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pc.belastingdienst.nl\edf\CD-IENS\ALGEMEEN_Onderzoek\0.1 Lopend werk\Z1700422001 Fiscale Monitor\FM 2025\9. Resultaten\excel Desan\Voor internet\"/>
    </mc:Choice>
  </mc:AlternateContent>
  <xr:revisionPtr revIDLastSave="0" documentId="13_ncr:1_{A1FFEAE7-58AA-4C60-9C14-3E39CB8EF140}" xr6:coauthVersionLast="47" xr6:coauthVersionMax="47" xr10:uidLastSave="{00000000-0000-0000-0000-000000000000}"/>
  <bookViews>
    <workbookView xWindow="1155" yWindow="-15060" windowWidth="21600" windowHeight="11175" xr2:uid="{00000000-000D-0000-FFFF-FFFF00000000}"/>
  </bookViews>
  <sheets>
    <sheet name="Toelichting" sheetId="3" r:id="rId1"/>
    <sheet name="Index_vragen" sheetId="4" r:id="rId2"/>
    <sheet name="GO_vragen" sheetId="1" r:id="rId3"/>
    <sheet name="Index_constructen" sheetId="5" r:id="rId4"/>
    <sheet name="GO_constructen" sheetId="2" r:id="rId5"/>
  </sheets>
  <definedNames>
    <definedName name="_xlnm._FilterDatabase" localSheetId="2" hidden="1">GO_vragen!$A$2:$E$3191</definedName>
    <definedName name="_xlnm._FilterDatabase" localSheetId="3" hidden="1">Index_constructen!$A$2:$A$9</definedName>
    <definedName name="_xlnm._FilterDatabase" localSheetId="1" hidden="1">Index_vragen!$A$1:$A$162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2" i="4" l="1"/>
  <c r="A161" i="4"/>
  <c r="A160" i="4"/>
  <c r="A159" i="4"/>
  <c r="A158" i="4"/>
  <c r="A157" i="4"/>
  <c r="A156" i="4"/>
  <c r="A155" i="4"/>
  <c r="A154" i="4"/>
  <c r="A153" i="4"/>
  <c r="A152" i="4"/>
  <c r="A151" i="4"/>
  <c r="A150" i="4"/>
  <c r="A149" i="4"/>
  <c r="A148" i="4"/>
  <c r="A66" i="4"/>
  <c r="A65" i="4"/>
  <c r="F2906" i="1"/>
  <c r="F2905" i="1"/>
  <c r="F2904" i="1"/>
  <c r="A9" i="5" l="1"/>
  <c r="A8" i="5"/>
  <c r="A7" i="5"/>
  <c r="A6" i="5"/>
  <c r="A5" i="5"/>
  <c r="A4" i="5"/>
  <c r="A3" i="5"/>
  <c r="A2" i="5"/>
  <c r="A147" i="4"/>
  <c r="A146" i="4"/>
  <c r="A145" i="4"/>
  <c r="A144" i="4"/>
  <c r="A143" i="4"/>
  <c r="A142" i="4"/>
  <c r="A141" i="4"/>
  <c r="A140" i="4"/>
  <c r="A139" i="4"/>
  <c r="A138" i="4"/>
  <c r="A137" i="4"/>
  <c r="A136" i="4"/>
  <c r="A135" i="4"/>
  <c r="A134" i="4"/>
  <c r="A133" i="4"/>
  <c r="A132" i="4"/>
  <c r="A131" i="4"/>
  <c r="A130" i="4"/>
  <c r="A129" i="4"/>
  <c r="A128" i="4"/>
  <c r="A127" i="4"/>
  <c r="A126" i="4"/>
  <c r="A125" i="4"/>
  <c r="A124" i="4"/>
  <c r="A123" i="4"/>
  <c r="A122" i="4"/>
  <c r="A121" i="4"/>
  <c r="A120" i="4"/>
  <c r="A119" i="4"/>
  <c r="A118" i="4"/>
  <c r="A117" i="4"/>
  <c r="A116" i="4"/>
  <c r="A115" i="4"/>
  <c r="A114" i="4"/>
  <c r="A113" i="4"/>
  <c r="A112" i="4"/>
  <c r="A111" i="4"/>
  <c r="A110" i="4"/>
  <c r="A109" i="4"/>
  <c r="A108" i="4"/>
  <c r="A107" i="4"/>
  <c r="A106" i="4"/>
  <c r="A105" i="4"/>
  <c r="A104" i="4"/>
  <c r="A103" i="4"/>
  <c r="A102" i="4"/>
  <c r="A101" i="4"/>
  <c r="A100" i="4"/>
  <c r="A99" i="4"/>
  <c r="A98" i="4"/>
  <c r="A97" i="4"/>
  <c r="A96" i="4"/>
  <c r="A95" i="4"/>
  <c r="A94" i="4"/>
  <c r="A93" i="4"/>
  <c r="A92" i="4"/>
  <c r="A91" i="4"/>
  <c r="A90" i="4"/>
  <c r="A89" i="4"/>
  <c r="A88" i="4"/>
  <c r="A87" i="4"/>
  <c r="A86" i="4"/>
  <c r="A85" i="4"/>
  <c r="A84" i="4"/>
  <c r="A83" i="4"/>
  <c r="A82" i="4"/>
  <c r="A81" i="4"/>
  <c r="A80" i="4"/>
  <c r="A79" i="4"/>
  <c r="A78" i="4"/>
  <c r="A77" i="4"/>
  <c r="A76" i="4"/>
  <c r="A75" i="4"/>
  <c r="A74" i="4"/>
  <c r="A73" i="4"/>
  <c r="A72" i="4"/>
  <c r="A71" i="4"/>
  <c r="A70" i="4"/>
  <c r="A69" i="4"/>
  <c r="A68" i="4"/>
  <c r="A67" i="4"/>
  <c r="A64" i="4"/>
  <c r="A63" i="4"/>
  <c r="A62" i="4"/>
  <c r="A61" i="4"/>
  <c r="A60" i="4"/>
  <c r="A59" i="4"/>
  <c r="A58" i="4"/>
  <c r="A57" i="4"/>
  <c r="A56" i="4"/>
  <c r="A5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7" i="4"/>
  <c r="A6" i="4"/>
  <c r="A5" i="4"/>
  <c r="A4" i="4"/>
  <c r="A3" i="4"/>
  <c r="A2" i="4"/>
  <c r="F1204" i="1"/>
  <c r="F1203" i="1"/>
  <c r="F1202" i="1"/>
  <c r="F165" i="2"/>
  <c r="F163" i="2"/>
  <c r="F162" i="2"/>
  <c r="F161" i="2"/>
  <c r="F144" i="2"/>
  <c r="F142" i="2"/>
  <c r="F141" i="2"/>
  <c r="F140" i="2"/>
  <c r="F123" i="2"/>
  <c r="F121" i="2"/>
  <c r="F120" i="2"/>
  <c r="F119" i="2"/>
  <c r="F102" i="2"/>
  <c r="F100" i="2"/>
  <c r="F99" i="2"/>
  <c r="F98" i="2"/>
  <c r="F81" i="2"/>
  <c r="F79" i="2"/>
  <c r="F78" i="2"/>
  <c r="F77" i="2"/>
  <c r="F60" i="2"/>
  <c r="F58" i="2"/>
  <c r="F57" i="2"/>
  <c r="F56" i="2"/>
  <c r="F39" i="2"/>
  <c r="F37" i="2"/>
  <c r="F36" i="2"/>
  <c r="F35" i="2"/>
  <c r="F18" i="2"/>
  <c r="F16" i="2"/>
  <c r="F15" i="2"/>
  <c r="F14" i="2"/>
  <c r="F3116" i="1"/>
  <c r="F3115" i="1"/>
  <c r="F3114" i="1"/>
  <c r="F3074" i="1" l="1"/>
  <c r="F3073" i="1"/>
  <c r="F3072" i="1"/>
  <c r="F3053" i="1"/>
  <c r="F3052" i="1"/>
  <c r="F3051" i="1"/>
  <c r="F3032" i="1"/>
  <c r="F3031" i="1"/>
  <c r="F3030" i="1"/>
  <c r="F3011" i="1"/>
  <c r="F3010" i="1"/>
  <c r="F3009" i="1"/>
  <c r="F2990" i="1"/>
  <c r="F2989" i="1"/>
  <c r="F2988" i="1"/>
  <c r="F2969" i="1"/>
  <c r="F2968" i="1"/>
  <c r="F2967" i="1"/>
  <c r="F2843" i="1"/>
  <c r="F2842" i="1"/>
  <c r="F2841" i="1"/>
  <c r="F2822" i="1"/>
  <c r="F2821" i="1"/>
  <c r="F2820" i="1"/>
  <c r="F2780" i="1"/>
  <c r="F2779" i="1"/>
  <c r="F2778" i="1"/>
  <c r="F2738" i="1"/>
  <c r="F2737" i="1"/>
  <c r="F2736" i="1"/>
  <c r="F2717" i="1"/>
  <c r="F2716" i="1"/>
  <c r="F2715" i="1"/>
  <c r="F2654" i="1"/>
  <c r="F2653" i="1"/>
  <c r="F2652" i="1"/>
  <c r="F2612" i="1"/>
  <c r="F2611" i="1"/>
  <c r="F2610" i="1"/>
  <c r="F2591" i="1"/>
  <c r="F2590" i="1"/>
  <c r="F2589" i="1"/>
  <c r="F2528" i="1"/>
  <c r="F2527" i="1"/>
  <c r="F2526" i="1"/>
  <c r="F2507" i="1"/>
  <c r="F2506" i="1"/>
  <c r="F2505" i="1"/>
  <c r="F2486" i="1"/>
  <c r="F2485" i="1"/>
  <c r="F2484" i="1"/>
  <c r="F2444" i="1"/>
  <c r="F2443" i="1"/>
  <c r="F2442" i="1"/>
  <c r="F2402" i="1"/>
  <c r="F2401" i="1"/>
  <c r="F2400" i="1"/>
  <c r="F2381" i="1"/>
  <c r="F2380" i="1"/>
  <c r="F2379" i="1"/>
  <c r="F2360" i="1"/>
  <c r="F2359" i="1"/>
  <c r="F2358" i="1"/>
  <c r="F2339" i="1"/>
  <c r="F2338" i="1"/>
  <c r="F2337" i="1"/>
  <c r="F2318" i="1"/>
  <c r="F2317" i="1"/>
  <c r="F2316" i="1"/>
  <c r="F2297" i="1"/>
  <c r="F2296" i="1"/>
  <c r="F2295" i="1"/>
  <c r="F2255" i="1"/>
  <c r="F2254" i="1"/>
  <c r="F2253" i="1"/>
  <c r="F2213" i="1"/>
  <c r="F2212" i="1"/>
  <c r="F2211" i="1"/>
  <c r="F2150" i="1"/>
  <c r="F2149" i="1"/>
  <c r="F2148" i="1"/>
  <c r="F2129" i="1"/>
  <c r="F2128" i="1"/>
  <c r="F2127" i="1"/>
  <c r="F2108" i="1"/>
  <c r="F2107" i="1"/>
  <c r="F2106" i="1"/>
  <c r="F2087" i="1"/>
  <c r="F2086" i="1"/>
  <c r="F2085" i="1"/>
  <c r="F2066" i="1"/>
  <c r="F2065" i="1"/>
  <c r="F2064" i="1"/>
  <c r="F2024" i="1"/>
  <c r="F2023" i="1"/>
  <c r="F2022" i="1"/>
  <c r="F1982" i="1"/>
  <c r="F1981" i="1"/>
  <c r="F1980" i="1"/>
  <c r="F1940" i="1"/>
  <c r="F1939" i="1"/>
  <c r="F1938" i="1"/>
  <c r="F1919" i="1"/>
  <c r="F1918" i="1"/>
  <c r="F1917" i="1"/>
  <c r="F1898" i="1"/>
  <c r="F1897" i="1"/>
  <c r="F1896" i="1"/>
  <c r="F1877" i="1"/>
  <c r="F1876" i="1"/>
  <c r="F1875" i="1"/>
  <c r="F3137" i="1"/>
  <c r="F3136" i="1"/>
  <c r="F3135" i="1"/>
  <c r="F1856" i="1"/>
  <c r="F1855" i="1"/>
  <c r="F1854" i="1"/>
  <c r="F3095" i="1"/>
  <c r="F3094" i="1"/>
  <c r="F3093" i="1"/>
  <c r="F1835" i="1"/>
  <c r="F1834" i="1"/>
  <c r="F1833" i="1"/>
  <c r="F1814" i="1"/>
  <c r="F1813" i="1"/>
  <c r="F1812" i="1"/>
  <c r="F1793" i="1"/>
  <c r="F1792" i="1"/>
  <c r="F1791" i="1"/>
  <c r="F1362" i="1"/>
  <c r="F1361" i="1"/>
  <c r="F1360" i="1"/>
  <c r="F1295" i="1"/>
  <c r="F1294" i="1"/>
  <c r="F1293" i="1"/>
  <c r="F1274" i="1"/>
  <c r="F1273" i="1"/>
  <c r="F1272" i="1"/>
  <c r="F1253" i="1"/>
  <c r="F1252" i="1"/>
  <c r="F1251" i="1"/>
  <c r="F1171" i="1"/>
  <c r="F1170" i="1"/>
  <c r="F1169" i="1"/>
  <c r="F1150" i="1"/>
  <c r="F1149" i="1"/>
  <c r="F1148" i="1"/>
  <c r="F1079" i="1"/>
  <c r="F1078" i="1"/>
  <c r="F1077" i="1"/>
  <c r="F1058" i="1"/>
  <c r="F1057" i="1"/>
  <c r="F1056" i="1"/>
  <c r="F999" i="1"/>
  <c r="F998" i="1"/>
  <c r="F997" i="1"/>
  <c r="F217" i="1"/>
  <c r="F216" i="1"/>
  <c r="F215" i="1"/>
  <c r="F964" i="1"/>
  <c r="F963" i="1"/>
  <c r="F962" i="1"/>
  <c r="F931" i="1"/>
  <c r="F930" i="1"/>
  <c r="F929" i="1"/>
  <c r="F898" i="1"/>
  <c r="F897" i="1"/>
  <c r="F896" i="1"/>
  <c r="F794" i="1"/>
  <c r="F793" i="1"/>
  <c r="F792" i="1"/>
  <c r="F741" i="1"/>
  <c r="F740" i="1"/>
  <c r="F739" i="1"/>
  <c r="F716" i="1"/>
  <c r="F715" i="1"/>
  <c r="F714" i="1"/>
  <c r="F356" i="1"/>
  <c r="F355" i="1"/>
  <c r="F354" i="1"/>
  <c r="F279" i="1"/>
  <c r="F278" i="1"/>
  <c r="F277" i="1"/>
  <c r="F194" i="1"/>
  <c r="F193" i="1"/>
  <c r="F192" i="1"/>
  <c r="F191" i="1"/>
  <c r="F717" i="1" l="1"/>
  <c r="F742" i="1"/>
  <c r="E165" i="2"/>
  <c r="E163" i="2"/>
  <c r="E162" i="2"/>
  <c r="E161" i="2"/>
  <c r="E144" i="2"/>
  <c r="E142" i="2"/>
  <c r="E141" i="2"/>
  <c r="E140" i="2"/>
  <c r="E123" i="2"/>
  <c r="E121" i="2"/>
  <c r="E120" i="2"/>
  <c r="E119" i="2"/>
  <c r="E102" i="2"/>
  <c r="E100" i="2"/>
  <c r="E99" i="2"/>
  <c r="E98" i="2"/>
  <c r="E81" i="2"/>
  <c r="E79" i="2"/>
  <c r="E78" i="2"/>
  <c r="E77" i="2"/>
  <c r="E60" i="2"/>
  <c r="E58" i="2"/>
  <c r="E57" i="2"/>
  <c r="E56" i="2"/>
  <c r="E39" i="2"/>
  <c r="E37" i="2"/>
  <c r="E36" i="2"/>
  <c r="E35" i="2"/>
  <c r="E18" i="2"/>
  <c r="E16" i="2"/>
  <c r="E15" i="2"/>
  <c r="E14" i="2"/>
  <c r="E3074" i="1" l="1"/>
  <c r="E3073" i="1"/>
  <c r="E3072" i="1"/>
  <c r="E3053" i="1"/>
  <c r="E3052" i="1"/>
  <c r="E3051" i="1"/>
  <c r="E3032" i="1"/>
  <c r="E3031" i="1"/>
  <c r="E3030" i="1"/>
  <c r="E3011" i="1"/>
  <c r="E3010" i="1"/>
  <c r="E3009" i="1"/>
  <c r="E2990" i="1"/>
  <c r="E2989" i="1"/>
  <c r="E2988" i="1"/>
  <c r="E2969" i="1"/>
  <c r="E2968" i="1"/>
  <c r="E2967" i="1"/>
  <c r="E2948" i="1"/>
  <c r="E2947" i="1"/>
  <c r="E2946" i="1"/>
  <c r="E2927" i="1"/>
  <c r="E2926" i="1"/>
  <c r="E2925" i="1"/>
  <c r="E2885" i="1"/>
  <c r="E2884" i="1"/>
  <c r="E2883" i="1"/>
  <c r="E2864" i="1"/>
  <c r="E2863" i="1"/>
  <c r="E2862" i="1"/>
  <c r="E2843" i="1"/>
  <c r="E2842" i="1"/>
  <c r="E2841" i="1"/>
  <c r="E2822" i="1"/>
  <c r="E2821" i="1"/>
  <c r="E2820" i="1"/>
  <c r="E2801" i="1"/>
  <c r="E2800" i="1"/>
  <c r="E2799" i="1"/>
  <c r="E2780" i="1"/>
  <c r="E2779" i="1"/>
  <c r="E2778" i="1"/>
  <c r="E2759" i="1"/>
  <c r="E2758" i="1"/>
  <c r="E2757" i="1"/>
  <c r="E2738" i="1"/>
  <c r="E2737" i="1"/>
  <c r="E2736" i="1"/>
  <c r="E2717" i="1"/>
  <c r="E2716" i="1"/>
  <c r="E2715" i="1"/>
  <c r="E2696" i="1"/>
  <c r="E2695" i="1"/>
  <c r="E2694" i="1"/>
  <c r="E2675" i="1"/>
  <c r="E2674" i="1"/>
  <c r="E2673" i="1"/>
  <c r="E2654" i="1"/>
  <c r="E2653" i="1"/>
  <c r="E2652" i="1"/>
  <c r="E2633" i="1"/>
  <c r="E2632" i="1"/>
  <c r="E2631" i="1"/>
  <c r="E2612" i="1"/>
  <c r="E2611" i="1"/>
  <c r="E2610" i="1"/>
  <c r="E2591" i="1"/>
  <c r="E2590" i="1"/>
  <c r="E2589" i="1"/>
  <c r="E2570" i="1"/>
  <c r="E2569" i="1"/>
  <c r="E2568" i="1"/>
  <c r="E2549" i="1"/>
  <c r="E2548" i="1"/>
  <c r="E2547" i="1"/>
  <c r="E2528" i="1"/>
  <c r="E2527" i="1"/>
  <c r="E2526" i="1"/>
  <c r="E2507" i="1"/>
  <c r="E2506" i="1"/>
  <c r="E2505" i="1"/>
  <c r="E2486" i="1"/>
  <c r="E2485" i="1"/>
  <c r="E2484" i="1"/>
  <c r="E2465" i="1"/>
  <c r="E2464" i="1"/>
  <c r="E2463" i="1"/>
  <c r="E2444" i="1"/>
  <c r="E2443" i="1"/>
  <c r="E2442" i="1"/>
  <c r="E2423" i="1"/>
  <c r="E2422" i="1"/>
  <c r="E2421" i="1"/>
  <c r="E2402" i="1"/>
  <c r="E2401" i="1"/>
  <c r="E2400" i="1"/>
  <c r="E2381" i="1"/>
  <c r="E2380" i="1"/>
  <c r="E2379" i="1"/>
  <c r="E2360" i="1"/>
  <c r="E2359" i="1"/>
  <c r="E2358" i="1"/>
  <c r="E2339" i="1"/>
  <c r="E2338" i="1"/>
  <c r="E2337" i="1"/>
  <c r="E2318" i="1"/>
  <c r="E2317" i="1"/>
  <c r="E2316" i="1"/>
  <c r="E2297" i="1"/>
  <c r="E2296" i="1"/>
  <c r="E2295" i="1"/>
  <c r="E2276" i="1"/>
  <c r="E2275" i="1"/>
  <c r="E2274" i="1"/>
  <c r="E2255" i="1"/>
  <c r="E2254" i="1"/>
  <c r="E2253" i="1"/>
  <c r="E2234" i="1"/>
  <c r="E2233" i="1"/>
  <c r="E2232" i="1"/>
  <c r="E2213" i="1"/>
  <c r="E2212" i="1"/>
  <c r="E2211" i="1"/>
  <c r="E2192" i="1"/>
  <c r="E2191" i="1"/>
  <c r="E2190" i="1"/>
  <c r="E2171" i="1"/>
  <c r="E2170" i="1"/>
  <c r="E2169" i="1"/>
  <c r="E2150" i="1"/>
  <c r="E2149" i="1"/>
  <c r="E2148" i="1"/>
  <c r="E2129" i="1"/>
  <c r="E2128" i="1"/>
  <c r="E2127" i="1"/>
  <c r="E2108" i="1"/>
  <c r="E2107" i="1"/>
  <c r="E2106" i="1"/>
  <c r="E2087" i="1"/>
  <c r="E2086" i="1"/>
  <c r="E2085" i="1"/>
  <c r="E2066" i="1"/>
  <c r="E2065" i="1"/>
  <c r="E2064" i="1"/>
  <c r="E2045" i="1"/>
  <c r="E2044" i="1"/>
  <c r="E2043" i="1"/>
  <c r="E2024" i="1"/>
  <c r="E2023" i="1"/>
  <c r="E2022" i="1"/>
  <c r="E2003" i="1"/>
  <c r="E2002" i="1"/>
  <c r="E2001" i="1"/>
  <c r="E1982" i="1"/>
  <c r="E1981" i="1"/>
  <c r="E1980" i="1"/>
  <c r="E1961" i="1"/>
  <c r="E1960" i="1"/>
  <c r="E1959" i="1"/>
  <c r="E1940" i="1"/>
  <c r="E1939" i="1"/>
  <c r="E1938" i="1"/>
  <c r="E1919" i="1"/>
  <c r="E1918" i="1"/>
  <c r="E1917" i="1"/>
  <c r="E1898" i="1"/>
  <c r="E1897" i="1"/>
  <c r="E1896" i="1"/>
  <c r="E1877" i="1"/>
  <c r="E1876" i="1"/>
  <c r="E1875" i="1"/>
  <c r="E3137" i="1"/>
  <c r="E3136" i="1"/>
  <c r="E3135" i="1"/>
  <c r="E1856" i="1"/>
  <c r="E1855" i="1"/>
  <c r="E1854" i="1"/>
  <c r="E3095" i="1"/>
  <c r="E3094" i="1"/>
  <c r="E3093" i="1"/>
  <c r="E1835" i="1"/>
  <c r="E1834" i="1"/>
  <c r="E1833" i="1"/>
  <c r="E1814" i="1"/>
  <c r="E1813" i="1"/>
  <c r="E1812" i="1"/>
  <c r="E1793" i="1"/>
  <c r="E1792" i="1"/>
  <c r="E1791" i="1"/>
  <c r="E1759" i="1"/>
  <c r="E1758" i="1"/>
  <c r="E1757" i="1"/>
  <c r="E1738" i="1"/>
  <c r="E1737" i="1"/>
  <c r="E1736" i="1"/>
  <c r="E1717" i="1"/>
  <c r="E1716" i="1"/>
  <c r="E1715" i="1"/>
  <c r="E1696" i="1"/>
  <c r="E1695" i="1"/>
  <c r="E1694" i="1"/>
  <c r="E1675" i="1"/>
  <c r="E1674" i="1"/>
  <c r="E1673" i="1"/>
  <c r="E1654" i="1"/>
  <c r="E1653" i="1"/>
  <c r="E1652" i="1"/>
  <c r="E1633" i="1"/>
  <c r="E1632" i="1"/>
  <c r="E1631" i="1"/>
  <c r="E1612" i="1"/>
  <c r="E1611" i="1"/>
  <c r="E1610" i="1"/>
  <c r="E1362" i="1"/>
  <c r="E1361" i="1"/>
  <c r="E1360" i="1"/>
  <c r="E1295" i="1"/>
  <c r="E1294" i="1"/>
  <c r="E1293" i="1"/>
  <c r="E1274" i="1"/>
  <c r="E1273" i="1"/>
  <c r="E1272" i="1"/>
  <c r="E1253" i="1"/>
  <c r="E1252" i="1"/>
  <c r="E1251" i="1"/>
  <c r="E1171" i="1"/>
  <c r="E1170" i="1"/>
  <c r="E1169" i="1"/>
  <c r="E1150" i="1"/>
  <c r="E1149" i="1"/>
  <c r="E1148" i="1"/>
  <c r="E1079" i="1"/>
  <c r="E1078" i="1"/>
  <c r="E1077" i="1"/>
  <c r="E1058" i="1"/>
  <c r="E1057" i="1"/>
  <c r="E1056" i="1"/>
  <c r="E999" i="1"/>
  <c r="E998" i="1"/>
  <c r="E997" i="1"/>
  <c r="E217" i="1"/>
  <c r="E216" i="1"/>
  <c r="E215" i="1"/>
  <c r="E964" i="1"/>
  <c r="E963" i="1"/>
  <c r="E962" i="1"/>
  <c r="E931" i="1"/>
  <c r="E930" i="1"/>
  <c r="E929" i="1"/>
  <c r="E898" i="1"/>
  <c r="E897" i="1"/>
  <c r="E896" i="1"/>
  <c r="E794" i="1"/>
  <c r="E793" i="1"/>
  <c r="E792" i="1"/>
  <c r="E741" i="1"/>
  <c r="E740" i="1"/>
  <c r="E739" i="1"/>
  <c r="E716" i="1"/>
  <c r="E715" i="1"/>
  <c r="E714" i="1"/>
  <c r="E563" i="1"/>
  <c r="E562" i="1"/>
  <c r="E561" i="1"/>
  <c r="E356" i="1"/>
  <c r="E355" i="1"/>
  <c r="E354" i="1"/>
  <c r="E279" i="1"/>
  <c r="E278" i="1"/>
  <c r="E277" i="1"/>
  <c r="E194" i="1"/>
  <c r="E193" i="1"/>
  <c r="E192" i="1"/>
  <c r="E191" i="1"/>
  <c r="E717" i="1" l="1"/>
  <c r="E742" i="1"/>
  <c r="D18" i="2"/>
  <c r="D39" i="2"/>
  <c r="D60" i="2"/>
  <c r="D81" i="2"/>
  <c r="D102" i="2"/>
  <c r="D123" i="2"/>
  <c r="D144" i="2"/>
  <c r="D165" i="2"/>
  <c r="D161" i="2"/>
  <c r="D162" i="2"/>
  <c r="D163" i="2"/>
  <c r="D140" i="2"/>
  <c r="D141" i="2"/>
  <c r="D142" i="2"/>
  <c r="D119" i="2"/>
  <c r="D120" i="2"/>
  <c r="D121" i="2"/>
  <c r="D98" i="2"/>
  <c r="D99" i="2"/>
  <c r="D100" i="2"/>
  <c r="D77" i="2"/>
  <c r="D78" i="2"/>
  <c r="D79" i="2"/>
  <c r="D56" i="2"/>
  <c r="D57" i="2"/>
  <c r="D58" i="2"/>
  <c r="D35" i="2"/>
  <c r="D36" i="2"/>
  <c r="D37" i="2"/>
  <c r="D14" i="2"/>
  <c r="D15" i="2"/>
  <c r="D16" i="2"/>
  <c r="D3072" i="1"/>
  <c r="D3073" i="1"/>
  <c r="D3074" i="1"/>
  <c r="D3051" i="1"/>
  <c r="D3052" i="1"/>
  <c r="D3053" i="1"/>
  <c r="D3030" i="1"/>
  <c r="D3031" i="1"/>
  <c r="D3032" i="1"/>
  <c r="D3009" i="1"/>
  <c r="D3010" i="1"/>
  <c r="D3011" i="1"/>
  <c r="D2988" i="1"/>
  <c r="D2989" i="1"/>
  <c r="D2990" i="1"/>
  <c r="D2967" i="1"/>
  <c r="D2968" i="1"/>
  <c r="D2969" i="1"/>
  <c r="D2946" i="1"/>
  <c r="D2947" i="1"/>
  <c r="D2948" i="1"/>
  <c r="D2925" i="1"/>
  <c r="D2926" i="1"/>
  <c r="D2927" i="1"/>
  <c r="D2883" i="1"/>
  <c r="D2884" i="1"/>
  <c r="D2885" i="1"/>
  <c r="D2862" i="1"/>
  <c r="D2863" i="1"/>
  <c r="D2864" i="1"/>
  <c r="D2841" i="1"/>
  <c r="D2842" i="1"/>
  <c r="D2843" i="1"/>
  <c r="D2820" i="1"/>
  <c r="D2821" i="1"/>
  <c r="D2822" i="1"/>
  <c r="D2799" i="1"/>
  <c r="D2800" i="1"/>
  <c r="D2801" i="1"/>
  <c r="D2778" i="1"/>
  <c r="D2779" i="1"/>
  <c r="D2780" i="1"/>
  <c r="D2757" i="1"/>
  <c r="D2758" i="1"/>
  <c r="D2759" i="1"/>
  <c r="D2736" i="1"/>
  <c r="D2737" i="1"/>
  <c r="D2738" i="1"/>
  <c r="D2715" i="1"/>
  <c r="D2716" i="1"/>
  <c r="D2717" i="1"/>
  <c r="D2694" i="1"/>
  <c r="D2695" i="1"/>
  <c r="D2696" i="1"/>
  <c r="D2673" i="1"/>
  <c r="D2674" i="1"/>
  <c r="D2675" i="1"/>
  <c r="D2652" i="1"/>
  <c r="D2653" i="1"/>
  <c r="D2654" i="1"/>
  <c r="D2631" i="1"/>
  <c r="D2632" i="1"/>
  <c r="D2633" i="1"/>
  <c r="D2610" i="1"/>
  <c r="D2611" i="1"/>
  <c r="D2612" i="1"/>
  <c r="D2589" i="1"/>
  <c r="D2590" i="1"/>
  <c r="D2591" i="1"/>
  <c r="D2568" i="1"/>
  <c r="D2569" i="1"/>
  <c r="D2570" i="1"/>
  <c r="D2547" i="1"/>
  <c r="D2548" i="1"/>
  <c r="D2549" i="1"/>
  <c r="D2526" i="1"/>
  <c r="D2527" i="1"/>
  <c r="D2528" i="1"/>
  <c r="D2505" i="1"/>
  <c r="D2506" i="1"/>
  <c r="D2507" i="1"/>
  <c r="D2484" i="1"/>
  <c r="D2485" i="1"/>
  <c r="D2486" i="1"/>
  <c r="D2463" i="1"/>
  <c r="D2464" i="1"/>
  <c r="D2465" i="1"/>
  <c r="D2442" i="1"/>
  <c r="D2443" i="1"/>
  <c r="D2444" i="1"/>
  <c r="D2421" i="1"/>
  <c r="D2422" i="1"/>
  <c r="D2423" i="1"/>
  <c r="D2400" i="1"/>
  <c r="D2401" i="1"/>
  <c r="D2402" i="1"/>
  <c r="D2379" i="1"/>
  <c r="D2380" i="1"/>
  <c r="D2381" i="1"/>
  <c r="D2358" i="1"/>
  <c r="D2359" i="1"/>
  <c r="D2360" i="1"/>
  <c r="D2337" i="1"/>
  <c r="D2338" i="1"/>
  <c r="D2339" i="1"/>
  <c r="D2316" i="1"/>
  <c r="D2317" i="1"/>
  <c r="D2318" i="1"/>
  <c r="D2295" i="1"/>
  <c r="D2296" i="1"/>
  <c r="D2297" i="1"/>
  <c r="D2274" i="1"/>
  <c r="D2275" i="1"/>
  <c r="D2276" i="1"/>
  <c r="D2253" i="1"/>
  <c r="D2254" i="1"/>
  <c r="D2255" i="1"/>
  <c r="D2232" i="1"/>
  <c r="D2233" i="1"/>
  <c r="D2234" i="1"/>
  <c r="D2211" i="1"/>
  <c r="D2212" i="1"/>
  <c r="D2213" i="1"/>
  <c r="D2190" i="1"/>
  <c r="D2191" i="1"/>
  <c r="D2192" i="1"/>
  <c r="D2169" i="1"/>
  <c r="D2170" i="1"/>
  <c r="D2171" i="1"/>
  <c r="D2148" i="1"/>
  <c r="D2149" i="1"/>
  <c r="D2150" i="1"/>
  <c r="D2127" i="1"/>
  <c r="D2128" i="1"/>
  <c r="D2129" i="1"/>
  <c r="D2106" i="1"/>
  <c r="D2107" i="1"/>
  <c r="D2108" i="1"/>
  <c r="D2085" i="1"/>
  <c r="D2086" i="1"/>
  <c r="D2087" i="1"/>
  <c r="D2064" i="1"/>
  <c r="D2065" i="1"/>
  <c r="D2066" i="1"/>
  <c r="D2043" i="1"/>
  <c r="D2044" i="1"/>
  <c r="D2045" i="1"/>
  <c r="D2022" i="1"/>
  <c r="D2023" i="1"/>
  <c r="D2024" i="1"/>
  <c r="D2001" i="1"/>
  <c r="D2002" i="1"/>
  <c r="D2003" i="1"/>
  <c r="D1980" i="1"/>
  <c r="D1981" i="1"/>
  <c r="D1982" i="1"/>
  <c r="D1959" i="1"/>
  <c r="D1960" i="1"/>
  <c r="D1961" i="1"/>
  <c r="D1938" i="1"/>
  <c r="D1939" i="1"/>
  <c r="D1940" i="1"/>
  <c r="D1917" i="1"/>
  <c r="D1918" i="1"/>
  <c r="D1919" i="1"/>
  <c r="D1896" i="1"/>
  <c r="D1897" i="1"/>
  <c r="D1898" i="1"/>
  <c r="D1875" i="1"/>
  <c r="D1876" i="1"/>
  <c r="D1877" i="1"/>
  <c r="D3135" i="1"/>
  <c r="D3136" i="1"/>
  <c r="D3137" i="1"/>
  <c r="D1854" i="1"/>
  <c r="D1855" i="1"/>
  <c r="D1856" i="1"/>
  <c r="D3093" i="1"/>
  <c r="D3094" i="1"/>
  <c r="D3095" i="1"/>
  <c r="D1833" i="1"/>
  <c r="D1834" i="1"/>
  <c r="D1835" i="1"/>
  <c r="D1812" i="1"/>
  <c r="D1813" i="1"/>
  <c r="D1814" i="1"/>
  <c r="D1791" i="1"/>
  <c r="D1792" i="1"/>
  <c r="D1793" i="1"/>
  <c r="C1791" i="1"/>
  <c r="D1757" i="1"/>
  <c r="D1758" i="1"/>
  <c r="D1759" i="1"/>
  <c r="D1736" i="1"/>
  <c r="D1737" i="1"/>
  <c r="D1738" i="1"/>
  <c r="D1715" i="1"/>
  <c r="D1716" i="1"/>
  <c r="D1717" i="1"/>
  <c r="D1694" i="1"/>
  <c r="D1695" i="1"/>
  <c r="D1696" i="1"/>
  <c r="D1673" i="1"/>
  <c r="D1674" i="1"/>
  <c r="D1675" i="1"/>
  <c r="D1652" i="1"/>
  <c r="D1653" i="1"/>
  <c r="D1654" i="1"/>
  <c r="D1631" i="1"/>
  <c r="D1632" i="1"/>
  <c r="D1633" i="1"/>
  <c r="D1610" i="1"/>
  <c r="D1611" i="1"/>
  <c r="D1612" i="1"/>
  <c r="D1360" i="1"/>
  <c r="D1361" i="1"/>
  <c r="D1362" i="1"/>
  <c r="D1293" i="1"/>
  <c r="D1294" i="1"/>
  <c r="D1295" i="1"/>
  <c r="D1272" i="1"/>
  <c r="D1273" i="1"/>
  <c r="D1274" i="1"/>
  <c r="D1251" i="1"/>
  <c r="D1252" i="1"/>
  <c r="D1253" i="1"/>
  <c r="D1169" i="1"/>
  <c r="D1170" i="1"/>
  <c r="D1171" i="1"/>
  <c r="D1148" i="1"/>
  <c r="D1149" i="1"/>
  <c r="D1150" i="1"/>
  <c r="D1077" i="1"/>
  <c r="D1078" i="1"/>
  <c r="D1079" i="1"/>
  <c r="D1056" i="1"/>
  <c r="D1057" i="1"/>
  <c r="D1058" i="1"/>
  <c r="D997" i="1"/>
  <c r="D998" i="1"/>
  <c r="D999" i="1"/>
  <c r="D215" i="1"/>
  <c r="D216" i="1"/>
  <c r="D217" i="1"/>
  <c r="D962" i="1"/>
  <c r="D963" i="1"/>
  <c r="D964" i="1"/>
  <c r="D929" i="1"/>
  <c r="D930" i="1"/>
  <c r="D931" i="1"/>
  <c r="D896" i="1"/>
  <c r="D897" i="1"/>
  <c r="D898" i="1"/>
  <c r="D792" i="1"/>
  <c r="D793" i="1"/>
  <c r="D794" i="1"/>
  <c r="D739" i="1"/>
  <c r="D740" i="1"/>
  <c r="D741" i="1"/>
  <c r="D714" i="1"/>
  <c r="D715" i="1"/>
  <c r="D716" i="1"/>
  <c r="D354" i="1"/>
  <c r="D355" i="1"/>
  <c r="D356" i="1"/>
  <c r="D277" i="1"/>
  <c r="D278" i="1"/>
  <c r="D279" i="1"/>
  <c r="D191" i="1"/>
  <c r="D192" i="1"/>
  <c r="D193" i="1"/>
  <c r="D194" i="1"/>
  <c r="D561" i="1"/>
  <c r="D562" i="1"/>
  <c r="D563" i="1"/>
  <c r="D742" i="1" l="1"/>
  <c r="D717" i="1"/>
  <c r="C194" i="1"/>
  <c r="B194" i="1"/>
  <c r="B193" i="1"/>
  <c r="B192" i="1"/>
  <c r="B191" i="1"/>
  <c r="C165" i="2" l="1"/>
  <c r="B165" i="2"/>
  <c r="C163" i="2"/>
  <c r="B163" i="2"/>
  <c r="C162" i="2"/>
  <c r="B162" i="2"/>
  <c r="C161" i="2"/>
  <c r="B161" i="2"/>
  <c r="C144" i="2"/>
  <c r="B144" i="2"/>
  <c r="C142" i="2"/>
  <c r="B142" i="2"/>
  <c r="C141" i="2"/>
  <c r="B141" i="2"/>
  <c r="C140" i="2"/>
  <c r="B140" i="2"/>
  <c r="C123" i="2"/>
  <c r="B123" i="2"/>
  <c r="C121" i="2"/>
  <c r="B121" i="2"/>
  <c r="C120" i="2"/>
  <c r="B120" i="2"/>
  <c r="C119" i="2"/>
  <c r="B119" i="2"/>
  <c r="C102" i="2"/>
  <c r="B102" i="2"/>
  <c r="C100" i="2"/>
  <c r="B100" i="2"/>
  <c r="C99" i="2"/>
  <c r="B99" i="2"/>
  <c r="C98" i="2"/>
  <c r="B98" i="2"/>
  <c r="C81" i="2"/>
  <c r="B81" i="2"/>
  <c r="C79" i="2"/>
  <c r="B79" i="2"/>
  <c r="C78" i="2"/>
  <c r="B78" i="2"/>
  <c r="C77" i="2"/>
  <c r="B77" i="2"/>
  <c r="C60" i="2"/>
  <c r="B60" i="2"/>
  <c r="C58" i="2"/>
  <c r="B58" i="2"/>
  <c r="C57" i="2"/>
  <c r="B57" i="2"/>
  <c r="C56" i="2"/>
  <c r="B56" i="2"/>
  <c r="C39" i="2"/>
  <c r="B39" i="2"/>
  <c r="C37" i="2"/>
  <c r="B37" i="2"/>
  <c r="C36" i="2"/>
  <c r="B36" i="2"/>
  <c r="C35" i="2"/>
  <c r="B35" i="2"/>
  <c r="C18" i="2"/>
  <c r="B18" i="2"/>
  <c r="C16" i="2"/>
  <c r="B16" i="2"/>
  <c r="C15" i="2"/>
  <c r="B15" i="2"/>
  <c r="C14" i="2"/>
  <c r="B14" i="2"/>
  <c r="C3074" i="1"/>
  <c r="B3074" i="1"/>
  <c r="C3073" i="1"/>
  <c r="B3073" i="1"/>
  <c r="C3072" i="1"/>
  <c r="B3072" i="1"/>
  <c r="C3053" i="1"/>
  <c r="B3053" i="1"/>
  <c r="C3052" i="1"/>
  <c r="B3052" i="1"/>
  <c r="C3051" i="1"/>
  <c r="B3051" i="1"/>
  <c r="C3032" i="1"/>
  <c r="B3032" i="1"/>
  <c r="C3031" i="1"/>
  <c r="B3031" i="1"/>
  <c r="C3030" i="1"/>
  <c r="B3030" i="1"/>
  <c r="C3011" i="1"/>
  <c r="B3011" i="1"/>
  <c r="C3010" i="1"/>
  <c r="B3010" i="1"/>
  <c r="C3009" i="1"/>
  <c r="B3009" i="1"/>
  <c r="C2990" i="1"/>
  <c r="B2990" i="1"/>
  <c r="C2989" i="1"/>
  <c r="B2989" i="1"/>
  <c r="C2988" i="1"/>
  <c r="B2988" i="1"/>
  <c r="C2969" i="1"/>
  <c r="B2969" i="1"/>
  <c r="C2968" i="1"/>
  <c r="B2968" i="1"/>
  <c r="C2967" i="1"/>
  <c r="B2967" i="1"/>
  <c r="C2948" i="1"/>
  <c r="B2948" i="1"/>
  <c r="C2947" i="1"/>
  <c r="B2947" i="1"/>
  <c r="C2946" i="1"/>
  <c r="B2946" i="1"/>
  <c r="C2927" i="1"/>
  <c r="B2927" i="1"/>
  <c r="C2926" i="1"/>
  <c r="B2926" i="1"/>
  <c r="C2925" i="1"/>
  <c r="B2925" i="1"/>
  <c r="C2885" i="1"/>
  <c r="B2885" i="1"/>
  <c r="C2884" i="1"/>
  <c r="B2884" i="1"/>
  <c r="C2883" i="1"/>
  <c r="B2883" i="1"/>
  <c r="C2864" i="1"/>
  <c r="B2864" i="1"/>
  <c r="C2863" i="1"/>
  <c r="B2863" i="1"/>
  <c r="C2862" i="1"/>
  <c r="B2862" i="1"/>
  <c r="C2843" i="1"/>
  <c r="B2843" i="1"/>
  <c r="C2842" i="1"/>
  <c r="B2842" i="1"/>
  <c r="C2841" i="1"/>
  <c r="B2841" i="1"/>
  <c r="C2822" i="1"/>
  <c r="B2822" i="1"/>
  <c r="C2821" i="1"/>
  <c r="B2821" i="1"/>
  <c r="C2820" i="1"/>
  <c r="B2820" i="1"/>
  <c r="C2801" i="1"/>
  <c r="B2801" i="1"/>
  <c r="C2800" i="1"/>
  <c r="B2800" i="1"/>
  <c r="C2799" i="1"/>
  <c r="B2799" i="1"/>
  <c r="C2780" i="1"/>
  <c r="B2780" i="1"/>
  <c r="C2779" i="1"/>
  <c r="B2779" i="1"/>
  <c r="C2778" i="1"/>
  <c r="B2778" i="1"/>
  <c r="C2759" i="1"/>
  <c r="B2759" i="1"/>
  <c r="C2758" i="1"/>
  <c r="B2758" i="1"/>
  <c r="C2757" i="1"/>
  <c r="B2757" i="1"/>
  <c r="C2738" i="1"/>
  <c r="B2738" i="1"/>
  <c r="C2737" i="1"/>
  <c r="B2737" i="1"/>
  <c r="C2736" i="1"/>
  <c r="B2736" i="1"/>
  <c r="C2717" i="1"/>
  <c r="B2717" i="1"/>
  <c r="C2716" i="1"/>
  <c r="B2716" i="1"/>
  <c r="C2715" i="1"/>
  <c r="B2715" i="1"/>
  <c r="C2696" i="1"/>
  <c r="B2696" i="1"/>
  <c r="C2695" i="1"/>
  <c r="B2695" i="1"/>
  <c r="C2694" i="1"/>
  <c r="B2694" i="1"/>
  <c r="C2675" i="1"/>
  <c r="B2675" i="1"/>
  <c r="C2674" i="1"/>
  <c r="B2674" i="1"/>
  <c r="C2673" i="1"/>
  <c r="B2673" i="1"/>
  <c r="C2654" i="1"/>
  <c r="B2654" i="1"/>
  <c r="C2653" i="1"/>
  <c r="B2653" i="1"/>
  <c r="C2652" i="1"/>
  <c r="B2652" i="1"/>
  <c r="C2633" i="1"/>
  <c r="B2633" i="1"/>
  <c r="C2632" i="1"/>
  <c r="B2632" i="1"/>
  <c r="C2631" i="1"/>
  <c r="B2631" i="1"/>
  <c r="C2612" i="1"/>
  <c r="B2612" i="1"/>
  <c r="C2611" i="1"/>
  <c r="B2611" i="1"/>
  <c r="C2610" i="1"/>
  <c r="B2610" i="1"/>
  <c r="C2591" i="1"/>
  <c r="B2591" i="1"/>
  <c r="C2590" i="1"/>
  <c r="B2590" i="1"/>
  <c r="C2589" i="1"/>
  <c r="B2589" i="1"/>
  <c r="C2570" i="1"/>
  <c r="B2570" i="1"/>
  <c r="C2569" i="1"/>
  <c r="B2569" i="1"/>
  <c r="C2568" i="1"/>
  <c r="B2568" i="1"/>
  <c r="C2549" i="1"/>
  <c r="B2549" i="1"/>
  <c r="C2548" i="1"/>
  <c r="B2548" i="1"/>
  <c r="C2547" i="1"/>
  <c r="B2547" i="1"/>
  <c r="C2528" i="1"/>
  <c r="B2528" i="1"/>
  <c r="C2527" i="1"/>
  <c r="B2527" i="1"/>
  <c r="C2526" i="1"/>
  <c r="B2526" i="1"/>
  <c r="C2507" i="1"/>
  <c r="B2507" i="1"/>
  <c r="C2506" i="1"/>
  <c r="B2506" i="1"/>
  <c r="C2505" i="1"/>
  <c r="B2505" i="1"/>
  <c r="C2486" i="1"/>
  <c r="B2486" i="1"/>
  <c r="C2485" i="1"/>
  <c r="B2485" i="1"/>
  <c r="C2484" i="1"/>
  <c r="B2484" i="1"/>
  <c r="C2465" i="1"/>
  <c r="B2465" i="1"/>
  <c r="C2464" i="1"/>
  <c r="B2464" i="1"/>
  <c r="C2463" i="1"/>
  <c r="B2463" i="1"/>
  <c r="C2444" i="1"/>
  <c r="B2444" i="1"/>
  <c r="C2443" i="1"/>
  <c r="B2443" i="1"/>
  <c r="C2442" i="1"/>
  <c r="B2442" i="1"/>
  <c r="C2423" i="1"/>
  <c r="B2423" i="1"/>
  <c r="C2422" i="1"/>
  <c r="B2422" i="1"/>
  <c r="C2421" i="1"/>
  <c r="B2421" i="1"/>
  <c r="C2402" i="1"/>
  <c r="B2402" i="1"/>
  <c r="C2401" i="1"/>
  <c r="B2401" i="1"/>
  <c r="C2400" i="1"/>
  <c r="B2400" i="1"/>
  <c r="C2381" i="1"/>
  <c r="B2381" i="1"/>
  <c r="C2380" i="1"/>
  <c r="B2380" i="1"/>
  <c r="C2379" i="1"/>
  <c r="B2379" i="1"/>
  <c r="C2360" i="1"/>
  <c r="B2360" i="1"/>
  <c r="C2359" i="1"/>
  <c r="B2359" i="1"/>
  <c r="C2358" i="1"/>
  <c r="B2358" i="1"/>
  <c r="C2339" i="1"/>
  <c r="B2339" i="1"/>
  <c r="C2338" i="1"/>
  <c r="B2338" i="1"/>
  <c r="C2337" i="1"/>
  <c r="B2337" i="1"/>
  <c r="C2318" i="1"/>
  <c r="B2318" i="1"/>
  <c r="C2317" i="1"/>
  <c r="B2317" i="1"/>
  <c r="C2316" i="1"/>
  <c r="B2316" i="1"/>
  <c r="C2297" i="1"/>
  <c r="B2297" i="1"/>
  <c r="C2296" i="1"/>
  <c r="B2296" i="1"/>
  <c r="C2295" i="1"/>
  <c r="B2295" i="1"/>
  <c r="C2276" i="1"/>
  <c r="B2276" i="1"/>
  <c r="C2275" i="1"/>
  <c r="B2275" i="1"/>
  <c r="C2274" i="1"/>
  <c r="B2274" i="1"/>
  <c r="C2255" i="1"/>
  <c r="B2255" i="1"/>
  <c r="C2254" i="1"/>
  <c r="B2254" i="1"/>
  <c r="C2253" i="1"/>
  <c r="B2253" i="1"/>
  <c r="C2234" i="1"/>
  <c r="B2234" i="1"/>
  <c r="C2233" i="1"/>
  <c r="B2233" i="1"/>
  <c r="C2232" i="1"/>
  <c r="B2232" i="1"/>
  <c r="C2213" i="1"/>
  <c r="B2213" i="1"/>
  <c r="C2212" i="1"/>
  <c r="B2212" i="1"/>
  <c r="C2211" i="1"/>
  <c r="B2211" i="1"/>
  <c r="C2192" i="1"/>
  <c r="B2192" i="1"/>
  <c r="C2191" i="1"/>
  <c r="B2191" i="1"/>
  <c r="C2190" i="1"/>
  <c r="B2190" i="1"/>
  <c r="C2171" i="1"/>
  <c r="B2171" i="1"/>
  <c r="C2170" i="1"/>
  <c r="B2170" i="1"/>
  <c r="C2169" i="1"/>
  <c r="B2169" i="1"/>
  <c r="C2150" i="1"/>
  <c r="B2150" i="1"/>
  <c r="C2149" i="1"/>
  <c r="B2149" i="1"/>
  <c r="C2148" i="1"/>
  <c r="B2148" i="1"/>
  <c r="C2129" i="1"/>
  <c r="B2129" i="1"/>
  <c r="C2128" i="1"/>
  <c r="B2128" i="1"/>
  <c r="C2127" i="1"/>
  <c r="B2127" i="1"/>
  <c r="C2108" i="1"/>
  <c r="B2108" i="1"/>
  <c r="C2107" i="1"/>
  <c r="B2107" i="1"/>
  <c r="C2106" i="1"/>
  <c r="B2106" i="1"/>
  <c r="C2087" i="1"/>
  <c r="B2087" i="1"/>
  <c r="C2086" i="1"/>
  <c r="B2086" i="1"/>
  <c r="C2085" i="1"/>
  <c r="B2085" i="1"/>
  <c r="C2066" i="1"/>
  <c r="B2066" i="1"/>
  <c r="C2065" i="1"/>
  <c r="B2065" i="1"/>
  <c r="C2064" i="1"/>
  <c r="B2064" i="1"/>
  <c r="C2045" i="1"/>
  <c r="B2045" i="1"/>
  <c r="C2044" i="1"/>
  <c r="B2044" i="1"/>
  <c r="C2043" i="1"/>
  <c r="B2043" i="1"/>
  <c r="C2024" i="1"/>
  <c r="B2024" i="1"/>
  <c r="C2023" i="1"/>
  <c r="B2023" i="1"/>
  <c r="C2022" i="1"/>
  <c r="B2022" i="1"/>
  <c r="C2003" i="1"/>
  <c r="B2003" i="1"/>
  <c r="C2002" i="1"/>
  <c r="B2002" i="1"/>
  <c r="C2001" i="1"/>
  <c r="B2001" i="1"/>
  <c r="C1982" i="1"/>
  <c r="B1982" i="1"/>
  <c r="C1981" i="1"/>
  <c r="B1981" i="1"/>
  <c r="C1980" i="1"/>
  <c r="B1980" i="1"/>
  <c r="C1961" i="1"/>
  <c r="B1961" i="1"/>
  <c r="C1960" i="1"/>
  <c r="B1960" i="1"/>
  <c r="C1959" i="1"/>
  <c r="B1959" i="1"/>
  <c r="C1940" i="1"/>
  <c r="B1940" i="1"/>
  <c r="C1939" i="1"/>
  <c r="B1939" i="1"/>
  <c r="C1938" i="1"/>
  <c r="B1938" i="1"/>
  <c r="C1919" i="1"/>
  <c r="B1919" i="1"/>
  <c r="C1918" i="1"/>
  <c r="B1918" i="1"/>
  <c r="C1917" i="1"/>
  <c r="B1917" i="1"/>
  <c r="C1898" i="1"/>
  <c r="B1898" i="1"/>
  <c r="C1897" i="1"/>
  <c r="B1897" i="1"/>
  <c r="C1896" i="1"/>
  <c r="B1896" i="1"/>
  <c r="C1877" i="1"/>
  <c r="B1877" i="1"/>
  <c r="C1876" i="1"/>
  <c r="B1876" i="1"/>
  <c r="C1875" i="1"/>
  <c r="B1875" i="1"/>
  <c r="C3137" i="1"/>
  <c r="B3137" i="1"/>
  <c r="C3136" i="1"/>
  <c r="B3136" i="1"/>
  <c r="C3135" i="1"/>
  <c r="B3135" i="1"/>
  <c r="C1856" i="1"/>
  <c r="B1856" i="1"/>
  <c r="C1855" i="1"/>
  <c r="B1855" i="1"/>
  <c r="C1854" i="1"/>
  <c r="B1854" i="1"/>
  <c r="C3095" i="1"/>
  <c r="B3095" i="1"/>
  <c r="C3094" i="1"/>
  <c r="B3094" i="1"/>
  <c r="C3093" i="1"/>
  <c r="B3093" i="1"/>
  <c r="C1835" i="1"/>
  <c r="B1835" i="1"/>
  <c r="C1834" i="1"/>
  <c r="B1834" i="1"/>
  <c r="C1833" i="1"/>
  <c r="B1833" i="1"/>
  <c r="C1814" i="1"/>
  <c r="B1814" i="1"/>
  <c r="C1813" i="1"/>
  <c r="B1813" i="1"/>
  <c r="C1812" i="1"/>
  <c r="B1812" i="1"/>
  <c r="C1793" i="1"/>
  <c r="B1793" i="1"/>
  <c r="C1792" i="1"/>
  <c r="B1792" i="1"/>
  <c r="B1791" i="1"/>
  <c r="C1759" i="1"/>
  <c r="B1759" i="1"/>
  <c r="C1758" i="1"/>
  <c r="B1758" i="1"/>
  <c r="C1757" i="1"/>
  <c r="B1757" i="1"/>
  <c r="C1738" i="1"/>
  <c r="B1738" i="1"/>
  <c r="C1737" i="1"/>
  <c r="B1737" i="1"/>
  <c r="C1736" i="1"/>
  <c r="B1736" i="1"/>
  <c r="C1717" i="1"/>
  <c r="B1717" i="1"/>
  <c r="C1716" i="1"/>
  <c r="B1716" i="1"/>
  <c r="C1715" i="1"/>
  <c r="B1715" i="1"/>
  <c r="C1696" i="1"/>
  <c r="B1696" i="1"/>
  <c r="C1695" i="1"/>
  <c r="B1695" i="1"/>
  <c r="C1694" i="1"/>
  <c r="B1694" i="1"/>
  <c r="C1675" i="1"/>
  <c r="B1675" i="1"/>
  <c r="C1674" i="1"/>
  <c r="B1674" i="1"/>
  <c r="C1673" i="1"/>
  <c r="B1673" i="1"/>
  <c r="C1654" i="1"/>
  <c r="B1654" i="1"/>
  <c r="C1653" i="1"/>
  <c r="B1653" i="1"/>
  <c r="C1652" i="1"/>
  <c r="B1652" i="1"/>
  <c r="C1633" i="1"/>
  <c r="B1633" i="1"/>
  <c r="C1632" i="1"/>
  <c r="B1632" i="1"/>
  <c r="C1631" i="1"/>
  <c r="B1631" i="1"/>
  <c r="C1612" i="1"/>
  <c r="C1611" i="1"/>
  <c r="C1610" i="1"/>
  <c r="B1612" i="1"/>
  <c r="B1611" i="1"/>
  <c r="B1610" i="1"/>
  <c r="B1591" i="1"/>
  <c r="B1590" i="1"/>
  <c r="B1589" i="1"/>
  <c r="B1570" i="1"/>
  <c r="B1569" i="1"/>
  <c r="B1568" i="1"/>
  <c r="B1549" i="1"/>
  <c r="B1548" i="1"/>
  <c r="B1547" i="1"/>
  <c r="B1528" i="1"/>
  <c r="B1527" i="1"/>
  <c r="B1526" i="1"/>
  <c r="B1507" i="1"/>
  <c r="B1506" i="1"/>
  <c r="B1505" i="1"/>
  <c r="B1486" i="1"/>
  <c r="B1485" i="1"/>
  <c r="B1484" i="1"/>
  <c r="B1438" i="1"/>
  <c r="B1437" i="1"/>
  <c r="B1436" i="1"/>
  <c r="B1417" i="1"/>
  <c r="B1416" i="1"/>
  <c r="B1415" i="1"/>
  <c r="B1383" i="1"/>
  <c r="B1382" i="1"/>
  <c r="B1381" i="1"/>
  <c r="C1362" i="1"/>
  <c r="B1362" i="1"/>
  <c r="C1361" i="1"/>
  <c r="B1361" i="1"/>
  <c r="C1360" i="1"/>
  <c r="B1360" i="1"/>
  <c r="B1316" i="1"/>
  <c r="B1315" i="1"/>
  <c r="B1314" i="1"/>
  <c r="C1295" i="1"/>
  <c r="B1295" i="1"/>
  <c r="C1294" i="1"/>
  <c r="B1294" i="1"/>
  <c r="C1293" i="1"/>
  <c r="B1293" i="1"/>
  <c r="C1274" i="1"/>
  <c r="B1274" i="1"/>
  <c r="C1273" i="1"/>
  <c r="B1273" i="1"/>
  <c r="C1272" i="1"/>
  <c r="B1272" i="1"/>
  <c r="C1253" i="1"/>
  <c r="B1253" i="1"/>
  <c r="C1252" i="1"/>
  <c r="B1252" i="1"/>
  <c r="C1251" i="1"/>
  <c r="B1251" i="1"/>
  <c r="C1171" i="1"/>
  <c r="B1171" i="1"/>
  <c r="C1170" i="1"/>
  <c r="B1170" i="1"/>
  <c r="C1169" i="1"/>
  <c r="B1169" i="1"/>
  <c r="C1150" i="1"/>
  <c r="B1150" i="1"/>
  <c r="C1149" i="1"/>
  <c r="B1149" i="1"/>
  <c r="C1148" i="1"/>
  <c r="B1148" i="1"/>
  <c r="B1100" i="1"/>
  <c r="B1099" i="1"/>
  <c r="B1098" i="1"/>
  <c r="C1079" i="1"/>
  <c r="B1079" i="1"/>
  <c r="C1078" i="1"/>
  <c r="B1078" i="1"/>
  <c r="C1077" i="1"/>
  <c r="B1077" i="1"/>
  <c r="C1058" i="1"/>
  <c r="B1058" i="1"/>
  <c r="C1057" i="1"/>
  <c r="B1057" i="1"/>
  <c r="C1056" i="1"/>
  <c r="B1056" i="1"/>
  <c r="B999" i="1"/>
  <c r="B998" i="1"/>
  <c r="B997" i="1"/>
  <c r="C999" i="1"/>
  <c r="C998" i="1"/>
  <c r="C997" i="1"/>
  <c r="C217" i="1"/>
  <c r="C216" i="1"/>
  <c r="C215" i="1"/>
  <c r="C964" i="1"/>
  <c r="C963" i="1"/>
  <c r="C962" i="1"/>
  <c r="C931" i="1"/>
  <c r="C930" i="1"/>
  <c r="C929" i="1"/>
  <c r="C898" i="1"/>
  <c r="C897" i="1"/>
  <c r="C896" i="1"/>
  <c r="B836" i="1"/>
  <c r="B835" i="1"/>
  <c r="B834" i="1"/>
  <c r="B815" i="1"/>
  <c r="B814" i="1"/>
  <c r="B813" i="1"/>
  <c r="C794" i="1"/>
  <c r="B794" i="1"/>
  <c r="C793" i="1"/>
  <c r="B793" i="1"/>
  <c r="C792" i="1"/>
  <c r="B792" i="1"/>
  <c r="C741" i="1"/>
  <c r="C740" i="1"/>
  <c r="C739" i="1"/>
  <c r="C716" i="1"/>
  <c r="B716" i="1"/>
  <c r="C715" i="1"/>
  <c r="B715" i="1"/>
  <c r="C714" i="1"/>
  <c r="B714" i="1"/>
  <c r="B652" i="1"/>
  <c r="B651" i="1"/>
  <c r="B650" i="1"/>
  <c r="B619" i="1"/>
  <c r="B618" i="1"/>
  <c r="B617" i="1"/>
  <c r="B598" i="1"/>
  <c r="B597" i="1"/>
  <c r="B596" i="1"/>
  <c r="C563" i="1"/>
  <c r="B563" i="1"/>
  <c r="C562" i="1"/>
  <c r="B562" i="1"/>
  <c r="C561" i="1"/>
  <c r="B561" i="1"/>
  <c r="B542" i="1"/>
  <c r="B541" i="1"/>
  <c r="B540" i="1"/>
  <c r="B521" i="1"/>
  <c r="B520" i="1"/>
  <c r="B519" i="1"/>
  <c r="B484" i="1"/>
  <c r="B483" i="1"/>
  <c r="B482" i="1"/>
  <c r="B463" i="1"/>
  <c r="B462" i="1"/>
  <c r="B461" i="1"/>
  <c r="B442" i="1"/>
  <c r="B441" i="1"/>
  <c r="B440" i="1"/>
  <c r="B421" i="1"/>
  <c r="B420" i="1"/>
  <c r="B419" i="1"/>
  <c r="C356" i="1"/>
  <c r="B356" i="1"/>
  <c r="C355" i="1"/>
  <c r="B355" i="1"/>
  <c r="C354" i="1"/>
  <c r="B354" i="1"/>
  <c r="B335" i="1"/>
  <c r="B334" i="1"/>
  <c r="B333" i="1"/>
  <c r="C279" i="1"/>
  <c r="B279" i="1"/>
  <c r="C278" i="1"/>
  <c r="B278" i="1"/>
  <c r="C277" i="1"/>
  <c r="B277" i="1"/>
  <c r="C193" i="1"/>
  <c r="C192" i="1"/>
  <c r="C191" i="1"/>
  <c r="C717" i="1" l="1"/>
  <c r="B717" i="1"/>
</calcChain>
</file>

<file path=xl/sharedStrings.xml><?xml version="1.0" encoding="utf-8"?>
<sst xmlns="http://schemas.openxmlformats.org/spreadsheetml/2006/main" count="3051" uniqueCount="551">
  <si>
    <t>2021</t>
  </si>
  <si>
    <t>2022</t>
  </si>
  <si>
    <t>1 Helemaal mee oneens</t>
  </si>
  <si>
    <t>2 Mee oneens</t>
  </si>
  <si>
    <t>3 Neutraal</t>
  </si>
  <si>
    <t>4 Mee eens</t>
  </si>
  <si>
    <t>5 Helemaal mee eens</t>
  </si>
  <si>
    <t>Eén vestiging</t>
  </si>
  <si>
    <t>Meerdere vestigingen</t>
  </si>
  <si>
    <t>1 persoon</t>
  </si>
  <si>
    <t>2 tot en met 4 personen</t>
  </si>
  <si>
    <t>5 tot en met 9 personen</t>
  </si>
  <si>
    <t>10 tot en met 19 personen</t>
  </si>
  <si>
    <t>20 tot en met 49 personen</t>
  </si>
  <si>
    <t>50 tot en met 99 personen</t>
  </si>
  <si>
    <t>100 tot en met 249 personen</t>
  </si>
  <si>
    <t>250 tot en met 499 personen</t>
  </si>
  <si>
    <t>500 tot en met 999 personen</t>
  </si>
  <si>
    <t>1000 of meer personen</t>
  </si>
  <si>
    <t>Minder dan € 25.000</t>
  </si>
  <si>
    <t>€ 25.000 tot € 50.000</t>
  </si>
  <si>
    <t>€ 50.000 tot € 100.000</t>
  </si>
  <si>
    <t>€ 100.000 tot € 250.000</t>
  </si>
  <si>
    <t>€ 250.000 tot € 500.000</t>
  </si>
  <si>
    <t>€ 500.000 tot € 1.000.000</t>
  </si>
  <si>
    <t>€ 1.000.000 tot € 2.500.000</t>
  </si>
  <si>
    <t>€ 2.500.000 tot € 5.000.000</t>
  </si>
  <si>
    <t>€ 5.000.000 tot € 25.000.000</t>
  </si>
  <si>
    <t>€ 25.000.000 tot € 50.000.000</t>
  </si>
  <si>
    <t>€ 50.000.000 tot € 250.000.000</t>
  </si>
  <si>
    <t>€ 250.000.000 of meer</t>
  </si>
  <si>
    <t>Weet niet / wil niet zeggen</t>
  </si>
  <si>
    <t>Directeur en/of eigenaar</t>
  </si>
  <si>
    <t>Adjunct directeur</t>
  </si>
  <si>
    <t>Financieel directeur / Controller</t>
  </si>
  <si>
    <t>Administrateur / Boekhouder</t>
  </si>
  <si>
    <t>Office Manager</t>
  </si>
  <si>
    <t>Declarant</t>
  </si>
  <si>
    <t>Anders, namelijk:</t>
  </si>
  <si>
    <t>Voor 1901</t>
  </si>
  <si>
    <t>In 1901-1950</t>
  </si>
  <si>
    <t>In 1951-1960</t>
  </si>
  <si>
    <t>In 1961-1970</t>
  </si>
  <si>
    <t>In 1971-1980</t>
  </si>
  <si>
    <t>In 1981-1990</t>
  </si>
  <si>
    <t>In 1991-2000</t>
  </si>
  <si>
    <t>In 2001-2005</t>
  </si>
  <si>
    <t>In 2006-2010</t>
  </si>
  <si>
    <t>In 2011-2015</t>
  </si>
  <si>
    <t>In 2016-2020</t>
  </si>
  <si>
    <t>In 2021</t>
  </si>
  <si>
    <t>Eenmanszaak</t>
  </si>
  <si>
    <t>Maatschap</t>
  </si>
  <si>
    <t>B.V.</t>
  </si>
  <si>
    <t>N.V.</t>
  </si>
  <si>
    <t>Commanditaire vennootschap</t>
  </si>
  <si>
    <t>Coöperatieve vereniging</t>
  </si>
  <si>
    <t>Onderlinge waarborgmaatschappij</t>
  </si>
  <si>
    <t>Buitenlandse rechtsvorm, grove rechtsvorm</t>
  </si>
  <si>
    <t>Europees economisch samenwerkingsverband</t>
  </si>
  <si>
    <t>Landbouw, tuinbouw en visserij</t>
  </si>
  <si>
    <t>Delfstoffenwinning</t>
  </si>
  <si>
    <t>Voedings-/genotmiddelenindustrie</t>
  </si>
  <si>
    <t>Hout- en meubelindustrie</t>
  </si>
  <si>
    <t>Metaal- , machine- en elektrotechnische industrie</t>
  </si>
  <si>
    <t>Overige industrie</t>
  </si>
  <si>
    <t>Bouwnijverheid/bouwinstallatie</t>
  </si>
  <si>
    <t>Nutsbedrijven</t>
  </si>
  <si>
    <t>Groot- en tussenhandel</t>
  </si>
  <si>
    <t>Detailhandel</t>
  </si>
  <si>
    <t>Horeca en toerisme</t>
  </si>
  <si>
    <t>Reparatie voor gebruiksgoederen</t>
  </si>
  <si>
    <t>Transportbedrijven, opslagbedrijven</t>
  </si>
  <si>
    <t>Communicatiebedrijven</t>
  </si>
  <si>
    <t>Banken / verzekeringsmaatschappijen /effectenhandel</t>
  </si>
  <si>
    <t>Zakelijke dienstverlening</t>
  </si>
  <si>
    <t>Verhuurbedrijven</t>
  </si>
  <si>
    <t>Openbaar bestuur/overheidsinstelling</t>
  </si>
  <si>
    <t>Gezondheidszorg / maatschappelijke dienstverlening</t>
  </si>
  <si>
    <t>1 Zeer slecht</t>
  </si>
  <si>
    <t>2 Slecht</t>
  </si>
  <si>
    <t>4 Goed</t>
  </si>
  <si>
    <t>5 Zeer goed</t>
  </si>
  <si>
    <t>Dat kan ik echt niet beoordelen</t>
  </si>
  <si>
    <t>2</t>
  </si>
  <si>
    <t>3</t>
  </si>
  <si>
    <t>4</t>
  </si>
  <si>
    <t>5</t>
  </si>
  <si>
    <t>6</t>
  </si>
  <si>
    <t>7</t>
  </si>
  <si>
    <t>8</t>
  </si>
  <si>
    <t>9</t>
  </si>
  <si>
    <t>1 Zeer ontevreden</t>
  </si>
  <si>
    <t>2 Ontevreden</t>
  </si>
  <si>
    <t>4 Tevreden</t>
  </si>
  <si>
    <t>Om een biljet of formulier aan te vragen of te downloaden</t>
  </si>
  <si>
    <t>Om een brochure of folder aan te vragen of te downloaden</t>
  </si>
  <si>
    <t>Verzoek tot uitstel van betaling</t>
  </si>
  <si>
    <t>Voor het indienen van een bezwaar</t>
  </si>
  <si>
    <t>Om een telefoonnummer op te zoeken</t>
  </si>
  <si>
    <t>Rekenhulp</t>
  </si>
  <si>
    <t>Ja</t>
  </si>
  <si>
    <t>Gedeeltelijk</t>
  </si>
  <si>
    <t>Nee</t>
  </si>
  <si>
    <t>1 Zeer moeilijk</t>
  </si>
  <si>
    <t>2 Moeilijk</t>
  </si>
  <si>
    <t>4 Gemakkelijk</t>
  </si>
  <si>
    <t>5 Zeer gemakkelijk</t>
  </si>
  <si>
    <t>Om een biljet of formulier aan te vragen</t>
  </si>
  <si>
    <t>Om een brochure of folder aan te vragen</t>
  </si>
  <si>
    <t>1 Duurde erg lang</t>
  </si>
  <si>
    <t>2 Duurde lang</t>
  </si>
  <si>
    <t>4 Ging snel</t>
  </si>
  <si>
    <t>5 Ging heel snel</t>
  </si>
  <si>
    <t>1 Zeer ondeskundig</t>
  </si>
  <si>
    <t>2 Ondeskundig</t>
  </si>
  <si>
    <t>4 Deskundig</t>
  </si>
  <si>
    <t>5 Zeer deskundig</t>
  </si>
  <si>
    <t>1 Zeer onprofessioneel</t>
  </si>
  <si>
    <t>4 Professioneel</t>
  </si>
  <si>
    <t>5 Zeer professioneel</t>
  </si>
  <si>
    <t>1 Beslist niet</t>
  </si>
  <si>
    <t>2 Niet</t>
  </si>
  <si>
    <t>4 Wel</t>
  </si>
  <si>
    <t>5 Beslist wel</t>
  </si>
  <si>
    <t>Meteen tijdens dat gesprek antwoord gekregen</t>
  </si>
  <si>
    <t>Er is later teruggebeld</t>
  </si>
  <si>
    <t>Zou teruggebeld worden, maar dat is niet gebeurd</t>
  </si>
  <si>
    <t>Men kon mijn vraag niet beantwoorden</t>
  </si>
  <si>
    <t>1 Zeer traag</t>
  </si>
  <si>
    <t>2 Traag</t>
  </si>
  <si>
    <t>4 Snel</t>
  </si>
  <si>
    <t>5 Zeer snel</t>
  </si>
  <si>
    <t>2 Onduidelijk</t>
  </si>
  <si>
    <t>4 Duidelijk</t>
  </si>
  <si>
    <t>5 Zeer duidelijk</t>
  </si>
  <si>
    <t>Weet niet, want uitbesteed</t>
  </si>
  <si>
    <t>1 Zeer onduidelijk</t>
  </si>
  <si>
    <t>1 Zeer zwak</t>
  </si>
  <si>
    <t>2 Zwak</t>
  </si>
  <si>
    <t>4 Sterk</t>
  </si>
  <si>
    <t>5 Zeer sterk</t>
  </si>
  <si>
    <t>1 Zeer negatief</t>
  </si>
  <si>
    <t>2 Negatief</t>
  </si>
  <si>
    <t>4 Positief</t>
  </si>
  <si>
    <t>5 Zeer positief</t>
  </si>
  <si>
    <t>1 Ik kan dit niet inschatten</t>
  </si>
  <si>
    <t>2 Ik kan dit een beetje inschatten</t>
  </si>
  <si>
    <t>4 Ik kan dit goed overzien</t>
  </si>
  <si>
    <t>5 Ik kan dit zeer goed overzien</t>
  </si>
  <si>
    <t>Weet niet</t>
  </si>
  <si>
    <t>2 Onprofessioneel</t>
  </si>
  <si>
    <t>Weet niet (meer)</t>
  </si>
  <si>
    <t>Loonheffing</t>
  </si>
  <si>
    <t>Vennootschapsbelasting</t>
  </si>
  <si>
    <t>Omzetbelasting</t>
  </si>
  <si>
    <t>Accijnzen of invoerrechten</t>
  </si>
  <si>
    <t>2 Onvoldoende</t>
  </si>
  <si>
    <t>4 Voldoende</t>
  </si>
  <si>
    <t>5 Ruim voldoende</t>
  </si>
  <si>
    <t>Weet ik niet meer</t>
  </si>
  <si>
    <t>1 Ruim onvoldoende</t>
  </si>
  <si>
    <t>Voor het maken van afspraken</t>
  </si>
  <si>
    <t>Actualiteitsbezoek</t>
  </si>
  <si>
    <t>Dienstverleningsbezoek</t>
  </si>
  <si>
    <t>1 Helemaal niet</t>
  </si>
  <si>
    <t>5 Helemaal wel</t>
  </si>
  <si>
    <t>Ik draag iets bij</t>
  </si>
  <si>
    <t>Ik sta iets af</t>
  </si>
  <si>
    <t>Er wordt mij iets afgenomen</t>
  </si>
  <si>
    <t>2 Onbelangrijk</t>
  </si>
  <si>
    <t>4 Belangrijk</t>
  </si>
  <si>
    <t>5 Zeer belangrijk</t>
  </si>
  <si>
    <t>1 Volstrekt onaanvaardbaar</t>
  </si>
  <si>
    <t>2 Onaanvaardbaar</t>
  </si>
  <si>
    <t>4 Aanvaardbaar</t>
  </si>
  <si>
    <t>5 Volstrekt aanvaardbaar</t>
  </si>
  <si>
    <t>1 Helemaal niet ernstig</t>
  </si>
  <si>
    <t>2 Niet ernstig</t>
  </si>
  <si>
    <t>4 Ernstig</t>
  </si>
  <si>
    <t>5 Heel ernstig</t>
  </si>
  <si>
    <t>1 In zijn geheel niet</t>
  </si>
  <si>
    <t>5 Zeker wel</t>
  </si>
  <si>
    <t>Man</t>
  </si>
  <si>
    <t>Vrouw</t>
  </si>
  <si>
    <t>Ik identificeer mij als...</t>
  </si>
  <si>
    <t>Wil ik liever niet zeggen</t>
  </si>
  <si>
    <t>18 t/m 30 jaar</t>
  </si>
  <si>
    <t>31 t/m 40 jaar</t>
  </si>
  <si>
    <t>41 t/m 50 jaar</t>
  </si>
  <si>
    <t>51 t/m 60 jaar</t>
  </si>
  <si>
    <t>61 t/m 70 jaar</t>
  </si>
  <si>
    <t>71 jaar of ouder</t>
  </si>
  <si>
    <t>Geen onderwijs</t>
  </si>
  <si>
    <t>MAVO, MMS, MULO, ULO, VMBO-TL</t>
  </si>
  <si>
    <t>Middelbaar beroepsonderwijs (MBO, MTS, MEAO, e.d.)</t>
  </si>
  <si>
    <t>HAVO, VWO (HBS)</t>
  </si>
  <si>
    <t>HBO, WO-bachelor (Hogeschool, HTS, HEAO, PABO, e.d.)</t>
  </si>
  <si>
    <t>WO-doctoraal of master</t>
  </si>
  <si>
    <t>TOTAAL</t>
  </si>
  <si>
    <t>n gewogen</t>
  </si>
  <si>
    <t>n ongewogen</t>
  </si>
  <si>
    <t>1 Zeer onbelangrijk</t>
  </si>
  <si>
    <t>Basis:</t>
  </si>
  <si>
    <t>alle respondenten in de doelgroep</t>
  </si>
  <si>
    <t>Opmerkingen:</t>
  </si>
  <si>
    <t xml:space="preserve"> -</t>
  </si>
  <si>
    <t>Website bezocht</t>
  </si>
  <si>
    <t>Brief geschreven  (ongeacht zelf ingediend of uitbesteed)</t>
  </si>
  <si>
    <t>Via Social Media</t>
  </si>
  <si>
    <t>Geen contact in de afgelopen 12 maanden</t>
  </si>
  <si>
    <t>V117C Wat was de reden waarom u de laatste keer een belastingkantoor bezocht?</t>
  </si>
  <si>
    <t>Informatie krijgen over:</t>
  </si>
  <si>
    <t>Inkomstenbelasting</t>
  </si>
  <si>
    <t>Herinnering</t>
  </si>
  <si>
    <t>Aanmaning</t>
  </si>
  <si>
    <t>Dwangbevel</t>
  </si>
  <si>
    <t xml:space="preserve">V15 Tot welke branche behoort uw onderneming? </t>
  </si>
  <si>
    <t xml:space="preserve">V97 Wat vindt u van de snelheid waarmee u de laatste keer deze medewerker aan de lijn kreeg? </t>
  </si>
  <si>
    <t xml:space="preserve">V127 Heeft u inmiddels reactie gehad op uw (laatste) brief? </t>
  </si>
  <si>
    <t xml:space="preserve">V128 In hoeverre was het antwoord of reactie op uw (laatste) brief duidelijk? </t>
  </si>
  <si>
    <t xml:space="preserve">V128A In hoeverre vindt u dat de Belastingdienst sterk aanwezig is in de Nederlandse samenleving? </t>
  </si>
  <si>
    <t xml:space="preserve">V128B Hoe positief of negatief vindt u deze aanwezigheid? </t>
  </si>
  <si>
    <t xml:space="preserve">V188 In hoeverre was de medewerker van de Belastingdienst die bij de onderneming langs kwam professioneel? </t>
  </si>
  <si>
    <t xml:space="preserve">V190 Om welke belastingaangifte ging het toen? </t>
  </si>
  <si>
    <t xml:space="preserve">V195 Om welke belastingaangifte ging het toen? </t>
  </si>
  <si>
    <t xml:space="preserve">V214 Welke omschrijving van belasting betalen omschrijft uw persoonlijk gevoel het best? </t>
  </si>
  <si>
    <t xml:space="preserve">V230 In hoeverre kunt u zich voorstellen dat er omstandigheden zijn waardoor u contante betalingen buiten de boeken houdt? </t>
  </si>
  <si>
    <t xml:space="preserve">V243AA Het betalen van belasting is het juiste om te doen </t>
  </si>
  <si>
    <t xml:space="preserve">V243BD Ik denk dat het algemeen belang bij de Belastingdienst voorop staat </t>
  </si>
  <si>
    <t xml:space="preserve">V243BE Ik denk dat de Belastingdienst oprecht betrokken is bij belastingplichtigen </t>
  </si>
  <si>
    <t xml:space="preserve">V243BG Ik denk dat de Belastingdienst eerlijk is </t>
  </si>
  <si>
    <t xml:space="preserve">V243BI Ik heb er vertrouwen in dat de Belastingdienst zorgvuldig met persoonlijke gegevens omgaat </t>
  </si>
  <si>
    <t xml:space="preserve">V243CG Als de Belastingdienst fouten maakt, herstelt hij deze ook </t>
  </si>
  <si>
    <t xml:space="preserve">V243DA De informatie die ik van de Belastingdienst krijg is juist </t>
  </si>
  <si>
    <t xml:space="preserve">V243DC De Belastingdienst legt belastingwetgeving goed uit </t>
  </si>
  <si>
    <t xml:space="preserve">V243DE De informatie van de Belastingdienst is gemakkelijk te begrijpen </t>
  </si>
  <si>
    <t xml:space="preserve">V243ED De Belastingdienst doet er alles aan om onnodig werk voor mij te voorkomen </t>
  </si>
  <si>
    <t xml:space="preserve">V243EF De Belastingdienst maakt het makkelijk om fouten te voorkomen </t>
  </si>
  <si>
    <t xml:space="preserve">V243EH Ik heb na het doen van aangifte, het gevoel dat ik dit goed heb gedaan </t>
  </si>
  <si>
    <t xml:space="preserve">V243EI De Belastingdienst helpt mij om zekerheid te krijgen dat ik het juiste heb gedaan </t>
  </si>
  <si>
    <t xml:space="preserve">V243FB De Belastingdienst zet zijn eisen kracht bij via controles en boetes </t>
  </si>
  <si>
    <t xml:space="preserve">V243FD De Belastingdienst controleert veel </t>
  </si>
  <si>
    <t xml:space="preserve">V243FE De Belastingdienst controleert effectief </t>
  </si>
  <si>
    <t xml:space="preserve">V252C Wat is uw leeftijd? </t>
  </si>
  <si>
    <t xml:space="preserve">V253 Wat is de hoogste opleiding die u heeft afgemaakt? </t>
  </si>
  <si>
    <t>Geen enkele keer</t>
  </si>
  <si>
    <t>1 keer</t>
  </si>
  <si>
    <t>2 keer</t>
  </si>
  <si>
    <t>3 keer</t>
  </si>
  <si>
    <t>4 keer</t>
  </si>
  <si>
    <t>5 keer of meer</t>
  </si>
  <si>
    <t>V130B In hoeverre bent u tevreden over het gesprek met de Belastingdienst over fiscale interne beheersing en/of interne monitoring?</t>
  </si>
  <si>
    <t>gemiddelde (1-5)</t>
  </si>
  <si>
    <t>5 Zeer tevreden</t>
  </si>
  <si>
    <t xml:space="preserve">valide n gewogen (excl. 'Dat kan ik echt niet beoordelen') </t>
  </si>
  <si>
    <t xml:space="preserve">valide n ongewogen (excl. 'Dat kan ik echt niet beoordelen') </t>
  </si>
  <si>
    <t>Negatief (1-2)</t>
  </si>
  <si>
    <t>Neutraal (3)</t>
  </si>
  <si>
    <t>Positief (4-5)</t>
  </si>
  <si>
    <t>Oneens (1-2)</t>
  </si>
  <si>
    <t>Eens (4-5)</t>
  </si>
  <si>
    <t>Niet (1-2)</t>
  </si>
  <si>
    <t>Wel (4-5)</t>
  </si>
  <si>
    <t>Onbelangrijk (1-2)</t>
  </si>
  <si>
    <t>Belangrijk (4-5)</t>
  </si>
  <si>
    <t>Onaanvaardbaar (1-2)</t>
  </si>
  <si>
    <t>Aanvaardbaar (4-5)</t>
  </si>
  <si>
    <t>Niet ernstig (1-2)</t>
  </si>
  <si>
    <t>Ernstig (4-5)</t>
  </si>
  <si>
    <t>Gecategoriseerde indeling op basis van de oorspronkelijke vraag (jaar)</t>
  </si>
  <si>
    <t>meerdere antwoorden mogelijk</t>
  </si>
  <si>
    <t>alle respondenten in de doelgroep die de afgelopen 12 maanden de website hebben bezocht (V86C)</t>
  </si>
  <si>
    <t>alle respondenten in de doelgroep die de afgelopen 12 maanden de Belastingtelefoon hebben gebeld (V86C)</t>
  </si>
  <si>
    <t>alle respondenten in de doelgroep die de afgelopen 12 maanden de Belastingtelefoon hebben gebeld (V86C) en na het keuzemenu nog een medewerker hebben gesproken (V96)</t>
  </si>
  <si>
    <t>alle respondenten in de doelgroep die de afgelopen 12 maanden een belastingkantoor hebben bezocht (V86C)</t>
  </si>
  <si>
    <t>alle respondenten in de doelgroep die de afgelopen 12 maanden een een brief hebben gestuurd (V86C)</t>
  </si>
  <si>
    <t>Gecategoriseerde indeling op basis van de oorspronkelijke vraag (aantal brieven)</t>
  </si>
  <si>
    <t>alle respondenten in de doelgroep die de afgelopen 12 maanden een brief hebben gestuurd (V86C) en inmiddels op hun (laatste) brief een reactie hebben gehad (V127)</t>
  </si>
  <si>
    <t>alle respondenten in de doelgroep bij wie de afgelopen drie jaar een controle of boekenonderzoek is uitgevoerd (V185)</t>
  </si>
  <si>
    <t>alle respondenten in de doelgroep bij wie in de afgelopen drie jaar de aangifte door de Belastingienst is aangepast (V189)</t>
  </si>
  <si>
    <t>alle respondenten in de doelgroep aan wie de Belastingdienst de afgelopen drie jaar wel eens een boete heeft opgelegd vanwege een fout in de aangifte (V194)</t>
  </si>
  <si>
    <t>alle respondenten in de doelgroep aan wie de afgelopen drie jaar een herinnering, aanmaning, dwangbevel of beslaglegging is opgelegd vanwege het niet of niet op tijd betalen van belastingaanslagen (V199A)</t>
  </si>
  <si>
    <t>V199D In hoeverre was het voor u duidelijk waarom u een herinnering, aanmaning en/of dwangbevel kreeg?</t>
  </si>
  <si>
    <t>alle respondenten in de doelgroep aan wie de afgelopen drie jaar een herinnering, aanmaning of dwangbevel is opgelegd vanwege het niet of niet op tijd betalen van belastingaanslagen (V199A)</t>
  </si>
  <si>
    <t>tot en met 2021 ging de vraag specifiek over het 'meest ernstige' bericht genoemd bij V199A (exclusief beslaglegging): een dwangbevel (indien genoemd bij V199A), anders over een aanmaning (indien genoemd bij V199A), anders over een herinnering</t>
  </si>
  <si>
    <t>alle respondenten in de doelgroep aan wie de afgelopen drie jaar een aanmaning of dwangbevel (V199BC) is opgelegd vanwege het niet of niet op tijd betalen van belastingaanslagen (V199A)</t>
  </si>
  <si>
    <t>alle respondenten in de doelgroep aan wie de afgelopen drie jaar een aanmaning of dwangbevel (V199BC) is opgelegd vanwege het niet of niet op tijd betalen van belastingaanslagen (V199A) waarvoor kosten in rekening zijn gebracht (V199K)</t>
  </si>
  <si>
    <t>&lt;bericht&gt; afhankelijk van antwoord V199BC</t>
  </si>
  <si>
    <t>alle respondenten in de doelgroep bij wie inde afgelopen drie jaar een medewerker van de Belastingdienst is langs geweest (waarbij het niet ging om een boekenonderzoek of controle) (V200)</t>
  </si>
  <si>
    <t>alle respondenten in de doelgroep met wie de Belastingdienst in de afgelopen 3 jaar over fiscale interne beheersing en/of interne monitoring heeft gesproken (V130)</t>
  </si>
  <si>
    <t>alle respondenten in de doelgroep met wie de Belastingdienst in de afgelopen 3 jaar een bedrijfsgesrpek heeft gevoerd (V131)</t>
  </si>
  <si>
    <t>(Balie van een) belastingkantoor bezocht</t>
  </si>
  <si>
    <t xml:space="preserve">V88 In hoeverre bent u tevreden over de website van de Belastingdienst? </t>
  </si>
  <si>
    <t xml:space="preserve">V90 Heeft u de laatste keer dat u de website van de Belastingdienst bezocht gevonden wat u zocht? </t>
  </si>
  <si>
    <t xml:space="preserve">V94 In hoeverre bent u tevreden over de Belasting Telefoon? </t>
  </si>
  <si>
    <t xml:space="preserve">V95 Wat was de reden waarom u de laatste keer met de Belasting Telefoon  belde? </t>
  </si>
  <si>
    <t xml:space="preserve">V98 In hoeverre was de medewerker van de Belasting Telefoon waarmee u de laatste keer sprak deskundig? </t>
  </si>
  <si>
    <t xml:space="preserve">V98A In hoeverre was de medewerker van de  Belasting Telefoon  waarmee u de laatste keer sprak professioneel? </t>
  </si>
  <si>
    <t xml:space="preserve">V99 In hoeverre beschikte de medewerker van deBelasting Telefoon waarmee u de laatste keer sprak over inlevingsvermogen? </t>
  </si>
  <si>
    <t>Om te wijzen op een door de Belastingdienst  gemaakte fout</t>
  </si>
  <si>
    <t xml:space="preserve">V95B Heeft u voordat u met de Belasting Telefoon belde eerst op de website van de Belastingdienst gezocht? </t>
  </si>
  <si>
    <t xml:space="preserve">V96 Toen u de laatste keer de Belasting Telefoon belde, heeft u toen na het doorlopen van het keuzemenu, nog met een medewerker gesproken? </t>
  </si>
  <si>
    <t xml:space="preserve">V100 Heeft u toen u de laatste keer de Belasting Telefoon belde meteen antwoord op uw vraag gekregen of bent u later teruggebeld? </t>
  </si>
  <si>
    <t xml:space="preserve">V101 In hoeverre was u de laatste keer tevreden over het uiteindelijke antwoord of resultaat van uw contact met de  Belasting Telefoon ? </t>
  </si>
  <si>
    <t>Doorverwezen naar de balie van een belastingkantoor</t>
  </si>
  <si>
    <t xml:space="preserve">V115 In hoeverre bent u tevreden over de bereikbaarheid van het belastingkantoor dat u heeft bezocht? </t>
  </si>
  <si>
    <t xml:space="preserve">V118 In hoeverre was de medewerker van het belastingkantoor waarmee u de laatste keer sprak deskundig? </t>
  </si>
  <si>
    <t xml:space="preserve">V119 In hoeverre beschikte de medewerker van het belastingkantoor waarmee u de laatste keer sprak over inlevingsvermogen? </t>
  </si>
  <si>
    <t xml:space="preserve">V120 Heeft u toen u de laatste keer het belastingkantoor bezocht meteen antwoord op uw vraag gekregen? </t>
  </si>
  <si>
    <t xml:space="preserve">V121 In hoeverre was u de laatste keer dat u een belastingkantoor bezocht tevreden over het uiteindelijke antwoord of resultaat? </t>
  </si>
  <si>
    <t xml:space="preserve">V126C Hoeveel brieven heeft u in de afgelopen 12 maanden aan de  Belastingdienst gestuurd? </t>
  </si>
  <si>
    <t xml:space="preserve">V199J In hoeverre was u het eens met de maatregel van de Belastingdienst? </t>
  </si>
  <si>
    <t xml:space="preserve">V199K Zijn er in uw geval kosten in rekening gebracht door de Belastingdienst? </t>
  </si>
  <si>
    <t>V211A In het algemeen ben ik tevreden met de manier waarop ik informatie kan verkrijgen bij de Belastingdienst</t>
  </si>
  <si>
    <t xml:space="preserve">V211C In vergelijking met andere organisaties waar ik informatie heb gezocht, doet de Belastingdienst het  goed </t>
  </si>
  <si>
    <t xml:space="preserve">V211D De manier waarop ik informatie kon verkrijgen bij de Belastingdienst was beter dan ik had verwacht </t>
  </si>
  <si>
    <t xml:space="preserve">V243AB Belasting betalen is een verantwoordelijkheid die alle Nederlandse bedrijven bereidwillig zouden moeten aanvaarden </t>
  </si>
  <si>
    <t xml:space="preserve">V243AC Ondernemerschap brengt de verplichting om belasting te betalen met zich mee </t>
  </si>
  <si>
    <t xml:space="preserve">V243AF Het is teleurstellend dat sommige bedrijven hun belasting niet betalen </t>
  </si>
  <si>
    <t xml:space="preserve">V243CI De Belastingdienst legt beslissingen over belastingzaken aan bedrijven uit </t>
  </si>
  <si>
    <t xml:space="preserve">V243DD Als ik berichten ontvang van de Belastingdienst dan snap ik wat dit voor het bedrijf betekent </t>
  </si>
  <si>
    <t xml:space="preserve">V243DG De Belastingdienst informeert mij wanneer er dingen voor het bedrijf veranderen </t>
  </si>
  <si>
    <t xml:space="preserve">V243DI Problemen die ik tegenkom bij het doen van de belastingzaken van het bedrijf kan ik gemakkelijk oplossen met de informatie van de Belastingdienst </t>
  </si>
  <si>
    <t xml:space="preserve">V243EA Het kost mij niet veel tijd om de belastingzaken van het bedrijf af te handelen </t>
  </si>
  <si>
    <t>C957 Non-compliance</t>
  </si>
  <si>
    <t>C958 Belang voldoen aan verplichtingen</t>
  </si>
  <si>
    <t>Construct op basis van V216, V217, V218</t>
  </si>
  <si>
    <t>C9430 Kengetal Belastingmoraal</t>
  </si>
  <si>
    <t>C9431 Kengetal Vertrouwen</t>
  </si>
  <si>
    <t>C9432 Indicator Adequate behandeling</t>
  </si>
  <si>
    <t>VRAGEN</t>
  </si>
  <si>
    <t>CONSTRUCTEN</t>
  </si>
  <si>
    <t>Laag (1-2)</t>
  </si>
  <si>
    <t>Hoog (4-5)</t>
  </si>
  <si>
    <t>Belangrijk(4-5)</t>
  </si>
  <si>
    <t>Belasting Telefoon gebeld</t>
  </si>
  <si>
    <t>alle respondenten in de doelgroep die in de afgelopen 12 maanden fiscale issues aan de Belastingdienst hebben voorgelegd (V129)</t>
  </si>
  <si>
    <t xml:space="preserve">V186 In hoeverre was u tevreden over de manier waarop deze controle werd uitgevoerd? </t>
  </si>
  <si>
    <t xml:space="preserve">V191 In hoeverre was het voor u duidelijk waarom die aangifte werd aangepast? </t>
  </si>
  <si>
    <t xml:space="preserve">V193 In hoeverre was u het eens met die beslissing van de Belastingdienst? </t>
  </si>
  <si>
    <t xml:space="preserve">V196 In hoeverre was het voor u duidelijk waarom u die boete kreeg? </t>
  </si>
  <si>
    <t xml:space="preserve">V197 In hoeverre was u het eens met die beslissing van de Belastingdienst? </t>
  </si>
  <si>
    <t>V198 In hoeverre vond u dat de hoogte van de boete in verhouding stond tot de fout in de aangifte?</t>
  </si>
  <si>
    <t xml:space="preserve">V199 In hoeverre heeft u van de Belastingdienst voldoende uitleg gekregen over het waarom van de boete? </t>
  </si>
  <si>
    <t xml:space="preserve">V199L In hoeverre vond u de kosten (niet het bedrag zelf, maar de bijkomende kosten) van &lt;bericht&gt; terecht? </t>
  </si>
  <si>
    <t>V199B Om wat voor maatregel of maatregelen ging het in uw geval?</t>
  </si>
  <si>
    <t xml:space="preserve">V199M In hoeverre heeft u van de Belastingdienst voldoende uitleg gekregen over het waarom van deze maatregel of maatregelen? </t>
  </si>
  <si>
    <t xml:space="preserve">V202 In hoeverre was u tevreden over het laatste bezoek? </t>
  </si>
  <si>
    <t xml:space="preserve">V203 In hoeverre was de controlemedewerker van de Belastingdienst die bij de onderneming langs kwam deskundig? </t>
  </si>
  <si>
    <t xml:space="preserve">V204 In hoeverre was de medewerker van de Belastingdienst die bij de onderneming langs kwam professioneel? </t>
  </si>
  <si>
    <t xml:space="preserve">V251 Wat is uw geslacht? </t>
  </si>
  <si>
    <t>Construct op basis van V230, V231, V232</t>
  </si>
  <si>
    <t>Voor hulp bij het invullen van een aangifte of formulier</t>
  </si>
  <si>
    <t>Om te weten hoe het staat met de behandeling van de aangifte</t>
  </si>
  <si>
    <t>10 Zeer goed</t>
  </si>
  <si>
    <t xml:space="preserve">V89 Wat was de reden waarom u de laatste keer de website van de Belastingdienst bezocht? </t>
  </si>
  <si>
    <t>Vereniging</t>
  </si>
  <si>
    <t>Om te wijzen op een door de Belastingdienst gemaakte fout</t>
  </si>
  <si>
    <t>Om een klacht in te dienen</t>
  </si>
  <si>
    <t>In 2022</t>
  </si>
  <si>
    <t>2023</t>
  </si>
  <si>
    <t>Geen van deze</t>
  </si>
  <si>
    <t xml:space="preserve">V57 Welk rapportcijfer van 1 tot en met 10 zou u de Belastingdienst geven voor de manier waarop hij in het algemeen functioneert? </t>
  </si>
  <si>
    <t>weet niet</t>
  </si>
  <si>
    <t>1 of 2</t>
  </si>
  <si>
    <t>3 of 4</t>
  </si>
  <si>
    <t>5 of 6</t>
  </si>
  <si>
    <t>7 of 8</t>
  </si>
  <si>
    <t>9 of 10</t>
  </si>
  <si>
    <t>11 t/m 25</t>
  </si>
  <si>
    <t>26 t/m 50</t>
  </si>
  <si>
    <t>51 t/m 75</t>
  </si>
  <si>
    <t>76 t/m 100</t>
  </si>
  <si>
    <t>Meer dan 100</t>
  </si>
  <si>
    <t>Gecategoriseerde indeling op basis van de oorspronkelijke vraag (aantal)</t>
  </si>
  <si>
    <t xml:space="preserve">V6 Wat was in [jaar voorafgaand aan de meting] de totale omzet van de vestiging waar u werkzaam bent in Nederland, exclusief BTW? </t>
  </si>
  <si>
    <t xml:space="preserve">V91 In hoeverre was het de laatste keer gemakkelijk om op de website te vinden waarnaar u op zoek was? </t>
  </si>
  <si>
    <t xml:space="preserve">V116 In hoeverre bent u tevreden over de manier waarop u bij het belastingkantoor werd behandeld? </t>
  </si>
  <si>
    <t>alle respondenten die de afgelopen 12 maanden de Belastingtelefoon hebben gebeld</t>
  </si>
  <si>
    <t>-</t>
  </si>
  <si>
    <t>In deze vraag wordt de omzet van het jaar voorafgaand de meting gevraagd.</t>
  </si>
  <si>
    <t>V200 Is in de afgelopen drie jaar een medewerker van de Belastingdienst bij uw onderneming langs geweest, waarbij het niet ging om een boekenonderzoek of controle?</t>
  </si>
  <si>
    <t xml:space="preserve">V201 Wat was de aard van het laatste bezoek van de medewerker van de Belastingdienst? </t>
  </si>
  <si>
    <t>Gecategoriseerde indeling op basis van de oorspronkelijke vraag (leeftijd)</t>
  </si>
  <si>
    <t>Directeur/eigenaar en/of zelfstandige (met personeel)</t>
  </si>
  <si>
    <t>Zelfstandige zonder personeel (ZZP'er)</t>
  </si>
  <si>
    <t>Financieel directeur</t>
  </si>
  <si>
    <t>Controller</t>
  </si>
  <si>
    <t>Tax manager / tax director</t>
  </si>
  <si>
    <t>1 jaar</t>
  </si>
  <si>
    <t>2-3 jaar</t>
  </si>
  <si>
    <t>4-5 jaar</t>
  </si>
  <si>
    <t>6-10 jaar</t>
  </si>
  <si>
    <t>11-20 jaar</t>
  </si>
  <si>
    <t>21-30 jaar</t>
  </si>
  <si>
    <t>31-40 jaar</t>
  </si>
  <si>
    <t>41-50 jaar</t>
  </si>
  <si>
    <t>51-75 jaar</t>
  </si>
  <si>
    <t>76 jaar of langer</t>
  </si>
  <si>
    <t>Vennootschap onder firma (v.o.f.)</t>
  </si>
  <si>
    <t>Ja, de klantcoördinator van mijn organisatie</t>
  </si>
  <si>
    <t>Ja, een andere vaste contactpersoon</t>
  </si>
  <si>
    <t>V129A Heeft u - al dan niet na verder overleg/correspondentie - een schriftelijke standpuntbepaling gehad van de Belastingdienst?</t>
  </si>
  <si>
    <t>t/m 2023 zonder specificatie 'schriftelijk'</t>
  </si>
  <si>
    <t>bij meer dan 1 keer (V129) met toevoeging "voor één of meer van deze issues"</t>
  </si>
  <si>
    <t>Beslaglegging</t>
  </si>
  <si>
    <t xml:space="preserve">V213A In hoeverre vindt u de volgende kenmerken van toepassing op de Belastingdienst? De Belastingdienst is: Betrouwbaar </t>
  </si>
  <si>
    <t>t/m 2023 zonder de toevoeging 'De Belastingdienst is:"</t>
  </si>
  <si>
    <t xml:space="preserve">V213B In hoeverre vindt u de volgende kenmerken van toepassing op de Belastingdienst? De Belastingdienst is: Zorgvuldig </t>
  </si>
  <si>
    <t xml:space="preserve">V213C In hoeverre vindt u de volgende kenmerken van toepassing op de Belastingdienst? De Belastingdienst is: Geloofwaardig </t>
  </si>
  <si>
    <t xml:space="preserve">V213D In hoeverre vindt u de volgende kenmerken van toepassing op de Belastingdienst? De Belastingdienst is: Verantwoordelijk </t>
  </si>
  <si>
    <t xml:space="preserve">V213E In hoeverre vindt u de volgende kenmerken van toepassing op de Belastingdienst? De Belastingdienst is: Streng </t>
  </si>
  <si>
    <t xml:space="preserve">V213F In hoeverre vindt u de volgende kenmerken van toepassing op de Belastingdienst? De Belastingdienst is: Transparant </t>
  </si>
  <si>
    <t xml:space="preserve">V213G In hoeverre vindt u de volgende kenmerken van toepassing op de Belastingdienst? De Belastingdienst is: Deskundig </t>
  </si>
  <si>
    <t xml:space="preserve">V213H In hoeverre vindt u de volgende kenmerken van toepassing op de Belastingdienst? De Belastingdienst is: Dienstverlenend </t>
  </si>
  <si>
    <t>E-mail gestuurd</t>
  </si>
  <si>
    <t>Publiekrechtelijke rechtspersoon (bijvoorbeeld gemeente, zelfstandig bestuursorgaan of universiteit)’</t>
  </si>
  <si>
    <t>Met de klantcoördinator of vaste contactpersoon</t>
  </si>
  <si>
    <t>V132 De Belastingdienst werkt bij de grotere ondernemingen met een zogenaamde klantcoördinator en vaste contactpersonen. Heeft u een vaste contactpersoon binnen de Belastingdienst?</t>
  </si>
  <si>
    <t xml:space="preserve">V243AD Ondernemerschap brengt een gedeelde verantwoordelijkheid tussen overheid en ondernemer met zich mee </t>
  </si>
  <si>
    <t>Kerkgenootschap</t>
  </si>
  <si>
    <t>Voor het indienen van een bezwaar en/of verzoek om ambtshalve vermindering</t>
  </si>
  <si>
    <t>Informatie zoeken, bijvoorbeeld over (verandering in) wet- en regelgeving en welke regels voor de organisatie van toepassing zijn</t>
  </si>
  <si>
    <t>vanaf 2024 toevoeging aan vraagtekst: '(uitgezonderd bezoek aan de website om aangifte te doen)'; bij Informatie zoeken over... '(verandering in)' t/m 2023 niet tussen haakjes, t/m 2024 zonder 'bijvoorbeeld' en 'en welke regels voor de organisatie van toepassing zijn'; t/m 2024 indienen bezwaar zonder 'en/of verzoek om ambtshalve vermindering'</t>
  </si>
  <si>
    <t>Informatie vragen over:</t>
  </si>
  <si>
    <t>t/m 2024 indienen bezwaar zonder 'en/of verzoek om ambtshalve vermindering', Informatie zoeken i.p.v. vragen</t>
  </si>
  <si>
    <t>alle respondenten in de doelgroep die de afgelopen 12 maanden een bezwaarschrift en/of verzoek om ambtshalve vermindering hebben ingediend (V86C)</t>
  </si>
  <si>
    <t>V124 Wat vindt u doorgaans van de snelheid waarmee de Belastingdienst bezwaarschriften en verzoeken om ambthalve vermindering afhandelt?</t>
  </si>
  <si>
    <t xml:space="preserve">V125 In hoeverre zijn de antwoorden of de reacties op uw bezwaren en/of verzoeken om ambtshalve vermindering doorgaans duidelijk? </t>
  </si>
  <si>
    <t>t/m 2024 zonder 'en/of verzoeken om ambthalve vermindering'</t>
  </si>
  <si>
    <t>2 Oneerlijk</t>
  </si>
  <si>
    <t>4 Eerlijk</t>
  </si>
  <si>
    <t>5 Zeer eerlijk</t>
  </si>
  <si>
    <t>1 Zeer oneerlijk</t>
  </si>
  <si>
    <t>V802 In hoeverre vond u het eerlijk dat u die verzuimboete kreeg?</t>
  </si>
  <si>
    <t>alle respondenten in de doelgroep bij wie in de afgelopen drie jaar de aangifte door de Belastingdienst is aangepast (V189)</t>
  </si>
  <si>
    <t>alle respondenten in de doelgroep bij wie in de afgelopen drie jaar de Belastingdienst wel eens een boete heeft opgelegd vanwege niet op tijd aangifte doen of niet op tijd betalen (V801)</t>
  </si>
  <si>
    <t>t/m 2024 zonder 'Toelichting...'</t>
  </si>
  <si>
    <t>V219a Als een organisatie contante betalingen buiten de boeken houdt, is de kans groot dat de Belastingdienst dit ontdekt</t>
  </si>
  <si>
    <t>V219b Als een organisatie niet al het vermogen opgeeft in een belastingaangifte, is de kans groot dat de Belastingdienst dit ontdekt</t>
  </si>
  <si>
    <t xml:space="preserve">V224 Hoe aanvaardbaar of onaanvaardbaar vindt u het als een organisatie doelbewust belasting ontduikt? </t>
  </si>
  <si>
    <t>t/m 2024: Belasting betalen is goed voor onze maatschappij en daarom goed voor iedereen</t>
  </si>
  <si>
    <t>t/m 2024: Het is lastig om het land te regeren als bedrijven hun belasting niet betalen</t>
  </si>
  <si>
    <t xml:space="preserve">t/m 2024: Het is spijtig dat de samenleving schade ondervindt van bedrijven die hun belasting niet betalen </t>
  </si>
  <si>
    <t>V243BA De Belastingdienst is deskundig</t>
  </si>
  <si>
    <t xml:space="preserve">t/m 2024: Ik denk dat de medewerkers van de Belastingdienst deskundig zijn </t>
  </si>
  <si>
    <t>V243BB De Belastingdienst voert zijn taken goed uit</t>
  </si>
  <si>
    <t xml:space="preserve">t/m 2024: Ik denk dat de Belastingdienst zijn taken goed uitvoert </t>
  </si>
  <si>
    <t>t/m 2024: Ik denk dat de Belastingdienst zijn best doet om te helpen als iemand hulp nodig heeft</t>
  </si>
  <si>
    <t>V243BF De Belastingdienst komt toezeggingen na</t>
  </si>
  <si>
    <t xml:space="preserve">t/m 2024: Ik denk dat de Belastingdienst zijn toezeggingen nakomt </t>
  </si>
  <si>
    <t xml:space="preserve">t/m 2024: Ik denk dat de Belastingdienst gelijke gevallen gelijk behandelt </t>
  </si>
  <si>
    <t>V243BH De Belastingdienst behandelt organisaties in gelijke situaties gelijk</t>
  </si>
  <si>
    <t xml:space="preserve">V243CA De Belastingdienst behandelt organisaties rechtvaardig </t>
  </si>
  <si>
    <t>V243CB De Belastingdienst past belastingwetten op de juiste manier toe</t>
  </si>
  <si>
    <t xml:space="preserve">t/m 2024: De Belastingdienst past geldende rechtsregels juist en consequent toe </t>
  </si>
  <si>
    <t>V243CC De Belastingdienst neemt beslissingen op basis van complete informatie</t>
  </si>
  <si>
    <t xml:space="preserve">t/m 2024: De Belastingdienst zorgt ervoor dat hij alle benodigde informatie heeft voordat hij een beslissing neemt </t>
  </si>
  <si>
    <t xml:space="preserve">V243CF De Belastingdienst behandelt organisaties met respect </t>
  </si>
  <si>
    <t xml:space="preserve">V243DB De Belastingdienst geeft duidelijk aan wat de organisatie moet doen </t>
  </si>
  <si>
    <t xml:space="preserve">V243DF Het is makkelijk om bij de Belastingdienst de informatie te krijgen die ik nodig heb </t>
  </si>
  <si>
    <t xml:space="preserve">V243DH Met de informatie van de Belastingdienst ben ik in staat de aangifte van de organisatie juist in te vullen </t>
  </si>
  <si>
    <t xml:space="preserve">t/m 2024: Belastingzaken zijn eenvoudig af te handelen </t>
  </si>
  <si>
    <t>V243EC De informatie die de Belastingdienst van mij vraagt, is eenvoudig aan te leveren</t>
  </si>
  <si>
    <t xml:space="preserve">t/m 2024: Door de Belastingdienst gevraagde informatie is voor mij makkelijk aan te leveren </t>
  </si>
  <si>
    <t xml:space="preserve">V243EE De Belastingdienst helpt mij om de belastingzaken van de organisatie in één keer goed te doen </t>
  </si>
  <si>
    <t>V243FA De Belastingdienst maakt op een verantwoorde manier gebruik van bevoegdheden om ervoor te zorgen dat organisaties hun belastingen betalen</t>
  </si>
  <si>
    <t>V243FF Organisaties die frauderen met belastingen worden door de Belastingdienst aangepakt</t>
  </si>
  <si>
    <t xml:space="preserve">t/m 2024: De meeste fraudeurs worden door de Belastingdienst opgespoord en aangepakt </t>
  </si>
  <si>
    <t>V243FG De Belastingdienst zorgt ervoor dat organisaties hun belastingen betalen</t>
  </si>
  <si>
    <t xml:space="preserve">t/m 2024: De Belastingdienst zorgt er voor dat iedereen de verschuldigde belasting betaalt </t>
  </si>
  <si>
    <t>V243FH Als een organisatie onterechte kostenposten of aftrekposten in de belastingaangifte opvoert, is de kans groot dat de Belastingdienst dit ontdekt</t>
  </si>
  <si>
    <t>V243FI Als een organisatie niet alle inkomsten opgeeft in een belastingaangifte, is de kans groot dat de Belastingdienst dit ontdekt</t>
  </si>
  <si>
    <t>V243FJ Als een organisatie gebruik maakt van onwettige fiscale constructies, is de kans groot dat de Belastingdienst dit ontdekt</t>
  </si>
  <si>
    <t>Basisonderwijs</t>
  </si>
  <si>
    <t>Geen onderwijs of basisonderwijs</t>
  </si>
  <si>
    <t>Lager beroepsonderwijs (LBO, VBO, VMBO, LTS, LEAO, LHNO, e.d.)</t>
  </si>
  <si>
    <t>Bezwaarschrift en/of verzoek om ambtshalve vermindering ingediend (ongeacht zelf ingediend of uitbesteed)</t>
  </si>
  <si>
    <t>V156LC Voor welke soorten belastingen heeft de organisatie in de afgelopen 12 maanden aangifte gedaan, ongeacht of u dit zelf heeft gedaan of dat dit is uitbesteed.</t>
  </si>
  <si>
    <t>V801 Heeft de Belastingdienst de organisatie in de afgelopen drie jaar wel eens een boete opgelegd vanwege niet op tijd aangifte doen of niet op tijd betalen? (Toelichting: Het gaat hier om een verzuimboete)</t>
  </si>
  <si>
    <t>Ja, vanwege niet op tijd aangifte doen</t>
  </si>
  <si>
    <t>Ja, vanwege niet op tijd betalen</t>
  </si>
  <si>
    <t>V243AE Het betalen van betalen is goed voor onze samenleving</t>
  </si>
  <si>
    <t>V122b_C Hoeveel bezwaarschriften heeft u in de afgelopen 12 maanden bij de Belastingdienst ingediend?</t>
  </si>
  <si>
    <t>V122a_C Hoeveel verzoeken om ambtshalve vermindering heeft u in de afgelopen 12 maanden bij de Belastingdienst ingediend?</t>
  </si>
  <si>
    <t xml:space="preserve">V1 Heeft de organisatie één of meerdere vestigingen in Nederland? </t>
  </si>
  <si>
    <t xml:space="preserve">V7 Wat is uw functie binnen de organisatie? </t>
  </si>
  <si>
    <t xml:space="preserve">V11C In welk jaar is de organisatie gestart met zijn activiteiten? </t>
  </si>
  <si>
    <t>V11new Hoeveel jaar bestaat de organisatie?</t>
  </si>
  <si>
    <t xml:space="preserve">V12 Welke rechtsvorm heeft de organisatie? </t>
  </si>
  <si>
    <t xml:space="preserve">V54 Hoe is op dit moment de financieel-economische situatie van de organisatie? </t>
  </si>
  <si>
    <t>V183 Heeft de Belastingdienst in de afgelopen drie jaar wel eens aanvullende informatie gevraagd naar aanleiding van een aangifte van de organisatie?</t>
  </si>
  <si>
    <t xml:space="preserve">V184 Is een belastingaangifte van de organisatie, voor zover u heeft gemerkt, in de afgelopen drie jaar gecontroleerd door de Belastingdienst? </t>
  </si>
  <si>
    <t xml:space="preserve">V185 Is in de afgelopen drie jaar door de Belastingdienst bij de organisatie een controle of boekenonderzoek uitgevoerd? </t>
  </si>
  <si>
    <t>V194 Heeft de Belastingdienst de organisatie in de afgelopen drie jaar wel eens een boete opgelegd vanwege een fout in een aangifte? Toelichting: Het gaat hier om een vergrijpboete.</t>
  </si>
  <si>
    <t xml:space="preserve">V199A Heeft de organisatie in de afgelopen drie jaar wel eens te maken gehad met herinneringen, aanmaningen, dwangbevelen of  beslaglegging vanwege het niet of niet op tijd betalen van belastingaanslagen? </t>
  </si>
  <si>
    <t xml:space="preserve">V216 In hoeverre vindt u het belangrijk dat de Belastingdienst de aangiftes van de organisatie op tijd binnen heeft? </t>
  </si>
  <si>
    <t>V243AG Het besturen van het land is makkelijker als organisaties hun belasting betalen</t>
  </si>
  <si>
    <t>V243AH Het is jammer dat de samenleving schade ondervindt van organisaties die hun belasting niet betalen</t>
  </si>
  <si>
    <t>V243BC De Belastingdienst helpt organisaties die hulp nodig hebben</t>
  </si>
  <si>
    <t>hier en verder: t/m 2024 'onderneming' i.p.v. 'organisatie'</t>
  </si>
  <si>
    <t xml:space="preserve">V243CH Wie het niet eens is met de Belastingdienst, krijgt de kans om zijn/haar/diens standpunt toe te lichten </t>
  </si>
  <si>
    <t>t/m 2024: 'voldoende kans'</t>
  </si>
  <si>
    <t>t/m 2024: De Belastingdienst gaat van de eerlijkheid van organisaties...</t>
  </si>
  <si>
    <t xml:space="preserve">V243CJ De Belastingdienst gaat ervan uit dat organisaties eerlijk zijn tenzij hun gedrag het tegendeel bewijst </t>
  </si>
  <si>
    <t xml:space="preserve">V156I Kunt u een goede inschatting maken of veranderingen in de organisatie fiscale gevolgen hebben? </t>
  </si>
  <si>
    <t>t/m 2024: 'Kunt u een goede inschatting maken of veranderingen in uw onderneming gevolgen hebben voor uw fiscale situatie?</t>
  </si>
  <si>
    <t xml:space="preserve">V243CE De Belastingdienst doet al het mogelijke om organisaties te helpen </t>
  </si>
  <si>
    <t xml:space="preserve">V180 In hoeverre vindt u de brieven die de organisatie van de  Belastingdienst ontvangt duidelijk? </t>
  </si>
  <si>
    <t>C9433 Indicator Effectief informeren</t>
  </si>
  <si>
    <t>C9434 Indicator Gemak bieden en fouten voorkomen</t>
  </si>
  <si>
    <t>C9435 Indicator Corrigerend optreden</t>
  </si>
  <si>
    <t>Per 2025 zijn de formuleringen van de stellingen herzien en is de indicator op minder stellingen gebaseerd. Construct op basis van V243AA, V243AC, V243AE, V243AG, V243AH; t/m 2024: V243AA, V243AB, V243AC, V243AD, V243AE, V243AF, V243AG, V243AH</t>
  </si>
  <si>
    <t>Per 2025 zijn de formuleringen van de stellingen herzien en is de indicator op minder stellingen gebaseerd. Construct op basis van V243BA, V243BB, V243BC, V243BF, V243BH; t/m 2024 V243BA, V243BB, V243BC, V243BD, V243BE, V243BF, V243BG, V243BH, V243BI</t>
  </si>
  <si>
    <t>Per 2025 zijn de formuleringen van de stellingen herzien en is de indicator op minder stellingen gebaseerd. Construct op basis van V243CA, V243CB, V243CC, V243CD, V243CE, V243CF, V243CG (t/m 2024), V243CH, V243CI (t/m 2024), V243CJ</t>
  </si>
  <si>
    <t>Per 2025 zijn de formuleringen van de stellingen herzien en is de indicator op minder stellingen gebaseerd. Construct op basis van V243DA, V243DB, V243DE, V243DF, V243DH; t/m 2024 V243DA, V243DB, V243DC, V243DD, V243DE, V243DF, V243DG, V243DH, V243DI</t>
  </si>
  <si>
    <t>Per 2025 zijn de formuleringen van de stellingen herzien en is de indicator op minder stellingen gebaseerd. Construct op basis van V243EB, V243EC, V243EE, V243EG, V243EH; t/m 2024 V243EA, V243EB, V243EC, V243ED, V243EE, V243EF, V243EG, V243EH, V243EI</t>
  </si>
  <si>
    <t>V243FA (oud) De Belastingdienst heeft verregaande bevoegdheden om ondernemingen te dwingen de verschuldigde belastingen te betalen</t>
  </si>
  <si>
    <t>Per 2025 zijn de formuleringen van de stellingen herzien en is de indicator op minder stellingen gebaseerd. Construct op basis van V243FA, V243FE, V243FF, V243FG, V243FH, V243FI, V243FJ ; t/m 2024 V243FA (oud), V243FB, V243FD, V243FE, V243FF, V243FG, V243FH, V243FI, V243FJ</t>
  </si>
  <si>
    <t xml:space="preserve">V5 Hoeveel werken er op dit moment bij uw vestiging, u zelf inbegrepen? (ongeacht het aantal uren dat men werkzaam is) </t>
  </si>
  <si>
    <t>t/m 2024 'zijn er op dit moment werkzaam' i.p.v. 'werken er op dit moment'</t>
  </si>
  <si>
    <t>Stichting (niet zijnde publiekrechtelijke rechtspersoon)</t>
  </si>
  <si>
    <t>t/m 2024 Stichting zonder '(niet zijnde publiekrechtelijke rechtspersoon)'</t>
  </si>
  <si>
    <t>V86C Op welke van de volgende manieren heeft u vanuit uw functie in de afgelopen 12 maanden contact gezocht met de Belastingdienst?</t>
  </si>
  <si>
    <t>meerdere antwoorden mogelijk; t/m 2024 vraagtekst zonder 'vanuit uw functie'; 'Met de klantcoordinator' tot en met 2021 'Via de klantcoordinator', t/m 2023 zonder 'of vaste contactpersoon'; vanaf 2024 bij Website bezocht toegevoegd '(uitgezonderd bezoek aan de website om aangifte te doen)', bij Belasting Telefoon gebeld '(het gaat hier om het algemene telefoonnummer van de BelastingTelefoon (0800-0543), niet om rechtstreeks contact via de klantcoördinator of vaste contactpersoon)', bij Met de klantcoordinator of vaste contactpersoon '(contactpersoon bij de Belastingdienst die je rechtstreeks kunt benaderen via telefoon of e-mail)'; t/m 2024 bezwaarschrift zonder 'en/of verzoek om ambtshalve vermindering'</t>
  </si>
  <si>
    <t>V129 Hoe vaak heeft de organisatie (zelf of de externe adviseur van de organisatie) in de afgelopen 12 maanden schriftelijk fiscale issues aan de Belastingdienst voorgelegd (zogenaamd vooroverleg)?</t>
  </si>
  <si>
    <t>V129B In hoeverre bent u tevreden over het vooroverleg dat de organisatie (of de externe adviseur van de organisatie) heeft gevoerd met de Belastingdienst?</t>
  </si>
  <si>
    <t>V130 Heeft de Belastingdienst in de afgelopen 3 jaar met de organisatie gesproken over fiscale interne beheersing en/of interne monitoring?</t>
  </si>
  <si>
    <t>V131 Heeft de Belastingdienst in de afgelopen 3 jaar een bedrijfsgesprek met de organisatie gevoerd?</t>
  </si>
  <si>
    <t>V131B In hoeverre bent u tevreden over het bedrijfsgesprek dat de Belastingdienst met de organisatie heeft gevoerd?</t>
  </si>
  <si>
    <t xml:space="preserve">V187 In hoeverre was de controlemedewerker van de Belastingdienst die bij de organisatie langs kwam deskundig? </t>
  </si>
  <si>
    <t>t/m 2024: Heeft de Belastingdienst in de afgelopen drie jaar wel eens aangegeven het niet eens te zijn met een deel van de aangifte en is die aangifte daarom door de Belastingdienst aangepast?</t>
  </si>
  <si>
    <t>V189 Heeft de Belastingdienst in de afgelopen drie jaar wel eens aangegeven het niet eens te zijn met een deel van een aangifte van de organisatie en is die aangifte daarom door de Belastingdienst aangepast?</t>
  </si>
  <si>
    <t>t/m 2024: In hoeverre vindt u het belangrijk dat de Belastingdienst juiste en volledige aangiftes krijgt?</t>
  </si>
  <si>
    <t xml:space="preserve">V217 In hoeverre vindt u het belangrijk dat de Belastingdienst een zo nauwkeurig mogelijke aangifte van de organisatie krijgt? </t>
  </si>
  <si>
    <t xml:space="preserve">t/m 2024: In hoeverre vindt u het belangrijk dat als er geld moet worden betaald, de Belastingdienst het geld binnen de termijn binnen heeft? </t>
  </si>
  <si>
    <t xml:space="preserve">V218 In hoeverre vindt u het belangrijk dat als dew organisatie geld moet bijbetalen, de Belastingdienst het geld binnen de termijn binnen heeft? </t>
  </si>
  <si>
    <t xml:space="preserve">V231 In hoeverre kunt u zich voorstellen dat er omstandigheden zijn waardoor u teveel of niet bestaande aftrekposten in de belastingaangifte van de organisatie opvoert? </t>
  </si>
  <si>
    <t xml:space="preserve">V232 In hoeverre kunt u zich voorstellen dat er omstandigheden zijn waardoor u niet alle inkomsten aangeeft in de belastingaangifte van de organisatie? </t>
  </si>
  <si>
    <t>V243CD De Belastingdienst houdt voldoende rekening met de individuele omstandigheden van organisaties</t>
  </si>
  <si>
    <t>t/m 2024: De Belastingdienst houdt voldoende rekening met de omstandigheden van organisaties</t>
  </si>
  <si>
    <t xml:space="preserve">V243EB De belastingzaken van de organisatie kan ik eenvoudig afhandelen </t>
  </si>
  <si>
    <t xml:space="preserve">t/m 2024: Als ik een fout in de belastingzaken van de organisatie heb gemaakt is dat eenvoudig op te lossen </t>
  </si>
  <si>
    <t xml:space="preserve">V243EG Als ik een fout in de aangifte van de organisatie heb gemaakt, kan ik dat eenvoudig oplossen </t>
  </si>
  <si>
    <t>t/m 2024: Hoe groot of klein is volgens u de kans dat de Belastingdienst ontdekt dat een bedrijf onterechte kostenposten of aftrekposten in de belastingaangifte opvoert? (1=zeer klein - 5=zeer groot)</t>
  </si>
  <si>
    <t>t/m 2024: Hoe groot of klein is volgens u de kans dat de Belastingdienst ontdekt dat een bedrijf niet alle inkomsten heeft opgegeven in een belastingaangifte?  (1=zeer klein - 5=zeer groot)</t>
  </si>
  <si>
    <t>t/m 2024: Hoe groot of klein is volgens u de kans dat de Belastingdienst bij een bedrijf ontdekt dat deze gebruik maakt van onwettige fiscale constructies?  (1=zeer klein - 5=zeer groot)</t>
  </si>
  <si>
    <t>t/m 2024: Hoe groot is, volgens u, de kans dat de Belastingdienst ontdekt dat een onderneming contante betalingen buiten de boeken heeft gehouden? (1=zeer klein - 5=zeer groot)</t>
  </si>
  <si>
    <t>t/m 2024 'Als door de Belastingdienst wordt ontdekt...'</t>
  </si>
  <si>
    <t xml:space="preserve">V228 Als de Belastingdienst ontdekt dat een organisatie bewust zijn belastingaangifte niet juist heeft ingevuld, hoe ernstig denkt u dat de gevolgen voor die organisatie dan zullen zijn?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</si>
</sst>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0.0%"/>
    <numFmt numFmtId="166" formatCode="0.0%"/>
    <numFmt numFmtId="167" formatCode="###0.00"/>
  </numFmts>
  <fonts count="16">
    <font>
      <sz val="11"/>
      <color theme="1"/>
      <name val="Calibri"/>
      <family val="2"/>
      <scheme val="minor"/>
    </font>
    <font>
      <b/>
      <sz val="11"/>
      <color rgb="FF010205"/>
      <name val="Arial Bold"/>
      <family val="2"/>
    </font>
    <font>
      <sz val="9"/>
      <color rgb="FF010205"/>
      <name val="Arial"/>
      <family val="2"/>
    </font>
    <font>
      <sz val="9"/>
      <color rgb="FF264A60"/>
      <name val="Arial"/>
      <family val="2"/>
    </font>
    <font>
      <sz val="11"/>
      <color theme="1"/>
      <name val="Calibri"/>
      <family val="2"/>
      <scheme val="minor"/>
    </font>
    <font>
      <b/>
      <sz val="11"/>
      <color theme="1"/>
      <name val="Calibri"/>
      <family val="2"/>
      <scheme val="minor"/>
    </font>
    <font>
      <sz val="9"/>
      <color theme="1"/>
      <name val="Arial"/>
      <family val="2"/>
    </font>
    <font>
      <sz val="10"/>
      <name val="Arial"/>
      <family val="2"/>
    </font>
    <font>
      <u/>
      <sz val="11"/>
      <color theme="10"/>
      <name val="Calibri"/>
      <family val="2"/>
      <scheme val="minor"/>
    </font>
    <font>
      <b/>
      <sz val="11"/>
      <name val="Arial Bold"/>
      <family val="2"/>
    </font>
    <font>
      <sz val="8"/>
      <name val="Calibri"/>
      <family val="2"/>
      <scheme val="minor"/>
    </font>
    <font>
      <sz val="9"/>
      <color theme="0" tint="-0.499984740745262"/>
      <name val="Arial"/>
      <family val="2"/>
    </font>
    <font>
      <sz val="11"/>
      <color theme="0" tint="-0.499984740745262"/>
      <name val="Calibri"/>
      <family val="2"/>
      <scheme val="minor"/>
    </font>
    <font>
      <sz val="9"/>
      <color rgb="FFFF0000"/>
      <name val="Arial"/>
      <family val="2"/>
    </font>
    <font>
      <sz val="10"/>
      <color rgb="FF010205"/>
      <name val="Arial"/>
      <family val="2"/>
    </font>
    <font>
      <sz val="9"/>
      <color theme="1"/>
      <name val="Calibri"/>
      <family val="2"/>
      <scheme val="minor"/>
    </font>
  </fonts>
  <fills count="7">
    <fill>
      <patternFill patternType="none"/>
    </fill>
    <fill>
      <patternFill patternType="gray125"/>
    </fill>
    <fill>
      <patternFill patternType="none">
        <bgColor rgb="FFFFFFFF"/>
      </patternFill>
    </fill>
    <fill>
      <patternFill patternType="solid">
        <fgColor rgb="FFF9F9FB"/>
      </patternFill>
    </fill>
    <fill>
      <patternFill patternType="solid">
        <fgColor rgb="FFE0E0E0"/>
      </patternFill>
    </fill>
    <fill>
      <patternFill patternType="solid">
        <fgColor theme="0" tint="-0.249977111117893"/>
        <bgColor indexed="64"/>
      </patternFill>
    </fill>
    <fill>
      <patternFill patternType="solid">
        <fgColor theme="0" tint="-0.34998626667073579"/>
        <bgColor indexed="64"/>
      </patternFill>
    </fill>
  </fills>
  <borders count="31">
    <border>
      <left/>
      <right/>
      <top/>
      <bottom/>
      <diagonal/>
    </border>
    <border>
      <left/>
      <right/>
      <top/>
      <bottom/>
      <diagonal/>
    </border>
    <border>
      <left/>
      <right/>
      <top/>
      <bottom/>
      <diagonal/>
    </border>
    <border>
      <left/>
      <right style="thin">
        <color rgb="FFE0E0E0"/>
      </right>
      <top/>
      <bottom/>
      <diagonal/>
    </border>
    <border>
      <left style="thin">
        <color rgb="FFE0E0E0"/>
      </left>
      <right style="thin">
        <color rgb="FFE0E0E0"/>
      </right>
      <top/>
      <bottom/>
      <diagonal/>
    </border>
    <border>
      <left/>
      <right style="thin">
        <color rgb="FFE0E0E0"/>
      </right>
      <top/>
      <bottom style="thin">
        <color rgb="FF152935"/>
      </bottom>
      <diagonal/>
    </border>
    <border>
      <left style="thin">
        <color rgb="FFE0E0E0"/>
      </left>
      <right style="thin">
        <color rgb="FFE0E0E0"/>
      </right>
      <top/>
      <bottom style="thin">
        <color rgb="FF152935"/>
      </bottom>
      <diagonal/>
    </border>
    <border>
      <left style="thin">
        <color rgb="FFE0E0E0"/>
      </left>
      <right style="thin">
        <color rgb="FFE0E0E0"/>
      </right>
      <top style="thin">
        <color rgb="FF152935"/>
      </top>
      <bottom style="thin">
        <color rgb="FFAEAEAE"/>
      </bottom>
      <diagonal/>
    </border>
    <border>
      <left style="thin">
        <color rgb="FFE0E0E0"/>
      </left>
      <right style="thin">
        <color rgb="FFE0E0E0"/>
      </right>
      <top style="thin">
        <color rgb="FFAEAEAE"/>
      </top>
      <bottom style="thin">
        <color rgb="FFAEAEAE"/>
      </bottom>
      <diagonal/>
    </border>
    <border>
      <left/>
      <right style="thin">
        <color rgb="FFE0E0E0"/>
      </right>
      <top style="thin">
        <color rgb="FFAEAEAE"/>
      </top>
      <bottom style="thin">
        <color rgb="FF152935"/>
      </bottom>
      <diagonal/>
    </border>
    <border>
      <left style="thin">
        <color rgb="FFE0E0E0"/>
      </left>
      <right style="thin">
        <color rgb="FFE0E0E0"/>
      </right>
      <top style="thin">
        <color rgb="FFAEAEAE"/>
      </top>
      <bottom style="thin">
        <color rgb="FF152935"/>
      </bottom>
      <diagonal/>
    </border>
    <border>
      <left/>
      <right/>
      <top/>
      <bottom/>
      <diagonal/>
    </border>
    <border>
      <left/>
      <right/>
      <top/>
      <bottom style="thin">
        <color rgb="FF152935"/>
      </bottom>
      <diagonal/>
    </border>
    <border>
      <left/>
      <right/>
      <top style="thin">
        <color rgb="FF152935"/>
      </top>
      <bottom style="thin">
        <color rgb="FFAEAEAE"/>
      </bottom>
      <diagonal/>
    </border>
    <border>
      <left/>
      <right/>
      <top style="thin">
        <color rgb="FFAEAEAE"/>
      </top>
      <bottom style="thin">
        <color rgb="FFAEAEAE"/>
      </bottom>
      <diagonal/>
    </border>
    <border>
      <left/>
      <right/>
      <top style="thin">
        <color rgb="FF152935"/>
      </top>
      <bottom style="thin">
        <color rgb="FFAEAEAE"/>
      </bottom>
      <diagonal/>
    </border>
    <border>
      <left/>
      <right/>
      <top style="thin">
        <color rgb="FFAEAEAE"/>
      </top>
      <bottom style="thin">
        <color rgb="FFAEAEAE"/>
      </bottom>
      <diagonal/>
    </border>
    <border>
      <left/>
      <right/>
      <top style="thin">
        <color rgb="FFAEAEAE"/>
      </top>
      <bottom style="thin">
        <color rgb="FF152935"/>
      </bottom>
      <diagonal/>
    </border>
    <border>
      <left/>
      <right/>
      <top style="thin">
        <color rgb="FFAEAEAE"/>
      </top>
      <bottom style="thin">
        <color rgb="FF152935"/>
      </bottom>
      <diagonal/>
    </border>
    <border>
      <left/>
      <right/>
      <top style="thin">
        <color rgb="FF152935"/>
      </top>
      <bottom/>
      <diagonal/>
    </border>
    <border>
      <left/>
      <right style="thin">
        <color rgb="FFE0E0E0"/>
      </right>
      <top style="thin">
        <color rgb="FFAEAEAE"/>
      </top>
      <bottom/>
      <diagonal/>
    </border>
    <border>
      <left style="thin">
        <color rgb="FFE0E0E0"/>
      </left>
      <right style="thin">
        <color rgb="FFE0E0E0"/>
      </right>
      <top style="thin">
        <color rgb="FFAEAEAE"/>
      </top>
      <bottom/>
      <diagonal/>
    </border>
    <border>
      <left/>
      <right/>
      <top style="thin">
        <color rgb="FFAEAEAE"/>
      </top>
      <bottom/>
      <diagonal/>
    </border>
    <border>
      <left/>
      <right/>
      <top/>
      <bottom style="thin">
        <color rgb="FFAEAEAE"/>
      </bottom>
      <diagonal/>
    </border>
    <border>
      <left style="thin">
        <color rgb="FFE0E0E0"/>
      </left>
      <right style="thin">
        <color rgb="FFE0E0E0"/>
      </right>
      <top/>
      <bottom style="thin">
        <color rgb="FFAEAEAE"/>
      </bottom>
      <diagonal/>
    </border>
    <border>
      <left/>
      <right style="thin">
        <color rgb="FFE0E0E0"/>
      </right>
      <top style="thin">
        <color rgb="FF152935"/>
      </top>
      <bottom style="thin">
        <color rgb="FFAEAEAE"/>
      </bottom>
      <diagonal/>
    </border>
    <border>
      <left/>
      <right style="thin">
        <color rgb="FFE0E0E0"/>
      </right>
      <top style="thin">
        <color rgb="FFAEAEAE"/>
      </top>
      <bottom style="thin">
        <color rgb="FFAEAEAE"/>
      </bottom>
      <diagonal/>
    </border>
    <border>
      <left style="thin">
        <color rgb="FFE0E0E0"/>
      </left>
      <right/>
      <top style="thin">
        <color rgb="FFAEAEAE"/>
      </top>
      <bottom style="thin">
        <color rgb="FFAEAEAE"/>
      </bottom>
      <diagonal/>
    </border>
    <border>
      <left/>
      <right style="thin">
        <color rgb="FFE0E0E0"/>
      </right>
      <top/>
      <bottom style="thin">
        <color rgb="FFAEAEAE"/>
      </bottom>
      <diagonal/>
    </border>
    <border>
      <left style="thin">
        <color rgb="FFE0E0E0"/>
      </left>
      <right/>
      <top style="thin">
        <color rgb="FFAEAEAE"/>
      </top>
      <bottom style="thin">
        <color rgb="FF152935"/>
      </bottom>
      <diagonal/>
    </border>
    <border>
      <left style="thin">
        <color rgb="FFE0E0E0"/>
      </left>
      <right style="thin">
        <color rgb="FFE0E0E0"/>
      </right>
      <top/>
      <bottom style="thin">
        <color indexed="64"/>
      </bottom>
      <diagonal/>
    </border>
  </borders>
  <cellStyleXfs count="155">
    <xf numFmtId="0" fontId="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7" fillId="2" borderId="11"/>
    <xf numFmtId="0" fontId="4" fillId="2" borderId="11"/>
    <xf numFmtId="0" fontId="8" fillId="0" borderId="0" applyNumberFormat="0" applyFill="0" applyBorder="0" applyAlignment="0" applyProtection="0"/>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8" fillId="2" borderId="11" applyNumberFormat="0" applyFill="0" applyBorder="0" applyAlignment="0" applyProtection="0"/>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xf numFmtId="0" fontId="4" fillId="2" borderId="11"/>
  </cellStyleXfs>
  <cellXfs count="168">
    <xf numFmtId="0" fontId="0" fillId="0" borderId="0" xfId="0"/>
    <xf numFmtId="0" fontId="1" fillId="2" borderId="1" xfId="7" applyFont="1" applyFill="1" applyBorder="1" applyAlignment="1">
      <alignment horizontal="center" vertical="center" wrapText="1"/>
    </xf>
    <xf numFmtId="0" fontId="1" fillId="2" borderId="2" xfId="8" applyFont="1" applyFill="1" applyBorder="1" applyAlignment="1">
      <alignment horizontal="center" vertical="center" wrapText="1"/>
    </xf>
    <xf numFmtId="0" fontId="3" fillId="2" borderId="12" xfId="39" applyFont="1" applyFill="1" applyBorder="1" applyAlignment="1">
      <alignment horizontal="center"/>
    </xf>
    <xf numFmtId="0" fontId="3" fillId="2" borderId="6" xfId="40" applyFont="1" applyFill="1" applyBorder="1" applyAlignment="1">
      <alignment horizontal="center"/>
    </xf>
    <xf numFmtId="165" fontId="2" fillId="3" borderId="13" xfId="63" applyNumberFormat="1" applyFont="1" applyFill="1" applyBorder="1" applyAlignment="1">
      <alignment horizontal="right" vertical="top"/>
    </xf>
    <xf numFmtId="165" fontId="2" fillId="3" borderId="7" xfId="64" applyNumberFormat="1" applyFont="1" applyFill="1" applyBorder="1" applyAlignment="1">
      <alignment horizontal="right" vertical="top"/>
    </xf>
    <xf numFmtId="165" fontId="2" fillId="3" borderId="14" xfId="65" applyNumberFormat="1" applyFont="1" applyFill="1" applyBorder="1" applyAlignment="1">
      <alignment horizontal="right" vertical="top"/>
    </xf>
    <xf numFmtId="165" fontId="2" fillId="3" borderId="8" xfId="66" applyNumberFormat="1" applyFont="1" applyFill="1" applyBorder="1" applyAlignment="1">
      <alignment horizontal="right" vertical="top"/>
    </xf>
    <xf numFmtId="165" fontId="2" fillId="3" borderId="17" xfId="67" applyNumberFormat="1" applyFont="1" applyFill="1" applyBorder="1" applyAlignment="1">
      <alignment horizontal="right" vertical="top"/>
    </xf>
    <xf numFmtId="165" fontId="2" fillId="3" borderId="10" xfId="68" applyNumberFormat="1" applyFont="1" applyFill="1" applyBorder="1" applyAlignment="1">
      <alignment horizontal="right" vertical="top"/>
    </xf>
    <xf numFmtId="0" fontId="2" fillId="3" borderId="8" xfId="69" applyFont="1" applyFill="1" applyBorder="1" applyAlignment="1">
      <alignment horizontal="left" vertical="top" wrapText="1"/>
    </xf>
    <xf numFmtId="0" fontId="2" fillId="3" borderId="14" xfId="70" applyFont="1" applyFill="1" applyBorder="1" applyAlignment="1">
      <alignment horizontal="left" vertical="top" wrapText="1"/>
    </xf>
    <xf numFmtId="0" fontId="2" fillId="3" borderId="13" xfId="71" applyFont="1" applyFill="1" applyBorder="1" applyAlignment="1">
      <alignment horizontal="left" vertical="top" wrapText="1"/>
    </xf>
    <xf numFmtId="0" fontId="2" fillId="3" borderId="7" xfId="72" applyFont="1" applyFill="1" applyBorder="1" applyAlignment="1">
      <alignment horizontal="left" vertical="top" wrapText="1"/>
    </xf>
    <xf numFmtId="0" fontId="3" fillId="4" borderId="15" xfId="43" applyFont="1" applyFill="1" applyBorder="1" applyAlignment="1">
      <alignment horizontal="left" vertical="top"/>
    </xf>
    <xf numFmtId="0" fontId="3" fillId="4" borderId="16" xfId="44" applyFont="1" applyFill="1" applyBorder="1" applyAlignment="1">
      <alignment horizontal="left" vertical="top"/>
    </xf>
    <xf numFmtId="0" fontId="3" fillId="4" borderId="18" xfId="46" applyFont="1" applyFill="1" applyBorder="1" applyAlignment="1">
      <alignment horizontal="left" vertical="top"/>
    </xf>
    <xf numFmtId="0" fontId="0" fillId="0" borderId="0" xfId="0" applyAlignment="1">
      <alignment horizontal="left"/>
    </xf>
    <xf numFmtId="0" fontId="1" fillId="2" borderId="1" xfId="7" applyFont="1" applyFill="1" applyBorder="1" applyAlignment="1">
      <alignment horizontal="left" vertical="center"/>
    </xf>
    <xf numFmtId="1" fontId="0" fillId="0" borderId="0" xfId="0" applyNumberFormat="1"/>
    <xf numFmtId="1" fontId="2" fillId="3" borderId="10" xfId="74" applyNumberFormat="1" applyFont="1" applyFill="1" applyBorder="1" applyAlignment="1">
      <alignment horizontal="right" vertical="top"/>
    </xf>
    <xf numFmtId="1" fontId="2" fillId="3" borderId="18" xfId="75" applyNumberFormat="1" applyFont="1" applyFill="1" applyBorder="1" applyAlignment="1">
      <alignment horizontal="right" vertical="top"/>
    </xf>
    <xf numFmtId="1" fontId="3" fillId="4" borderId="18" xfId="76" applyNumberFormat="1" applyFont="1" applyFill="1" applyBorder="1" applyAlignment="1">
      <alignment horizontal="left" vertical="top" wrapText="1"/>
    </xf>
    <xf numFmtId="1" fontId="2" fillId="3" borderId="11" xfId="75" applyNumberFormat="1" applyFont="1" applyFill="1" applyAlignment="1">
      <alignment horizontal="right" vertical="top"/>
    </xf>
    <xf numFmtId="1" fontId="2" fillId="3" borderId="11" xfId="74" applyNumberFormat="1" applyFont="1" applyFill="1" applyAlignment="1">
      <alignment horizontal="right" vertical="top"/>
    </xf>
    <xf numFmtId="1" fontId="2" fillId="3" borderId="10" xfId="78" applyNumberFormat="1" applyFont="1" applyFill="1" applyBorder="1" applyAlignment="1">
      <alignment horizontal="right" vertical="top"/>
    </xf>
    <xf numFmtId="1" fontId="2" fillId="3" borderId="18" xfId="79" applyNumberFormat="1" applyFont="1" applyFill="1" applyBorder="1" applyAlignment="1">
      <alignment horizontal="right" vertical="top"/>
    </xf>
    <xf numFmtId="1" fontId="3" fillId="4" borderId="18" xfId="80" applyNumberFormat="1" applyFont="1" applyFill="1" applyBorder="1" applyAlignment="1">
      <alignment horizontal="left" vertical="top" wrapText="1"/>
    </xf>
    <xf numFmtId="0" fontId="3" fillId="2" borderId="11" xfId="39" applyFont="1" applyFill="1" applyBorder="1" applyAlignment="1">
      <alignment horizontal="center"/>
    </xf>
    <xf numFmtId="1" fontId="2" fillId="3" borderId="11" xfId="79" applyNumberFormat="1" applyFont="1" applyFill="1" applyAlignment="1">
      <alignment horizontal="right" vertical="top"/>
    </xf>
    <xf numFmtId="0" fontId="6" fillId="0" borderId="0" xfId="0" applyFont="1"/>
    <xf numFmtId="0" fontId="1" fillId="2" borderId="11" xfId="81" applyFont="1" applyAlignment="1">
      <alignment horizontal="left" vertical="center"/>
    </xf>
    <xf numFmtId="0" fontId="3" fillId="2" borderId="3" xfId="82" applyFont="1" applyBorder="1" applyAlignment="1">
      <alignment horizontal="center" wrapText="1"/>
    </xf>
    <xf numFmtId="0" fontId="3" fillId="2" borderId="4" xfId="83" applyFont="1" applyBorder="1" applyAlignment="1">
      <alignment horizontal="center" wrapText="1"/>
    </xf>
    <xf numFmtId="0" fontId="1" fillId="2" borderId="11" xfId="81" applyFont="1" applyAlignment="1">
      <alignment horizontal="center" vertical="center"/>
    </xf>
    <xf numFmtId="0" fontId="3" fillId="2" borderId="5" xfId="84" applyFont="1" applyBorder="1" applyAlignment="1">
      <alignment horizontal="center"/>
    </xf>
    <xf numFmtId="0" fontId="3" fillId="2" borderId="6" xfId="85" applyFont="1" applyBorder="1" applyAlignment="1">
      <alignment horizontal="center"/>
    </xf>
    <xf numFmtId="0" fontId="3" fillId="4" borderId="19" xfId="86" applyFont="1" applyFill="1" applyBorder="1" applyAlignment="1">
      <alignment horizontal="left" vertical="top" wrapText="1"/>
    </xf>
    <xf numFmtId="165" fontId="2" fillId="3" borderId="20" xfId="87" applyNumberFormat="1" applyFont="1" applyFill="1" applyBorder="1" applyAlignment="1">
      <alignment horizontal="right" vertical="top"/>
    </xf>
    <xf numFmtId="165" fontId="2" fillId="3" borderId="21" xfId="88" applyNumberFormat="1" applyFont="1" applyFill="1" applyBorder="1" applyAlignment="1">
      <alignment horizontal="right" vertical="top"/>
    </xf>
    <xf numFmtId="0" fontId="3" fillId="4" borderId="22" xfId="89" applyFont="1" applyFill="1" applyBorder="1" applyAlignment="1">
      <alignment horizontal="left" vertical="top" wrapText="1"/>
    </xf>
    <xf numFmtId="0" fontId="3" fillId="4" borderId="18" xfId="90" applyFont="1" applyFill="1" applyBorder="1" applyAlignment="1">
      <alignment horizontal="left" vertical="top" wrapText="1"/>
    </xf>
    <xf numFmtId="164" fontId="2" fillId="3" borderId="9" xfId="91" applyNumberFormat="1" applyFont="1" applyFill="1" applyBorder="1" applyAlignment="1">
      <alignment horizontal="right" vertical="top"/>
    </xf>
    <xf numFmtId="164" fontId="2" fillId="3" borderId="10" xfId="92" applyNumberFormat="1" applyFont="1" applyFill="1" applyBorder="1" applyAlignment="1">
      <alignment horizontal="right" vertical="top"/>
    </xf>
    <xf numFmtId="0" fontId="3" fillId="4" borderId="18" xfId="93" applyFont="1" applyFill="1" applyBorder="1" applyAlignment="1">
      <alignment horizontal="left" vertical="top" wrapText="1"/>
    </xf>
    <xf numFmtId="164" fontId="2" fillId="3" borderId="9" xfId="94" applyNumberFormat="1" applyFont="1" applyFill="1" applyBorder="1" applyAlignment="1">
      <alignment horizontal="right" vertical="top"/>
    </xf>
    <xf numFmtId="164" fontId="2" fillId="3" borderId="10" xfId="95" applyNumberFormat="1" applyFont="1" applyFill="1" applyBorder="1" applyAlignment="1">
      <alignment horizontal="right" vertical="top"/>
    </xf>
    <xf numFmtId="0" fontId="2" fillId="2" borderId="11" xfId="96" applyFont="1" applyAlignment="1">
      <alignment horizontal="left" vertical="top" wrapText="1"/>
    </xf>
    <xf numFmtId="0" fontId="2" fillId="2" borderId="11" xfId="97" applyFont="1" applyAlignment="1">
      <alignment horizontal="left" vertical="top" wrapText="1"/>
    </xf>
    <xf numFmtId="165" fontId="2" fillId="3" borderId="16" xfId="65" applyNumberFormat="1" applyFont="1" applyFill="1" applyBorder="1" applyAlignment="1">
      <alignment horizontal="right" vertical="top"/>
    </xf>
    <xf numFmtId="2" fontId="3" fillId="4" borderId="18" xfId="98" applyNumberFormat="1" applyFont="1" applyFill="1" applyBorder="1" applyAlignment="1">
      <alignment horizontal="left" vertical="top" wrapText="1"/>
    </xf>
    <xf numFmtId="2" fontId="2" fillId="3" borderId="18" xfId="100" applyNumberFormat="1" applyFont="1" applyFill="1" applyBorder="1" applyAlignment="1">
      <alignment horizontal="right" vertical="top"/>
    </xf>
    <xf numFmtId="0" fontId="3" fillId="4" borderId="22" xfId="44" applyFont="1" applyFill="1" applyBorder="1" applyAlignment="1">
      <alignment horizontal="left" vertical="top"/>
    </xf>
    <xf numFmtId="0" fontId="3" fillId="4" borderId="19" xfId="43" applyFont="1" applyFill="1" applyBorder="1" applyAlignment="1">
      <alignment horizontal="left" vertical="top"/>
    </xf>
    <xf numFmtId="0" fontId="3" fillId="4" borderId="23" xfId="43" applyFont="1" applyFill="1" applyBorder="1" applyAlignment="1">
      <alignment horizontal="left" vertical="top"/>
    </xf>
    <xf numFmtId="165" fontId="2" fillId="3" borderId="23" xfId="63" applyNumberFormat="1" applyFont="1" applyFill="1" applyBorder="1" applyAlignment="1">
      <alignment horizontal="right" vertical="top"/>
    </xf>
    <xf numFmtId="1" fontId="3" fillId="4" borderId="18" xfId="98" applyNumberFormat="1" applyFont="1" applyFill="1" applyBorder="1" applyAlignment="1">
      <alignment horizontal="left" vertical="top" wrapText="1"/>
    </xf>
    <xf numFmtId="2" fontId="3" fillId="4" borderId="11" xfId="98" applyNumberFormat="1" applyFont="1" applyFill="1" applyAlignment="1">
      <alignment horizontal="left" vertical="top" wrapText="1"/>
    </xf>
    <xf numFmtId="0" fontId="7" fillId="2" borderId="11" xfId="99"/>
    <xf numFmtId="0" fontId="2" fillId="5" borderId="8" xfId="102" applyFont="1" applyFill="1" applyBorder="1" applyAlignment="1">
      <alignment horizontal="left" vertical="top" wrapText="1"/>
    </xf>
    <xf numFmtId="0" fontId="3" fillId="4" borderId="11" xfId="103" applyFont="1" applyFill="1" applyAlignment="1">
      <alignment vertical="top"/>
    </xf>
    <xf numFmtId="165" fontId="2" fillId="3" borderId="16" xfId="104" applyNumberFormat="1" applyFont="1" applyFill="1" applyBorder="1" applyAlignment="1">
      <alignment horizontal="right" vertical="top"/>
    </xf>
    <xf numFmtId="0" fontId="3" fillId="4" borderId="23" xfId="105" applyFont="1" applyFill="1" applyBorder="1" applyAlignment="1">
      <alignment vertical="top"/>
    </xf>
    <xf numFmtId="0" fontId="3" fillId="4" borderId="16" xfId="105" applyFont="1" applyFill="1" applyBorder="1" applyAlignment="1">
      <alignment vertical="top"/>
    </xf>
    <xf numFmtId="165" fontId="2" fillId="3" borderId="8" xfId="106" applyNumberFormat="1" applyFont="1" applyFill="1" applyBorder="1" applyAlignment="1">
      <alignment horizontal="right" vertical="top"/>
    </xf>
    <xf numFmtId="0" fontId="1" fillId="2" borderId="11" xfId="107" applyFont="1" applyAlignment="1">
      <alignment vertical="center"/>
    </xf>
    <xf numFmtId="0" fontId="9" fillId="2" borderId="11" xfId="107" applyFont="1" applyAlignment="1">
      <alignment vertical="center"/>
    </xf>
    <xf numFmtId="0" fontId="1" fillId="2" borderId="11" xfId="107" applyFont="1" applyAlignment="1">
      <alignment horizontal="center" vertical="center" wrapText="1"/>
    </xf>
    <xf numFmtId="0" fontId="4" fillId="2" borderId="11" xfId="108"/>
    <xf numFmtId="0" fontId="3" fillId="2" borderId="6" xfId="110" applyFont="1" applyBorder="1" applyAlignment="1">
      <alignment horizontal="center"/>
    </xf>
    <xf numFmtId="0" fontId="3" fillId="4" borderId="15" xfId="103" applyFont="1" applyFill="1" applyBorder="1" applyAlignment="1">
      <alignment vertical="top"/>
    </xf>
    <xf numFmtId="165" fontId="2" fillId="3" borderId="7" xfId="113" applyNumberFormat="1" applyFont="1" applyFill="1" applyBorder="1" applyAlignment="1">
      <alignment horizontal="right" vertical="top"/>
    </xf>
    <xf numFmtId="0" fontId="3" fillId="4" borderId="23" xfId="103" applyFont="1" applyFill="1" applyBorder="1" applyAlignment="1">
      <alignment vertical="top"/>
    </xf>
    <xf numFmtId="165" fontId="2" fillId="3" borderId="24" xfId="113" applyNumberFormat="1" applyFont="1" applyFill="1" applyBorder="1" applyAlignment="1">
      <alignment horizontal="right" vertical="top"/>
    </xf>
    <xf numFmtId="0" fontId="3" fillId="4" borderId="18" xfId="116" applyFont="1" applyFill="1" applyBorder="1" applyAlignment="1">
      <alignment vertical="top"/>
    </xf>
    <xf numFmtId="165" fontId="2" fillId="3" borderId="10" xfId="118" applyNumberFormat="1" applyFont="1" applyFill="1" applyBorder="1" applyAlignment="1">
      <alignment horizontal="right" vertical="top"/>
    </xf>
    <xf numFmtId="1" fontId="2" fillId="3" borderId="10" xfId="120" applyNumberFormat="1" applyFont="1" applyFill="1" applyBorder="1" applyAlignment="1">
      <alignment horizontal="right" vertical="top"/>
    </xf>
    <xf numFmtId="1" fontId="4" fillId="2" borderId="11" xfId="108" applyNumberFormat="1"/>
    <xf numFmtId="0" fontId="3" fillId="4" borderId="18" xfId="122" applyFont="1" applyFill="1" applyBorder="1" applyAlignment="1">
      <alignment horizontal="left" vertical="top" wrapText="1"/>
    </xf>
    <xf numFmtId="164" fontId="2" fillId="3" borderId="10" xfId="124" applyNumberFormat="1" applyFont="1" applyFill="1" applyBorder="1" applyAlignment="1">
      <alignment horizontal="right" vertical="top"/>
    </xf>
    <xf numFmtId="0" fontId="6" fillId="2" borderId="11" xfId="108" applyFont="1"/>
    <xf numFmtId="0" fontId="5" fillId="2" borderId="11" xfId="108" applyFont="1"/>
    <xf numFmtId="0" fontId="8" fillId="2" borderId="11" xfId="126"/>
    <xf numFmtId="0" fontId="8" fillId="2" borderId="11" xfId="101" applyFill="1" applyBorder="1"/>
    <xf numFmtId="0" fontId="3" fillId="2" borderId="5" xfId="127" applyFont="1" applyBorder="1" applyAlignment="1">
      <alignment horizontal="center"/>
    </xf>
    <xf numFmtId="165" fontId="2" fillId="3" borderId="25" xfId="128" applyNumberFormat="1" applyFont="1" applyFill="1" applyBorder="1" applyAlignment="1">
      <alignment horizontal="right" vertical="top"/>
    </xf>
    <xf numFmtId="165" fontId="2" fillId="3" borderId="26" xfId="129" applyNumberFormat="1" applyFont="1" applyFill="1" applyBorder="1" applyAlignment="1">
      <alignment horizontal="right" vertical="top"/>
    </xf>
    <xf numFmtId="165" fontId="2" fillId="3" borderId="9" xfId="130" applyNumberFormat="1" applyFont="1" applyFill="1" applyBorder="1" applyAlignment="1">
      <alignment horizontal="right" vertical="top"/>
    </xf>
    <xf numFmtId="1" fontId="2" fillId="3" borderId="9" xfId="131" applyNumberFormat="1" applyFont="1" applyFill="1" applyBorder="1" applyAlignment="1">
      <alignment horizontal="right" vertical="top"/>
    </xf>
    <xf numFmtId="0" fontId="1" fillId="0" borderId="1" xfId="7" applyFont="1" applyBorder="1" applyAlignment="1">
      <alignment horizontal="left" vertical="center"/>
    </xf>
    <xf numFmtId="0" fontId="2" fillId="3" borderId="27" xfId="69" applyFont="1" applyFill="1" applyBorder="1" applyAlignment="1">
      <alignment horizontal="left" vertical="top" wrapText="1"/>
    </xf>
    <xf numFmtId="0" fontId="2" fillId="3" borderId="21" xfId="69" applyFont="1" applyFill="1" applyBorder="1" applyAlignment="1">
      <alignment horizontal="left" vertical="top" wrapText="1"/>
    </xf>
    <xf numFmtId="165" fontId="2" fillId="3" borderId="28" xfId="129" applyNumberFormat="1" applyFont="1" applyFill="1" applyBorder="1" applyAlignment="1">
      <alignment horizontal="right" vertical="top"/>
    </xf>
    <xf numFmtId="166" fontId="2" fillId="3" borderId="27" xfId="69" applyNumberFormat="1" applyFont="1" applyFill="1" applyBorder="1" applyAlignment="1">
      <alignment horizontal="right" vertical="top" wrapText="1"/>
    </xf>
    <xf numFmtId="165" fontId="2" fillId="3" borderId="27" xfId="66" applyNumberFormat="1" applyFont="1" applyFill="1" applyBorder="1" applyAlignment="1">
      <alignment horizontal="right" vertical="top"/>
    </xf>
    <xf numFmtId="0" fontId="1" fillId="0" borderId="11" xfId="81" applyFont="1" applyFill="1" applyAlignment="1">
      <alignment horizontal="left" vertical="center"/>
    </xf>
    <xf numFmtId="164" fontId="2" fillId="3" borderId="9" xfId="132" applyNumberFormat="1" applyFont="1" applyFill="1" applyBorder="1" applyAlignment="1">
      <alignment horizontal="right" vertical="top"/>
    </xf>
    <xf numFmtId="0" fontId="2" fillId="5" borderId="22" xfId="102" applyFont="1" applyFill="1" applyBorder="1" applyAlignment="1">
      <alignment horizontal="left" vertical="top" wrapText="1"/>
    </xf>
    <xf numFmtId="165" fontId="2" fillId="3" borderId="20" xfId="134" applyNumberFormat="1" applyFont="1" applyFill="1" applyBorder="1" applyAlignment="1">
      <alignment horizontal="right" vertical="top"/>
    </xf>
    <xf numFmtId="164" fontId="2" fillId="3" borderId="9" xfId="135" applyNumberFormat="1" applyFont="1" applyFill="1" applyBorder="1" applyAlignment="1">
      <alignment horizontal="right" vertical="top"/>
    </xf>
    <xf numFmtId="164" fontId="2" fillId="3" borderId="9" xfId="137" applyNumberFormat="1" applyFont="1" applyFill="1" applyBorder="1" applyAlignment="1">
      <alignment horizontal="right" vertical="top"/>
    </xf>
    <xf numFmtId="165" fontId="2" fillId="6" borderId="20" xfId="87" applyNumberFormat="1" applyFont="1" applyFill="1" applyBorder="1" applyAlignment="1">
      <alignment horizontal="right" vertical="top"/>
    </xf>
    <xf numFmtId="165" fontId="2" fillId="6" borderId="21" xfId="88" applyNumberFormat="1" applyFont="1" applyFill="1" applyBorder="1" applyAlignment="1">
      <alignment horizontal="right" vertical="top"/>
    </xf>
    <xf numFmtId="164" fontId="2" fillId="3" borderId="29" xfId="138" applyNumberFormat="1" applyFont="1" applyFill="1" applyBorder="1" applyAlignment="1">
      <alignment horizontal="right" vertical="top"/>
    </xf>
    <xf numFmtId="166" fontId="2" fillId="3" borderId="8" xfId="66" applyNumberFormat="1" applyFont="1" applyFill="1" applyBorder="1" applyAlignment="1">
      <alignment horizontal="right" vertical="top"/>
    </xf>
    <xf numFmtId="165" fontId="2" fillId="3" borderId="20" xfId="139" applyNumberFormat="1" applyFont="1" applyFill="1" applyBorder="1" applyAlignment="1">
      <alignment horizontal="right" vertical="top"/>
    </xf>
    <xf numFmtId="164" fontId="2" fillId="3" borderId="9" xfId="140" applyNumberFormat="1" applyFont="1" applyFill="1" applyBorder="1" applyAlignment="1">
      <alignment horizontal="right" vertical="top"/>
    </xf>
    <xf numFmtId="164" fontId="2" fillId="3" borderId="9" xfId="141" applyNumberFormat="1" applyFont="1" applyFill="1" applyBorder="1" applyAlignment="1">
      <alignment horizontal="right" vertical="top"/>
    </xf>
    <xf numFmtId="0" fontId="8" fillId="0" borderId="11" xfId="101" applyFill="1" applyBorder="1"/>
    <xf numFmtId="165" fontId="2" fillId="3" borderId="20" xfId="129" applyNumberFormat="1" applyFont="1" applyFill="1" applyBorder="1" applyAlignment="1">
      <alignment horizontal="right" vertical="top"/>
    </xf>
    <xf numFmtId="1" fontId="3" fillId="2" borderId="6" xfId="85" applyNumberFormat="1" applyFont="1" applyBorder="1" applyAlignment="1">
      <alignment horizontal="center"/>
    </xf>
    <xf numFmtId="0" fontId="3" fillId="4" borderId="15" xfId="142" applyFont="1" applyFill="1" applyBorder="1" applyAlignment="1">
      <alignment horizontal="left" vertical="top"/>
    </xf>
    <xf numFmtId="0" fontId="3" fillId="4" borderId="16" xfId="143" applyFont="1" applyFill="1" applyBorder="1" applyAlignment="1">
      <alignment horizontal="left" vertical="top"/>
    </xf>
    <xf numFmtId="165" fontId="11" fillId="3" borderId="13" xfId="63" applyNumberFormat="1" applyFont="1" applyFill="1" applyBorder="1" applyAlignment="1">
      <alignment horizontal="right" vertical="top"/>
    </xf>
    <xf numFmtId="165" fontId="11" fillId="3" borderId="14" xfId="65" applyNumberFormat="1" applyFont="1" applyFill="1" applyBorder="1" applyAlignment="1">
      <alignment horizontal="right" vertical="top"/>
    </xf>
    <xf numFmtId="165" fontId="11" fillId="3" borderId="23" xfId="63" applyNumberFormat="1" applyFont="1" applyFill="1" applyBorder="1" applyAlignment="1">
      <alignment horizontal="right" vertical="top"/>
    </xf>
    <xf numFmtId="165" fontId="11" fillId="3" borderId="17" xfId="67" applyNumberFormat="1" applyFont="1" applyFill="1" applyBorder="1" applyAlignment="1">
      <alignment horizontal="right" vertical="top"/>
    </xf>
    <xf numFmtId="1" fontId="11" fillId="3" borderId="18" xfId="75" applyNumberFormat="1" applyFont="1" applyFill="1" applyBorder="1" applyAlignment="1">
      <alignment horizontal="right" vertical="top"/>
    </xf>
    <xf numFmtId="0" fontId="12" fillId="0" borderId="0" xfId="0" applyFont="1"/>
    <xf numFmtId="165" fontId="11" fillId="3" borderId="16" xfId="104" applyNumberFormat="1" applyFont="1" applyFill="1" applyBorder="1" applyAlignment="1">
      <alignment horizontal="right" vertical="top"/>
    </xf>
    <xf numFmtId="2" fontId="11" fillId="3" borderId="18" xfId="100" applyNumberFormat="1" applyFont="1" applyFill="1" applyBorder="1" applyAlignment="1">
      <alignment horizontal="right" vertical="top"/>
    </xf>
    <xf numFmtId="1" fontId="13" fillId="3" borderId="18" xfId="79" applyNumberFormat="1" applyFont="1" applyFill="1" applyBorder="1" applyAlignment="1">
      <alignment horizontal="right" vertical="top"/>
    </xf>
    <xf numFmtId="1" fontId="13" fillId="3" borderId="10" xfId="78" applyNumberFormat="1" applyFont="1" applyFill="1" applyBorder="1" applyAlignment="1">
      <alignment horizontal="right" vertical="top"/>
    </xf>
    <xf numFmtId="164" fontId="13" fillId="3" borderId="9" xfId="132" applyNumberFormat="1" applyFont="1" applyFill="1" applyBorder="1" applyAlignment="1">
      <alignment horizontal="right" vertical="top"/>
    </xf>
    <xf numFmtId="165" fontId="11" fillId="3" borderId="28" xfId="128" applyNumberFormat="1" applyFont="1" applyFill="1" applyBorder="1" applyAlignment="1">
      <alignment horizontal="right" vertical="top"/>
    </xf>
    <xf numFmtId="165" fontId="11" fillId="3" borderId="8" xfId="66" applyNumberFormat="1" applyFont="1" applyFill="1" applyBorder="1" applyAlignment="1">
      <alignment horizontal="right" vertical="top"/>
    </xf>
    <xf numFmtId="165" fontId="11" fillId="3" borderId="26" xfId="129" applyNumberFormat="1" applyFont="1" applyFill="1" applyBorder="1" applyAlignment="1">
      <alignment horizontal="right" vertical="top"/>
    </xf>
    <xf numFmtId="165" fontId="11" fillId="3" borderId="10" xfId="68" applyNumberFormat="1" applyFont="1" applyFill="1" applyBorder="1" applyAlignment="1">
      <alignment horizontal="right" vertical="top"/>
    </xf>
    <xf numFmtId="165" fontId="11" fillId="3" borderId="9" xfId="130" applyNumberFormat="1" applyFont="1" applyFill="1" applyBorder="1" applyAlignment="1">
      <alignment horizontal="right" vertical="top"/>
    </xf>
    <xf numFmtId="1" fontId="11" fillId="3" borderId="10" xfId="74" applyNumberFormat="1" applyFont="1" applyFill="1" applyBorder="1" applyAlignment="1">
      <alignment horizontal="right" vertical="top"/>
    </xf>
    <xf numFmtId="1" fontId="11" fillId="3" borderId="9" xfId="131" applyNumberFormat="1" applyFont="1" applyFill="1" applyBorder="1" applyAlignment="1">
      <alignment horizontal="right" vertical="top"/>
    </xf>
    <xf numFmtId="165" fontId="11" fillId="3" borderId="20" xfId="87" applyNumberFormat="1" applyFont="1" applyFill="1" applyBorder="1" applyAlignment="1">
      <alignment horizontal="right" vertical="top"/>
    </xf>
    <xf numFmtId="165" fontId="11" fillId="3" borderId="21" xfId="88" applyNumberFormat="1" applyFont="1" applyFill="1" applyBorder="1" applyAlignment="1">
      <alignment horizontal="right" vertical="top"/>
    </xf>
    <xf numFmtId="165" fontId="11" fillId="3" borderId="20" xfId="134" applyNumberFormat="1" applyFont="1" applyFill="1" applyBorder="1" applyAlignment="1">
      <alignment horizontal="right" vertical="top"/>
    </xf>
    <xf numFmtId="164" fontId="11" fillId="3" borderId="9" xfId="91" applyNumberFormat="1" applyFont="1" applyFill="1" applyBorder="1" applyAlignment="1">
      <alignment horizontal="right" vertical="top"/>
    </xf>
    <xf numFmtId="164" fontId="11" fillId="3" borderId="10" xfId="92" applyNumberFormat="1" applyFont="1" applyFill="1" applyBorder="1" applyAlignment="1">
      <alignment horizontal="right" vertical="top"/>
    </xf>
    <xf numFmtId="164" fontId="11" fillId="3" borderId="9" xfId="135" applyNumberFormat="1" applyFont="1" applyFill="1" applyBorder="1" applyAlignment="1">
      <alignment horizontal="right" vertical="top"/>
    </xf>
    <xf numFmtId="164" fontId="13" fillId="3" borderId="9" xfId="94" applyNumberFormat="1" applyFont="1" applyFill="1" applyBorder="1" applyAlignment="1">
      <alignment horizontal="right" vertical="top"/>
    </xf>
    <xf numFmtId="164" fontId="13" fillId="3" borderId="10" xfId="95" applyNumberFormat="1" applyFont="1" applyFill="1" applyBorder="1" applyAlignment="1">
      <alignment horizontal="right" vertical="top"/>
    </xf>
    <xf numFmtId="164" fontId="13" fillId="3" borderId="9" xfId="137" applyNumberFormat="1" applyFont="1" applyFill="1" applyBorder="1" applyAlignment="1">
      <alignment horizontal="right" vertical="top"/>
    </xf>
    <xf numFmtId="165" fontId="11" fillId="3" borderId="22" xfId="65" applyNumberFormat="1" applyFont="1" applyFill="1" applyBorder="1" applyAlignment="1">
      <alignment horizontal="right" vertical="top"/>
    </xf>
    <xf numFmtId="165" fontId="2" fillId="3" borderId="15" xfId="144" applyNumberFormat="1" applyFont="1" applyFill="1" applyBorder="1" applyAlignment="1">
      <alignment horizontal="right" vertical="top"/>
    </xf>
    <xf numFmtId="165" fontId="2" fillId="3" borderId="16" xfId="145" applyNumberFormat="1" applyFont="1" applyFill="1" applyBorder="1" applyAlignment="1">
      <alignment horizontal="right" vertical="top"/>
    </xf>
    <xf numFmtId="165" fontId="2" fillId="3" borderId="18" xfId="146" applyNumberFormat="1" applyFont="1" applyFill="1" applyBorder="1" applyAlignment="1">
      <alignment horizontal="right" vertical="top"/>
    </xf>
    <xf numFmtId="165" fontId="2" fillId="3" borderId="28" xfId="128" applyNumberFormat="1" applyFont="1" applyFill="1" applyBorder="1" applyAlignment="1">
      <alignment horizontal="right" vertical="top"/>
    </xf>
    <xf numFmtId="165" fontId="2" fillId="6" borderId="23" xfId="63" applyNumberFormat="1" applyFont="1" applyFill="1" applyBorder="1" applyAlignment="1">
      <alignment horizontal="right" vertical="top"/>
    </xf>
    <xf numFmtId="165" fontId="2" fillId="6" borderId="24" xfId="64" applyNumberFormat="1" applyFont="1" applyFill="1" applyBorder="1" applyAlignment="1">
      <alignment horizontal="right" vertical="top"/>
    </xf>
    <xf numFmtId="165" fontId="2" fillId="6" borderId="28" xfId="128" applyNumberFormat="1" applyFont="1" applyFill="1" applyBorder="1" applyAlignment="1">
      <alignment horizontal="right" vertical="top"/>
    </xf>
    <xf numFmtId="165" fontId="2" fillId="6" borderId="25" xfId="128" applyNumberFormat="1" applyFont="1" applyFill="1" applyBorder="1" applyAlignment="1">
      <alignment horizontal="right" vertical="top"/>
    </xf>
    <xf numFmtId="0" fontId="2" fillId="6" borderId="8" xfId="69" applyFont="1" applyFill="1" applyBorder="1" applyAlignment="1">
      <alignment horizontal="left" vertical="top" wrapText="1"/>
    </xf>
    <xf numFmtId="0" fontId="1" fillId="2" borderId="11" xfId="147" applyFont="1" applyAlignment="1">
      <alignment horizontal="left" vertical="center"/>
    </xf>
    <xf numFmtId="165" fontId="2" fillId="6" borderId="20" xfId="134" applyNumberFormat="1" applyFont="1" applyFill="1" applyBorder="1" applyAlignment="1">
      <alignment horizontal="right" vertical="top"/>
    </xf>
    <xf numFmtId="165" fontId="2" fillId="3" borderId="20" xfId="149" applyNumberFormat="1" applyFont="1" applyFill="1" applyBorder="1" applyAlignment="1">
      <alignment horizontal="right" vertical="top"/>
    </xf>
    <xf numFmtId="167" fontId="2" fillId="3" borderId="30" xfId="150" applyNumberFormat="1" applyFont="1" applyFill="1" applyBorder="1" applyAlignment="1">
      <alignment horizontal="right" vertical="top"/>
    </xf>
    <xf numFmtId="165" fontId="14" fillId="3" borderId="20" xfId="151" applyNumberFormat="1" applyFont="1" applyFill="1" applyBorder="1" applyAlignment="1">
      <alignment horizontal="right" vertical="top"/>
    </xf>
    <xf numFmtId="0" fontId="15" fillId="2" borderId="11" xfId="108" applyFont="1"/>
    <xf numFmtId="165" fontId="2" fillId="3" borderId="20" xfId="151" applyNumberFormat="1" applyFont="1" applyFill="1" applyBorder="1" applyAlignment="1">
      <alignment horizontal="right" vertical="top"/>
    </xf>
    <xf numFmtId="165" fontId="2" fillId="3" borderId="24" xfId="64" applyNumberFormat="1" applyFont="1" applyFill="1" applyBorder="1" applyAlignment="1">
      <alignment horizontal="right" vertical="top"/>
    </xf>
    <xf numFmtId="0" fontId="2" fillId="3" borderId="16" xfId="69" applyFont="1" applyFill="1" applyBorder="1" applyAlignment="1">
      <alignment horizontal="left" vertical="top" wrapText="1"/>
    </xf>
    <xf numFmtId="165" fontId="2" fillId="5" borderId="13" xfId="63" applyNumberFormat="1" applyFont="1" applyFill="1" applyBorder="1" applyAlignment="1">
      <alignment horizontal="right" vertical="top"/>
    </xf>
    <xf numFmtId="165" fontId="2" fillId="5" borderId="16" xfId="65" applyNumberFormat="1" applyFont="1" applyFill="1" applyBorder="1" applyAlignment="1">
      <alignment horizontal="right" vertical="top"/>
    </xf>
    <xf numFmtId="0" fontId="2" fillId="3" borderId="24" xfId="72" applyFont="1" applyFill="1" applyBorder="1" applyAlignment="1">
      <alignment horizontal="left" vertical="top" wrapText="1"/>
    </xf>
    <xf numFmtId="165" fontId="2" fillId="5" borderId="23" xfId="63" applyNumberFormat="1" applyFont="1" applyFill="1" applyBorder="1" applyAlignment="1">
      <alignment horizontal="right" vertical="top"/>
    </xf>
    <xf numFmtId="0" fontId="2" fillId="5" borderId="24" xfId="72" applyFont="1" applyFill="1" applyBorder="1" applyAlignment="1">
      <alignment horizontal="left" vertical="top" wrapText="1"/>
    </xf>
    <xf numFmtId="165" fontId="2" fillId="5" borderId="28" xfId="128" applyNumberFormat="1" applyFont="1" applyFill="1" applyBorder="1" applyAlignment="1">
      <alignment horizontal="right" vertical="top"/>
    </xf>
    <xf numFmtId="165" fontId="2" fillId="5" borderId="25" xfId="128" applyNumberFormat="1" applyFont="1" applyFill="1" applyBorder="1" applyAlignment="1">
      <alignment horizontal="right" vertical="top"/>
    </xf>
    <xf numFmtId="165" fontId="2" fillId="3" borderId="23" xfId="144" applyNumberFormat="1" applyFont="1" applyFill="1" applyBorder="1" applyAlignment="1">
      <alignment horizontal="right" vertical="top"/>
    </xf>
  </cellXfs>
  <cellStyles count="155">
    <cellStyle name="Hyperlink" xfId="101" builtinId="8"/>
    <cellStyle name="Hyperlink 2" xfId="126" xr:uid="{29C8458B-317C-436D-BE60-C6CDF87F9111}"/>
    <cellStyle name="Normal 2" xfId="108" xr:uid="{9C0118DB-712A-464E-A5E2-B317A5895291}"/>
    <cellStyle name="Normal_Sheet1" xfId="99" xr:uid="{565DF264-6475-456F-9504-6D20C0734A9A}"/>
    <cellStyle name="Standaard" xfId="0" builtinId="0"/>
    <cellStyle name="style1675706599777" xfId="107" xr:uid="{AA20637C-D976-4EF2-AE1C-B70DFBD0BA1C}"/>
    <cellStyle name="style1675706601444" xfId="114" xr:uid="{3C7EF4EA-73E1-4E79-B7DA-69FB99FA7955}"/>
    <cellStyle name="style1675706601721" xfId="115" xr:uid="{8C67D253-8239-4EE4-BC02-F4BF74A00511}"/>
    <cellStyle name="style1675706602213" xfId="119" xr:uid="{47196635-87C7-449F-B69B-A29B2DF04A63}"/>
    <cellStyle name="style1675706602734" xfId="109" xr:uid="{A4152DC5-2ABA-4CE2-BFFE-416B2BB494AB}"/>
    <cellStyle name="style1675706602790" xfId="110" xr:uid="{B76C74FA-C7B3-4B8E-B3DB-BFC54859CC01}"/>
    <cellStyle name="style1675706602852" xfId="111" xr:uid="{65FEDC34-B8AB-4969-81ED-EDFC401E3785}"/>
    <cellStyle name="style1675706603038" xfId="103" xr:uid="{A407BB0E-E9A7-4813-AC12-44C9874FCF7C}"/>
    <cellStyle name="style1675706603100" xfId="105" xr:uid="{C46592B6-2E59-443B-9A7C-F7DA031518FE}"/>
    <cellStyle name="style1675706603152" xfId="116" xr:uid="{48B4C02F-8571-423E-B4E0-27AA151D9137}"/>
    <cellStyle name="style1675706603280" xfId="112" xr:uid="{3838B7D3-F5AC-46A2-8147-E66C9ADB28DD}"/>
    <cellStyle name="style1675706603332" xfId="113" xr:uid="{DD720747-B6A9-4F2E-A906-1447955C3279}"/>
    <cellStyle name="style1675706603388" xfId="104" xr:uid="{01380827-636D-48E7-9362-BF4D573F2D8E}"/>
    <cellStyle name="style1675706603428" xfId="106" xr:uid="{AE6F0320-732C-43AD-A5C7-90057CA0ADC4}"/>
    <cellStyle name="style1675706603464" xfId="117" xr:uid="{78541C08-3038-439D-8E4B-93B64768A33B}"/>
    <cellStyle name="style1675706603511" xfId="118" xr:uid="{47972C6A-3900-415D-9A2B-DA7B89728375}"/>
    <cellStyle name="style1675706603643" xfId="102" xr:uid="{6940ED13-4D0C-417A-A201-30255E55E7BD}"/>
    <cellStyle name="style1675706841418" xfId="120" xr:uid="{F425DDC9-7499-48A9-9664-F6E05D9CF652}"/>
    <cellStyle name="style1675706842151" xfId="98" xr:uid="{2A76D522-6306-4265-BB56-01F5FC772138}"/>
    <cellStyle name="style1675706842491" xfId="100" xr:uid="{833C621F-99F8-44E5-B930-D7D2FD92EE49}"/>
    <cellStyle name="style1675706842523" xfId="121" xr:uid="{0F6D5B9F-BF26-487C-A99C-BCA8E29C2162}"/>
    <cellStyle name="style1675706927857" xfId="124" xr:uid="{1DC41BD3-4E93-4C94-A0DD-3B2F93A50AF0}"/>
    <cellStyle name="style1675706928521" xfId="122" xr:uid="{238E65E3-FDF9-4DF6-817F-4B99F19798F7}"/>
    <cellStyle name="style1675706928818" xfId="123" xr:uid="{A0F7C019-ACA1-4DD1-8998-EFA50EABCEC4}"/>
    <cellStyle name="style1675706928857" xfId="125" xr:uid="{A4A8F2B1-5CEA-4E54-9E59-95F6749D8430}"/>
    <cellStyle name="style1680538577276" xfId="1" xr:uid="{00000000-0005-0000-0000-000001000000}"/>
    <cellStyle name="style1680538577324" xfId="2" xr:uid="{00000000-0005-0000-0000-000002000000}"/>
    <cellStyle name="style1680538577360" xfId="3" xr:uid="{00000000-0005-0000-0000-000003000000}"/>
    <cellStyle name="style1680538577405" xfId="4" xr:uid="{00000000-0005-0000-0000-000004000000}"/>
    <cellStyle name="style1680538577433" xfId="5" xr:uid="{00000000-0005-0000-0000-000005000000}"/>
    <cellStyle name="style1680538577483" xfId="6" xr:uid="{00000000-0005-0000-0000-000006000000}"/>
    <cellStyle name="style1680538577526" xfId="7" xr:uid="{00000000-0005-0000-0000-000007000000}"/>
    <cellStyle name="style1680538577567" xfId="8" xr:uid="{00000000-0005-0000-0000-000008000000}"/>
    <cellStyle name="style1680538577607" xfId="9" xr:uid="{00000000-0005-0000-0000-000009000000}"/>
    <cellStyle name="style1680538577649" xfId="10" xr:uid="{00000000-0005-0000-0000-00000A000000}"/>
    <cellStyle name="style1680538577687" xfId="11" xr:uid="{00000000-0005-0000-0000-00000B000000}"/>
    <cellStyle name="style1680538577728" xfId="12" xr:uid="{00000000-0005-0000-0000-00000C000000}"/>
    <cellStyle name="style1680538577776" xfId="13" xr:uid="{00000000-0005-0000-0000-00000D000000}"/>
    <cellStyle name="style1680538577830" xfId="14" xr:uid="{00000000-0005-0000-0000-00000E000000}"/>
    <cellStyle name="style1680538577876" xfId="15" xr:uid="{00000000-0005-0000-0000-00000F000000}"/>
    <cellStyle name="style1680538577920" xfId="16" xr:uid="{00000000-0005-0000-0000-000010000000}"/>
    <cellStyle name="style1680538577958" xfId="17" xr:uid="{00000000-0005-0000-0000-000011000000}"/>
    <cellStyle name="style1680538577999" xfId="18" xr:uid="{00000000-0005-0000-0000-000012000000}"/>
    <cellStyle name="style1680538578039" xfId="19" xr:uid="{00000000-0005-0000-0000-000013000000}"/>
    <cellStyle name="style1680538578079" xfId="20" xr:uid="{00000000-0005-0000-0000-000014000000}"/>
    <cellStyle name="style1680538578124" xfId="21" xr:uid="{00000000-0005-0000-0000-000015000000}"/>
    <cellStyle name="style1680538578187" xfId="22" xr:uid="{00000000-0005-0000-0000-000016000000}"/>
    <cellStyle name="style1680538578250" xfId="23" xr:uid="{00000000-0005-0000-0000-000017000000}"/>
    <cellStyle name="style1680538578330" xfId="24" xr:uid="{00000000-0005-0000-0000-000018000000}"/>
    <cellStyle name="style1680538578374" xfId="25" xr:uid="{00000000-0005-0000-0000-000019000000}"/>
    <cellStyle name="style1680538578415" xfId="26" xr:uid="{00000000-0005-0000-0000-00001A000000}"/>
    <cellStyle name="style1680538578458" xfId="27" xr:uid="{00000000-0005-0000-0000-00001B000000}"/>
    <cellStyle name="style1680538578500" xfId="28" xr:uid="{00000000-0005-0000-0000-00001C000000}"/>
    <cellStyle name="style1680538578542" xfId="29" xr:uid="{00000000-0005-0000-0000-00001D000000}"/>
    <cellStyle name="style1680538578580" xfId="30" xr:uid="{00000000-0005-0000-0000-00001E000000}"/>
    <cellStyle name="style1680538578624" xfId="31" xr:uid="{00000000-0005-0000-0000-00001F000000}"/>
    <cellStyle name="style1680538578729" xfId="32" xr:uid="{00000000-0005-0000-0000-000020000000}"/>
    <cellStyle name="style1680538578804" xfId="33" xr:uid="{00000000-0005-0000-0000-000021000000}"/>
    <cellStyle name="style1680538578855" xfId="34" xr:uid="{00000000-0005-0000-0000-000022000000}"/>
    <cellStyle name="style1680538578902" xfId="35" xr:uid="{00000000-0005-0000-0000-000023000000}"/>
    <cellStyle name="style1680538578942" xfId="36" xr:uid="{00000000-0005-0000-0000-000024000000}"/>
    <cellStyle name="style1680538578979" xfId="37" xr:uid="{00000000-0005-0000-0000-000025000000}"/>
    <cellStyle name="style1680538579023" xfId="38" xr:uid="{00000000-0005-0000-0000-000026000000}"/>
    <cellStyle name="style1680538579063" xfId="39" xr:uid="{00000000-0005-0000-0000-000027000000}"/>
    <cellStyle name="style1680538579084" xfId="40" xr:uid="{00000000-0005-0000-0000-000028000000}"/>
    <cellStyle name="style1680538579125" xfId="41" xr:uid="{00000000-0005-0000-0000-000029000000}"/>
    <cellStyle name="style1680538579165" xfId="42" xr:uid="{00000000-0005-0000-0000-00002A000000}"/>
    <cellStyle name="style1680538579206" xfId="43" xr:uid="{00000000-0005-0000-0000-00002B000000}"/>
    <cellStyle name="style1680538579253" xfId="44" xr:uid="{00000000-0005-0000-0000-00002C000000}"/>
    <cellStyle name="style1680538579298" xfId="45" xr:uid="{00000000-0005-0000-0000-00002D000000}"/>
    <cellStyle name="style1680538579352" xfId="46" xr:uid="{00000000-0005-0000-0000-00002E000000}"/>
    <cellStyle name="style1680538579402" xfId="47" xr:uid="{00000000-0005-0000-0000-00002F000000}"/>
    <cellStyle name="style1680538579431" xfId="48" xr:uid="{00000000-0005-0000-0000-000030000000}"/>
    <cellStyle name="style1680538579465" xfId="49" xr:uid="{00000000-0005-0000-0000-000031000000}"/>
    <cellStyle name="style1680538579497" xfId="50" xr:uid="{00000000-0005-0000-0000-000032000000}"/>
    <cellStyle name="style1680538579527" xfId="51" xr:uid="{00000000-0005-0000-0000-000033000000}"/>
    <cellStyle name="style1680538579555" xfId="52" xr:uid="{00000000-0005-0000-0000-000034000000}"/>
    <cellStyle name="style1680538579792" xfId="53" xr:uid="{00000000-0005-0000-0000-000035000000}"/>
    <cellStyle name="style1680538579843" xfId="54" xr:uid="{00000000-0005-0000-0000-000036000000}"/>
    <cellStyle name="style1680538579871" xfId="55" xr:uid="{00000000-0005-0000-0000-000037000000}"/>
    <cellStyle name="style1680538579906" xfId="56" xr:uid="{00000000-0005-0000-0000-000038000000}"/>
    <cellStyle name="style1680538579976" xfId="57" xr:uid="{00000000-0005-0000-0000-000039000000}"/>
    <cellStyle name="style1680538580005" xfId="58" xr:uid="{00000000-0005-0000-0000-00003A000000}"/>
    <cellStyle name="style1680538580036" xfId="59" xr:uid="{00000000-0005-0000-0000-00003B000000}"/>
    <cellStyle name="style1680538580068" xfId="60" xr:uid="{00000000-0005-0000-0000-00003C000000}"/>
    <cellStyle name="style1680538580157" xfId="61" xr:uid="{00000000-0005-0000-0000-00003D000000}"/>
    <cellStyle name="style1680538580188" xfId="62" xr:uid="{00000000-0005-0000-0000-00003E000000}"/>
    <cellStyle name="style1680538580220" xfId="63" xr:uid="{00000000-0005-0000-0000-00003F000000}"/>
    <cellStyle name="style1680538580248" xfId="64" xr:uid="{00000000-0005-0000-0000-000040000000}"/>
    <cellStyle name="style1680538580276" xfId="65" xr:uid="{00000000-0005-0000-0000-000041000000}"/>
    <cellStyle name="style1680538580311" xfId="66" xr:uid="{00000000-0005-0000-0000-000042000000}"/>
    <cellStyle name="style1680538580344" xfId="67" xr:uid="{00000000-0005-0000-0000-000043000000}"/>
    <cellStyle name="style1680538580374" xfId="68" xr:uid="{00000000-0005-0000-0000-000044000000}"/>
    <cellStyle name="style1680538580413" xfId="69" xr:uid="{00000000-0005-0000-0000-000045000000}"/>
    <cellStyle name="style1680538580458" xfId="70" xr:uid="{00000000-0005-0000-0000-000046000000}"/>
    <cellStyle name="style1680538580492" xfId="71" xr:uid="{00000000-0005-0000-0000-000047000000}"/>
    <cellStyle name="style1680538580659" xfId="72" xr:uid="{00000000-0005-0000-0000-000048000000}"/>
    <cellStyle name="style1680538662511" xfId="78" xr:uid="{15293C13-0C53-489E-A17A-12BCEAB915DC}"/>
    <cellStyle name="style1680538662933" xfId="80" xr:uid="{92DAF8AB-0935-4F96-AAAD-4C50A1AED948}"/>
    <cellStyle name="style1680538663145" xfId="79" xr:uid="{21B0386F-9725-46C6-B5ED-EC794E1BC231}"/>
    <cellStyle name="style1680538663176" xfId="77" xr:uid="{D5FD7681-5E62-427B-885C-C5B46FC63B1C}"/>
    <cellStyle name="style1680541109602" xfId="74" xr:uid="{E331AB1A-18C4-4C44-B90F-B3EE1B65E69D}"/>
    <cellStyle name="style1680541110010" xfId="76" xr:uid="{6C3FD7CE-3E44-4276-A162-345663F665E6}"/>
    <cellStyle name="style1680541110197" xfId="75" xr:uid="{F8C79682-77F0-4AA9-AE36-A1D4A6BF9804}"/>
    <cellStyle name="style1680541110229" xfId="73" xr:uid="{1AF7E90D-0FE6-460D-93E6-2766BB529482}"/>
    <cellStyle name="style1680623200424" xfId="81" xr:uid="{C38BDED9-705E-43EC-A323-F05F3613C5CA}"/>
    <cellStyle name="style1680623200508" xfId="82" xr:uid="{6C0230B3-C89A-4A7A-9A83-1833039BC959}"/>
    <cellStyle name="style1680623200598" xfId="83" xr:uid="{57EC0F05-298F-4ECB-A249-3538407934DD}"/>
    <cellStyle name="style1680623200898" xfId="84" xr:uid="{4E4551E8-9C44-4FFC-B174-B99223AED356}"/>
    <cellStyle name="style1680623201034" xfId="85" xr:uid="{5D0C4A46-C48E-4719-AADC-607CB352B12B}"/>
    <cellStyle name="style1680623201491" xfId="89" xr:uid="{25B73C5F-195F-453E-BDB3-7A04B38BAB27}"/>
    <cellStyle name="style1680623201562" xfId="86" xr:uid="{E91DEEA0-1FFE-44CA-B812-260D15550046}"/>
    <cellStyle name="style1680623201992" xfId="90" xr:uid="{773AE50E-616A-42F9-BFAD-C24905C44EC8}"/>
    <cellStyle name="style1680623202315" xfId="87" xr:uid="{E35DD774-25F5-4D89-948D-5D1B16E6CE8B}"/>
    <cellStyle name="style1680623202376" xfId="88" xr:uid="{A360B0D7-6BEE-4670-B555-631377121C77}"/>
    <cellStyle name="style1680623202759" xfId="91" xr:uid="{4122C31B-521C-4FD3-8639-61AAB0830304}"/>
    <cellStyle name="style1680623202821" xfId="92" xr:uid="{E2646361-F01F-4A89-8089-BD1E3D493D6D}"/>
    <cellStyle name="style1680623203004" xfId="96" xr:uid="{FDB14755-9437-47C0-AB80-285288E7191C}"/>
    <cellStyle name="style1680623203164" xfId="97" xr:uid="{67906DA9-35C5-4B17-8B1A-E5EBB95A30F6}"/>
    <cellStyle name="style1680623674510" xfId="93" xr:uid="{FDF0A6DE-3252-4ABA-B034-5326B9FA23EB}"/>
    <cellStyle name="style1680623675193" xfId="94" xr:uid="{99677CDC-64F3-45D6-8965-7D0FBEAB7618}"/>
    <cellStyle name="style1680623675249" xfId="95" xr:uid="{1FF54A25-249B-4AD1-B9FA-B27597ADFDDC}"/>
    <cellStyle name="style1681911656576" xfId="147" xr:uid="{0C1F4DFE-1AE4-4C08-8CEB-97AEBB62682B}"/>
    <cellStyle name="style1681911659369" xfId="142" xr:uid="{2293A7CC-1587-4EE9-8F6C-C3D9C866D5E9}"/>
    <cellStyle name="style1681911659428" xfId="143" xr:uid="{23D25A61-D3CE-4B6C-8661-9290F1068E86}"/>
    <cellStyle name="style1689182561118" xfId="127" xr:uid="{7472F569-6DFA-4DE4-9753-3111416AED07}"/>
    <cellStyle name="style1689182561434" xfId="128" xr:uid="{AFD6AE61-B947-4242-AD65-795C1518BE4B}"/>
    <cellStyle name="style1689182561525" xfId="129" xr:uid="{3C17D438-A5DE-4079-B869-FCF8BB9211DD}"/>
    <cellStyle name="style1689182561623" xfId="130" xr:uid="{30071751-E791-40C1-B1DD-E53CDFC8E60A}"/>
    <cellStyle name="style1689182624385" xfId="131" xr:uid="{DF8FE070-7FB4-4F3B-AC2A-B7117274D6AF}"/>
    <cellStyle name="style1689182716687" xfId="132" xr:uid="{3798F64A-26FB-478A-9500-2E5AED5CA0F2}"/>
    <cellStyle name="style1689182716734" xfId="138" xr:uid="{3F1F175A-7ACB-4019-A6B4-6AA5BB28D2E5}"/>
    <cellStyle name="style1689233347606" xfId="133" xr:uid="{C4E047B6-0D18-4F98-8638-2A7F022751AD}"/>
    <cellStyle name="style1689233348404" xfId="134" xr:uid="{6AD202BD-AC80-469F-8680-8136CF17009E}"/>
    <cellStyle name="style1689233348589" xfId="135" xr:uid="{2FA73E3C-4C39-48DE-B329-CFFFFFF591D4}"/>
    <cellStyle name="style1689233442852" xfId="136" xr:uid="{3F455567-5329-45CE-AA2D-D61F89DD7418}"/>
    <cellStyle name="style1689233443141" xfId="137" xr:uid="{BD1DDA9C-CB16-439E-9841-C0164358106A}"/>
    <cellStyle name="style1689239340935" xfId="139" xr:uid="{FC1CC565-C50E-430F-AAE0-FE65BAEF4087}"/>
    <cellStyle name="style1689239341121" xfId="140" xr:uid="{C7B38E67-8B8F-4FF1-B087-758397644ED6}"/>
    <cellStyle name="style1689239472937" xfId="141" xr:uid="{F8160983-F4A9-4225-97C8-39C02C5B0A62}"/>
    <cellStyle name="style1721211422435" xfId="148" xr:uid="{4B3F17A3-838A-4064-AC6B-C37C13649D36}"/>
    <cellStyle name="style1721211423048" xfId="144" xr:uid="{C6C404F1-42C3-41BB-ACA0-900D9BAFA92F}"/>
    <cellStyle name="style1721211423058" xfId="145" xr:uid="{50EA91D2-C34B-4F01-B6BB-5F3E58341988}"/>
    <cellStyle name="style1721211423068" xfId="146" xr:uid="{FF4501CA-3E97-4AE2-92A6-3AAE69B1C781}"/>
    <cellStyle name="style1721211571280" xfId="149" xr:uid="{0BE83304-27BE-4F45-B9A9-BC91D18B5292}"/>
    <cellStyle name="style1721211754266" xfId="150" xr:uid="{890B4789-705B-4047-88A4-46AB9AE5439B}"/>
    <cellStyle name="style1721211828500" xfId="151" xr:uid="{7CEAD33D-76C5-4FDB-8DE8-F8FFA43E3B36}"/>
    <cellStyle name="style1752490413806" xfId="154" xr:uid="{1905D0E5-5B06-482F-A36C-54F9CB0D5C1F}"/>
    <cellStyle name="style1752490414031" xfId="152" xr:uid="{81361496-DB02-4D88-BF39-5401953F8467}"/>
    <cellStyle name="style1752490414038" xfId="153" xr:uid="{E6D8DBEA-CC01-4D55-B47E-C6CBA9B37A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600075</xdr:colOff>
      <xdr:row>0</xdr:row>
      <xdr:rowOff>180975</xdr:rowOff>
    </xdr:from>
    <xdr:to>
      <xdr:col>13</xdr:col>
      <xdr:colOff>9525</xdr:colOff>
      <xdr:row>45</xdr:row>
      <xdr:rowOff>1</xdr:rowOff>
    </xdr:to>
    <xdr:sp macro="" textlink="">
      <xdr:nvSpPr>
        <xdr:cNvPr id="2" name="TextBox 1">
          <a:extLst>
            <a:ext uri="{FF2B5EF4-FFF2-40B4-BE49-F238E27FC236}">
              <a16:creationId xmlns:a16="http://schemas.microsoft.com/office/drawing/2014/main" id="{D329E84A-6289-4B7B-A68C-57F6B5F5E35B}"/>
            </a:ext>
          </a:extLst>
        </xdr:cNvPr>
        <xdr:cNvSpPr txBox="1"/>
      </xdr:nvSpPr>
      <xdr:spPr>
        <a:xfrm>
          <a:off x="600075" y="180975"/>
          <a:ext cx="7334250" cy="83915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TOELICHTING</a:t>
          </a:r>
        </a:p>
        <a:p>
          <a:r>
            <a:rPr lang="nl-NL" sz="1100"/>
            <a:t>Deze tabellenset</a:t>
          </a:r>
          <a:r>
            <a:rPr lang="nl-NL" sz="1100" baseline="0"/>
            <a:t> geeft de resultaten van de Fiscale Monitor voor de doelgroep Grote Ondernemingen (GO) per vraag of construct per jaar voor de periode </a:t>
          </a:r>
          <a:r>
            <a:rPr lang="nl-NL" sz="1100" baseline="0">
              <a:solidFill>
                <a:schemeClr val="dk1"/>
              </a:solidFill>
              <a:effectLst/>
              <a:latin typeface="+mn-lt"/>
              <a:ea typeface="+mn-ea"/>
              <a:cs typeface="+mn-cs"/>
            </a:rPr>
            <a:t>2021 - 2025 voor elk jaar dat de betreffende vraag is gesteld. Deze doelgroep werd voor 2021 niet gemeten.</a:t>
          </a:r>
          <a:endParaRPr lang="nl-NL">
            <a:effectLst/>
          </a:endParaRPr>
        </a:p>
        <a:p>
          <a:endParaRPr lang="nl-NL" sz="1100" baseline="0"/>
        </a:p>
        <a:p>
          <a:r>
            <a:rPr lang="nl-NL" sz="1100" baseline="0"/>
            <a:t>Vragen en Constructen (zie onder) zijn op separate tabbladen opgenomen.</a:t>
          </a:r>
        </a:p>
        <a:p>
          <a:r>
            <a:rPr lang="nl-NL" sz="1100" baseline="0"/>
            <a:t>Voor beide tabbladen is een index opgenomen met alle opgenomen vragen en constructen. Elk item in de index is tevens een directe link naar de betreffende tabel.</a:t>
          </a:r>
        </a:p>
        <a:p>
          <a:endParaRPr lang="nl-NL" sz="1100" baseline="0"/>
        </a:p>
        <a:p>
          <a:r>
            <a:rPr lang="nl-NL" sz="1100" baseline="0"/>
            <a:t>- Alle percentages zijn gewogen.</a:t>
          </a:r>
        </a:p>
        <a:p>
          <a:r>
            <a:rPr lang="nl-NL" sz="1100" baseline="0"/>
            <a:t>- Bij alle vragen is het gewogen en ongewogen aantal respondenten opgenomen dat de vraag heeft beantwoord.</a:t>
          </a:r>
        </a:p>
        <a:p>
          <a:r>
            <a:rPr lang="nl-NL" sz="1100" baseline="0"/>
            <a:t>- </a:t>
          </a:r>
          <a:r>
            <a:rPr lang="nl-NL" sz="1100">
              <a:solidFill>
                <a:schemeClr val="dk1"/>
              </a:solidFill>
              <a:effectLst/>
              <a:latin typeface="+mn-lt"/>
              <a:ea typeface="+mn-ea"/>
              <a:cs typeface="+mn-cs"/>
            </a:rPr>
            <a:t>Is het ongewogen aantal respondenten kleiner dan 25, dan is dit aantal </a:t>
          </a:r>
          <a:r>
            <a:rPr lang="nl-NL" sz="1100">
              <a:solidFill>
                <a:srgbClr val="FF0000"/>
              </a:solidFill>
              <a:effectLst/>
              <a:latin typeface="+mn-lt"/>
              <a:ea typeface="+mn-ea"/>
              <a:cs typeface="+mn-cs"/>
            </a:rPr>
            <a:t>rood</a:t>
          </a:r>
          <a:r>
            <a:rPr lang="nl-NL" sz="1100">
              <a:solidFill>
                <a:schemeClr val="dk1"/>
              </a:solidFill>
              <a:effectLst/>
              <a:latin typeface="+mn-lt"/>
              <a:ea typeface="+mn-ea"/>
              <a:cs typeface="+mn-cs"/>
            </a:rPr>
            <a:t> gemarkeerd en zijn de resultaten in de betreffende kolom </a:t>
          </a:r>
          <a:r>
            <a:rPr lang="nl-NL" sz="1100">
              <a:solidFill>
                <a:schemeClr val="bg1">
                  <a:lumMod val="50000"/>
                </a:schemeClr>
              </a:solidFill>
              <a:effectLst/>
              <a:latin typeface="+mn-lt"/>
              <a:ea typeface="+mn-ea"/>
              <a:cs typeface="+mn-cs"/>
            </a:rPr>
            <a:t>grijs gearceerd</a:t>
          </a:r>
          <a:r>
            <a:rPr lang="nl-NL" sz="1100">
              <a:solidFill>
                <a:schemeClr val="dk1"/>
              </a:solidFill>
              <a:effectLst/>
              <a:latin typeface="+mn-lt"/>
              <a:ea typeface="+mn-ea"/>
              <a:cs typeface="+mn-cs"/>
            </a:rPr>
            <a:t>, om aan te geven dat de percentages (en waar van toepassing gemiddelden) aan relatief grote toevalligheidsmarges onderhevig zijn. Bijvoorbeeld: heeft 50% van n=20 respondenten een bepaald antwoord gegeven, dan kan met 95% betrouwbaarheid worden gesteld dat het werkelijke percentage in de doelgroep tussen 28% en 72% procent ligt (bij n=500 is die marge veel kleiner: 46%-54%).</a:t>
          </a:r>
          <a:endParaRPr lang="nl-NL" sz="1100" baseline="0"/>
        </a:p>
        <a:p>
          <a:pPr marL="0" marR="0" lvl="0" indent="0" defTabSz="914400" eaLnBrk="1" fontAlgn="auto" latinLnBrk="0" hangingPunct="1">
            <a:lnSpc>
              <a:spcPct val="100000"/>
            </a:lnSpc>
            <a:spcBef>
              <a:spcPts val="0"/>
            </a:spcBef>
            <a:spcAft>
              <a:spcPts val="0"/>
            </a:spcAft>
            <a:buClrTx/>
            <a:buSzTx/>
            <a:buFontTx/>
            <a:buNone/>
            <a:tabLst/>
            <a:defRPr/>
          </a:pPr>
          <a:endParaRPr lang="nl-NL" sz="1100" baseline="0"/>
        </a:p>
        <a:p>
          <a:pPr marL="0" marR="0" lvl="0" indent="0" defTabSz="914400" eaLnBrk="1" fontAlgn="auto" latinLnBrk="0" hangingPunct="1">
            <a:lnSpc>
              <a:spcPct val="100000"/>
            </a:lnSpc>
            <a:spcBef>
              <a:spcPts val="0"/>
            </a:spcBef>
            <a:spcAft>
              <a:spcPts val="0"/>
            </a:spcAft>
            <a:buClrTx/>
            <a:buSzTx/>
            <a:buFontTx/>
            <a:buNone/>
            <a:tabLst/>
            <a:defRPr/>
          </a:pPr>
          <a:r>
            <a:rPr lang="nl-NL" sz="1100" baseline="0"/>
            <a:t>- Bij vragen met een 5-punts of 10-punts antwoordschaal is het (gewogen) gemiddelde opgenomen.</a:t>
          </a:r>
        </a:p>
        <a:p>
          <a:pPr marL="0" marR="0" lvl="0" indent="0" defTabSz="914400" eaLnBrk="1" fontAlgn="auto" latinLnBrk="0" hangingPunct="1">
            <a:lnSpc>
              <a:spcPct val="100000"/>
            </a:lnSpc>
            <a:spcBef>
              <a:spcPts val="0"/>
            </a:spcBef>
            <a:spcAft>
              <a:spcPts val="0"/>
            </a:spcAft>
            <a:buClrTx/>
            <a:buSzTx/>
            <a:buFontTx/>
            <a:buNone/>
            <a:tabLst/>
            <a:defRPr/>
          </a:pPr>
          <a:r>
            <a:rPr lang="nl-NL" sz="1100" baseline="0">
              <a:solidFill>
                <a:schemeClr val="dk1"/>
              </a:solidFill>
              <a:effectLst/>
              <a:latin typeface="+mn-lt"/>
              <a:ea typeface="+mn-ea"/>
              <a:cs typeface="+mn-cs"/>
            </a:rPr>
            <a:t>- Waar van toepassing, zijn gemiddelden exclusief 'Dat weet ik niet' en vergelijkbare antwoorden.</a:t>
          </a:r>
          <a:endParaRPr lang="nl-NL">
            <a:effectLst/>
          </a:endParaRPr>
        </a:p>
        <a:p>
          <a:endParaRPr lang="nl-NL" sz="1100" baseline="0"/>
        </a:p>
        <a:p>
          <a:r>
            <a:rPr lang="nl-NL" sz="1100" baseline="0"/>
            <a:t>- Bij vragen met een </a:t>
          </a:r>
          <a:r>
            <a:rPr lang="nl-NL" sz="1100" baseline="0">
              <a:solidFill>
                <a:schemeClr val="dk1"/>
              </a:solidFill>
              <a:effectLst/>
              <a:latin typeface="+mn-lt"/>
              <a:ea typeface="+mn-ea"/>
              <a:cs typeface="+mn-cs"/>
            </a:rPr>
            <a:t>5-puntsschaal is ook een driedeling in 'negatief' (of 'bottom-2': antwoord 1-2), 'neutraal' (3), 'positief' (of 'top-2': 4-5) en - waar van toepassing - 'dat weet ik niet' opgenomen. </a:t>
          </a:r>
        </a:p>
        <a:p>
          <a:r>
            <a:rPr lang="nl-NL" sz="1100" baseline="0">
              <a:solidFill>
                <a:schemeClr val="dk1"/>
              </a:solidFill>
              <a:effectLst/>
              <a:latin typeface="+mn-lt"/>
              <a:ea typeface="+mn-ea"/>
              <a:cs typeface="+mn-cs"/>
            </a:rPr>
            <a:t>- Waar de antwoorden niet als negatief-positief opgevat kunnen worden, is bij de driedeling een andere benaming gekozen die bij de schaal past. </a:t>
          </a:r>
        </a:p>
        <a:p>
          <a:endParaRPr lang="nl-NL" sz="1100" baseline="0">
            <a:solidFill>
              <a:schemeClr val="dk1"/>
            </a:solidFill>
            <a:effectLst/>
            <a:latin typeface="+mn-lt"/>
            <a:ea typeface="+mn-ea"/>
            <a:cs typeface="+mn-cs"/>
          </a:endParaRPr>
        </a:p>
        <a:p>
          <a:r>
            <a:rPr lang="nl-NL" sz="1100" baseline="0">
              <a:solidFill>
                <a:schemeClr val="dk1"/>
              </a:solidFill>
              <a:effectLst/>
              <a:latin typeface="+mn-lt"/>
              <a:ea typeface="+mn-ea"/>
              <a:cs typeface="+mn-cs"/>
            </a:rPr>
            <a:t>- Onder elke tabel is de 'Basis' opgenomen: een omschrijving welke respondenten uit de doelgroep de vragen hebben gekregen, met verwijzing naar de nummers van de vragen die als selectie dienen.</a:t>
          </a:r>
        </a:p>
        <a:p>
          <a:endParaRPr lang="nl-NL" sz="1100" baseline="0">
            <a:solidFill>
              <a:schemeClr val="dk1"/>
            </a:solidFill>
            <a:effectLst/>
            <a:latin typeface="+mn-lt"/>
            <a:ea typeface="+mn-ea"/>
            <a:cs typeface="+mn-cs"/>
          </a:endParaRPr>
        </a:p>
        <a:p>
          <a:r>
            <a:rPr lang="nl-NL" sz="1100" baseline="0">
              <a:solidFill>
                <a:schemeClr val="dk1"/>
              </a:solidFill>
              <a:effectLst/>
              <a:latin typeface="+mn-lt"/>
              <a:ea typeface="+mn-ea"/>
              <a:cs typeface="+mn-cs"/>
            </a:rPr>
            <a:t>- Onder 'Opmerkingen' is waar van toepassing aangegeven of van een bewerking sprake is (bijvoorbeeld een indeling in categorieen van een numerieke vraag) en of vraag of antwoordcategorieen tijdens de getoonde periode zijn veranderd.</a:t>
          </a:r>
        </a:p>
        <a:p>
          <a:endParaRPr lang="nl-NL" sz="1100" baseline="0">
            <a:solidFill>
              <a:schemeClr val="dk1"/>
            </a:solidFill>
            <a:effectLst/>
            <a:latin typeface="+mn-lt"/>
            <a:ea typeface="+mn-ea"/>
            <a:cs typeface="+mn-cs"/>
          </a:endParaRPr>
        </a:p>
        <a:p>
          <a:r>
            <a:rPr lang="nl-NL" sz="1100" baseline="0">
              <a:solidFill>
                <a:schemeClr val="dk1"/>
              </a:solidFill>
              <a:effectLst/>
              <a:latin typeface="+mn-lt"/>
              <a:ea typeface="+mn-ea"/>
              <a:cs typeface="+mn-cs"/>
            </a:rPr>
            <a:t>- Als een getoonde antwoordcategorie in een bepaald jaar nog niet of niet meer werd voorgelegd, dan is de betreffende cel grijs gearceerd.</a:t>
          </a:r>
        </a:p>
        <a:p>
          <a:r>
            <a:rPr lang="nl-NL" sz="1100" baseline="0">
              <a:solidFill>
                <a:schemeClr val="dk1"/>
              </a:solidFill>
              <a:effectLst/>
              <a:latin typeface="+mn-lt"/>
              <a:ea typeface="+mn-ea"/>
              <a:cs typeface="+mn-cs"/>
            </a:rPr>
            <a:t>- Zijn cellen niet grijs gearceerd en toch leeg, dan is het antwoord wel voorgelegd maar door niemand gekozen.</a:t>
          </a:r>
        </a:p>
        <a:p>
          <a:endParaRPr lang="nl-NL" sz="1100" baseline="0"/>
        </a:p>
        <a:p>
          <a:r>
            <a:rPr lang="nl-NL" sz="1100" b="1"/>
            <a:t>Constructen</a:t>
          </a:r>
        </a:p>
        <a:p>
          <a:pPr marL="0" marR="0" lvl="0" indent="0" defTabSz="914400" eaLnBrk="1" fontAlgn="auto" latinLnBrk="0" hangingPunct="1">
            <a:lnSpc>
              <a:spcPct val="100000"/>
            </a:lnSpc>
            <a:spcBef>
              <a:spcPts val="0"/>
            </a:spcBef>
            <a:spcAft>
              <a:spcPts val="0"/>
            </a:spcAft>
            <a:buClrTx/>
            <a:buSzTx/>
            <a:buFontTx/>
            <a:buNone/>
            <a:tabLst/>
            <a:defRPr/>
          </a:pPr>
          <a:r>
            <a:rPr lang="nl-NL" sz="1100" b="0">
              <a:solidFill>
                <a:schemeClr val="dk1"/>
              </a:solidFill>
              <a:effectLst/>
              <a:latin typeface="+mn-lt"/>
              <a:ea typeface="+mn-ea"/>
              <a:cs typeface="+mn-cs"/>
            </a:rPr>
            <a:t>Constructen zijn samengesteld</a:t>
          </a:r>
          <a:r>
            <a:rPr lang="nl-NL" sz="1100" b="0" baseline="0">
              <a:solidFill>
                <a:schemeClr val="dk1"/>
              </a:solidFill>
              <a:effectLst/>
              <a:latin typeface="+mn-lt"/>
              <a:ea typeface="+mn-ea"/>
              <a:cs typeface="+mn-cs"/>
            </a:rPr>
            <a:t> uit meerdere vragen, die onder de tabel bij 'Opmerkingen' worden genoemd. Vragen die onderdeel zijn van een construct worden altijd gemeten met een 5-puntsschaal. De antwoorden op de individuele vragen zijn ook opgenomen in de tabellen met Vragen. </a:t>
          </a:r>
          <a:endParaRPr lang="nl-NL">
            <a:effectLst/>
          </a:endParaRPr>
        </a:p>
        <a:p>
          <a:endParaRPr lang="nl-NL" sz="1100" b="1"/>
        </a:p>
        <a:p>
          <a:r>
            <a:rPr lang="nl-NL" sz="1100" b="0" baseline="0">
              <a:solidFill>
                <a:schemeClr val="dk1"/>
              </a:solidFill>
              <a:effectLst/>
              <a:latin typeface="+mn-lt"/>
              <a:ea typeface="+mn-ea"/>
              <a:cs typeface="+mn-cs"/>
            </a:rPr>
            <a:t>- De resultaten van elk construct worden gevormd door alle antwoorden (per antwoordcategorie) op de onderliggende vragen op te tellen. </a:t>
          </a:r>
          <a:endParaRPr lang="nl-NL">
            <a:effectLst/>
          </a:endParaRPr>
        </a:p>
        <a:p>
          <a:r>
            <a:rPr lang="nl-NL" sz="1100" b="0" baseline="0">
              <a:solidFill>
                <a:schemeClr val="dk1"/>
              </a:solidFill>
              <a:effectLst/>
              <a:latin typeface="+mn-lt"/>
              <a:ea typeface="+mn-ea"/>
              <a:cs typeface="+mn-cs"/>
            </a:rPr>
            <a:t>- De gewogen en ongewogen n onder de tabel voor een construct betreffen het totaal aantal </a:t>
          </a:r>
          <a:r>
            <a:rPr lang="nl-NL" sz="1100" b="0" i="1" baseline="0">
              <a:solidFill>
                <a:schemeClr val="dk1"/>
              </a:solidFill>
              <a:effectLst/>
              <a:latin typeface="+mn-lt"/>
              <a:ea typeface="+mn-ea"/>
              <a:cs typeface="+mn-cs"/>
            </a:rPr>
            <a:t>antwoorden</a:t>
          </a:r>
          <a:r>
            <a:rPr lang="nl-NL" sz="1100" b="0" baseline="0">
              <a:solidFill>
                <a:schemeClr val="dk1"/>
              </a:solidFill>
              <a:effectLst/>
              <a:latin typeface="+mn-lt"/>
              <a:ea typeface="+mn-ea"/>
              <a:cs typeface="+mn-cs"/>
            </a:rPr>
            <a:t>, dat wil zeggen het aantal respondenten x het aantal vragen in het construct.</a:t>
          </a:r>
          <a:endParaRPr lang="nl-NL">
            <a:effectLst/>
          </a:endParaRPr>
        </a:p>
        <a:p>
          <a:r>
            <a:rPr lang="nl-NL" sz="1100">
              <a:solidFill>
                <a:schemeClr val="dk1"/>
              </a:solidFill>
              <a:effectLst/>
              <a:latin typeface="+mn-lt"/>
              <a:ea typeface="+mn-ea"/>
              <a:cs typeface="+mn-cs"/>
            </a:rPr>
            <a:t>Een voorbeeld om dit te verduidelijken: </a:t>
          </a:r>
          <a:br>
            <a:rPr lang="nl-NL" sz="1100">
              <a:solidFill>
                <a:schemeClr val="dk1"/>
              </a:solidFill>
              <a:effectLst/>
              <a:latin typeface="+mn-lt"/>
              <a:ea typeface="+mn-ea"/>
              <a:cs typeface="+mn-cs"/>
            </a:rPr>
          </a:br>
          <a:r>
            <a:rPr lang="nl-NL" sz="1100">
              <a:solidFill>
                <a:schemeClr val="dk1"/>
              </a:solidFill>
              <a:effectLst/>
              <a:latin typeface="+mn-lt"/>
              <a:ea typeface="+mn-ea"/>
              <a:cs typeface="+mn-cs"/>
            </a:rPr>
            <a:t>Als 500 respondenten vier vragen voorgelegd hebben gekregen die samen een construct vormen, dan wordt over de vier vragen heen bepaald welk deel van de respondenten "1 (helemaal niet mee eens)", "2 (niet mee eens)", etc. heeft geantwoord en het gemiddelde bepaald. Het totale aantal antwoorden is dan 500 respondenten x 4 vragen = 2000.</a:t>
          </a:r>
          <a:r>
            <a:rPr lang="nl-NL" sz="1100" b="0" baseline="0">
              <a:solidFill>
                <a:schemeClr val="dk1"/>
              </a:solidFill>
              <a:effectLst/>
              <a:latin typeface="+mn-lt"/>
              <a:ea typeface="+mn-ea"/>
              <a:cs typeface="+mn-cs"/>
            </a:rPr>
            <a:t> </a:t>
          </a:r>
          <a:endParaRPr lang="nl-NL" sz="1100" b="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F8108-BBC2-4AD7-BFEA-1B97799C3093}">
  <dimension ref="A1"/>
  <sheetViews>
    <sheetView tabSelected="1" workbookViewId="0">
      <selection activeCell="R24" sqref="R24"/>
    </sheetView>
  </sheetViews>
  <sheetFormatPr defaultColWidth="9.1796875" defaultRowHeight="14.5"/>
  <cols>
    <col min="1" max="16384" width="9.1796875" style="69"/>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D6404-2F57-4259-A765-0F2ECE6A0CCF}">
  <dimension ref="A1:B162"/>
  <sheetViews>
    <sheetView topLeftCell="A145" workbookViewId="0">
      <selection activeCell="A162" sqref="A162"/>
    </sheetView>
  </sheetViews>
  <sheetFormatPr defaultColWidth="9.1796875" defaultRowHeight="14.5"/>
  <cols>
    <col min="1" max="1" width="11.453125" style="69" customWidth="1"/>
    <col min="2" max="16384" width="9.1796875" style="69"/>
  </cols>
  <sheetData>
    <row r="1" spans="1:2">
      <c r="A1" s="82" t="s">
        <v>331</v>
      </c>
    </row>
    <row r="2" spans="1:2">
      <c r="A2" s="84" t="str">
        <f>HYPERLINK("[trend_GO_2025_v1.3.xlsx]GO_vragen!A2",GO_vragen!A2)</f>
        <v xml:space="preserve">V1 Heeft de organisatie één of meerdere vestigingen in Nederland? </v>
      </c>
      <c r="B2" s="83"/>
    </row>
    <row r="3" spans="1:2">
      <c r="A3" s="84" t="str">
        <f>HYPERLINK("[trend_GO_2025_v1.3.xlsx]GO_vragen!A14",GO_vragen!A14)</f>
        <v xml:space="preserve">V5 Hoeveel werken er op dit moment bij uw vestiging, u zelf inbegrepen? (ongeacht het aantal uren dat men werkzaam is) </v>
      </c>
    </row>
    <row r="4" spans="1:2">
      <c r="A4" s="84" t="str">
        <f>HYPERLINK("[trend_GO_2025_v1.3.xlsx]GO_vragen!A34",GO_vragen!A34)</f>
        <v xml:space="preserve">V6 Wat was in [jaar voorafgaand aan de meting] de totale omzet van de vestiging waar u werkzaam bent in Nederland, exclusief BTW? </v>
      </c>
    </row>
    <row r="5" spans="1:2">
      <c r="A5" s="84" t="str">
        <f>HYPERLINK("[trend_GO_2025_v1.3.xlsx]GO_vragen!A57",GO_vragen!A57)</f>
        <v xml:space="preserve">V7 Wat is uw functie binnen de organisatie? </v>
      </c>
    </row>
    <row r="6" spans="1:2">
      <c r="A6" s="84" t="str">
        <f>HYPERLINK("[trend_GO_2025_v1.3.xlsx]GO_vragen!A79",GO_vragen!A79)</f>
        <v xml:space="preserve">V11C In welk jaar is de organisatie gestart met zijn activiteiten? </v>
      </c>
    </row>
    <row r="7" spans="1:2">
      <c r="A7" s="84" t="str">
        <f>HYPERLINK("[trend_GO_2025_v1.3.xlsx]GO_vragen!A103",GO_vragen!A103)</f>
        <v>V11new Hoeveel jaar bestaat de organisatie?</v>
      </c>
    </row>
    <row r="8" spans="1:2">
      <c r="A8" s="109" t="str">
        <f>HYPERLINK("[trend_GO_2025_v1.3.xlsx]GO_vragen!A123",GO_vragen!A123)</f>
        <v xml:space="preserve">V12 Welke rechtsvorm heeft de organisatie? </v>
      </c>
    </row>
    <row r="9" spans="1:2">
      <c r="A9" s="84" t="str">
        <f>HYPERLINK("[trend_GO_2025_v1.3.xlsx]GO_vragen!A148",GO_vragen!A148)</f>
        <v xml:space="preserve">V15 Tot welke branche behoort uw onderneming? </v>
      </c>
    </row>
    <row r="10" spans="1:2">
      <c r="A10" s="84" t="str">
        <f>HYPERLINK("[trend_GO_2025_v1.3.xlsx]GO_vragen!A178",GO_vragen!A178)</f>
        <v xml:space="preserve">V54 Hoe is op dit moment de financieel-economische situatie van de organisatie? </v>
      </c>
    </row>
    <row r="11" spans="1:2">
      <c r="A11" s="84" t="str">
        <f>HYPERLINK("[trend_GO_2025_v1.3.xlsx]GO_vragen!A203",GO_vragen!A203)</f>
        <v xml:space="preserve">V156I Kunt u een goede inschatting maken of veranderingen in de organisatie fiscale gevolgen hebben? </v>
      </c>
    </row>
    <row r="12" spans="1:2">
      <c r="A12" s="84" t="str">
        <f>HYPERLINK("[trend_GO_2025_v1.3.xlsx]GO_vragen!A224",GO_vragen!A224)</f>
        <v xml:space="preserve">V57 Welk rapportcijfer van 1 tot en met 10 zou u de Belastingdienst geven voor de manier waarop hij in het algemeen functioneert? </v>
      </c>
    </row>
    <row r="13" spans="1:2">
      <c r="A13" s="84" t="str">
        <f>HYPERLINK("[trend_GO_2025_v1.3.xlsx]GO_vragen!A246",GO_vragen!A246)</f>
        <v>V86C Op welke van de volgende manieren heeft u vanuit uw functie in de afgelopen 12 maanden contact gezocht met de Belastingdienst?</v>
      </c>
    </row>
    <row r="14" spans="1:2">
      <c r="A14" s="84" t="str">
        <f>HYPERLINK("[trend_GO_2025_v1.3.xlsx]GO_vragen!A265",GO_vragen!A265)</f>
        <v xml:space="preserve">V88 In hoeverre bent u tevreden over de website van de Belastingdienst? </v>
      </c>
    </row>
    <row r="15" spans="1:2">
      <c r="A15" s="84" t="str">
        <f>HYPERLINK("[trend_GO_2025_v1.3.xlsx]GO_vragen!A286",GO_vragen!A286)</f>
        <v xml:space="preserve">V89 Wat was de reden waarom u de laatste keer de website van de Belastingdienst bezocht? </v>
      </c>
    </row>
    <row r="16" spans="1:2">
      <c r="A16" s="84" t="str">
        <f>HYPERLINK("[trend_GO_2025_v1.3.xlsx]GO_vragen!A308",GO_vragen!A308)</f>
        <v xml:space="preserve">V90 Heeft u de laatste keer dat u de website van de Belastingdienst bezocht gevonden wat u zocht? </v>
      </c>
    </row>
    <row r="17" spans="1:1">
      <c r="A17" s="84" t="str">
        <f>HYPERLINK("[trend_GO_2025_v1.3.xlsx]GO_vragen!A321",GO_vragen!A321)</f>
        <v xml:space="preserve">V91 In hoeverre was het de laatste keer gemakkelijk om op de website te vinden waarnaar u op zoek was? </v>
      </c>
    </row>
    <row r="18" spans="1:1">
      <c r="A18" s="84" t="str">
        <f>HYPERLINK("[trend_GO_2025_v1.3.xlsx]GO_vragen!A342",GO_vragen!A342)</f>
        <v xml:space="preserve">V94 In hoeverre bent u tevreden over de Belasting Telefoon? </v>
      </c>
    </row>
    <row r="19" spans="1:1">
      <c r="A19" s="84" t="str">
        <f>HYPERLINK("[trend_GO_2025_v1.3.xlsx]GO_vragen!A363",GO_vragen!A363)</f>
        <v xml:space="preserve">V95 Wat was de reden waarom u de laatste keer met de Belasting Telefoon  belde? </v>
      </c>
    </row>
    <row r="20" spans="1:1">
      <c r="A20" s="84" t="str">
        <f>HYPERLINK("[trend_GO_2025_v1.3.xlsx]GO_vragen!A383",GO_vragen!A383)</f>
        <v xml:space="preserve">V95B Heeft u voordat u met de Belasting Telefoon belde eerst op de website van de Belastingdienst gezocht? </v>
      </c>
    </row>
    <row r="21" spans="1:1">
      <c r="A21" s="84" t="str">
        <f>HYPERLINK("[trend_GO_2025_v1.3.xlsx]GO_vragen!A395",GO_vragen!A395)</f>
        <v xml:space="preserve">V96 Toen u de laatste keer de Belasting Telefoon belde, heeft u toen na het doorlopen van het keuzemenu, nog met een medewerker gesproken? </v>
      </c>
    </row>
    <row r="22" spans="1:1">
      <c r="A22" s="84" t="str">
        <f>HYPERLINK("[trend_GO_2025_v1.3.xlsx]GO_vragen!A407",GO_vragen!A407)</f>
        <v xml:space="preserve">V97 Wat vindt u van de snelheid waarmee u de laatste keer deze medewerker aan de lijn kreeg? </v>
      </c>
    </row>
    <row r="23" spans="1:1">
      <c r="A23" s="84" t="str">
        <f>HYPERLINK("[trend_GO_2025_v1.3.xlsx]GO_vragen!A428",GO_vragen!A428)</f>
        <v xml:space="preserve">V98 In hoeverre was de medewerker van de Belasting Telefoon waarmee u de laatste keer sprak deskundig? </v>
      </c>
    </row>
    <row r="24" spans="1:1">
      <c r="A24" s="84" t="str">
        <f>HYPERLINK("[trend_GO_2025_v1.3.xlsx]GO_vragen!A449",GO_vragen!A449)</f>
        <v xml:space="preserve">V98A In hoeverre was de medewerker van de  Belasting Telefoon  waarmee u de laatste keer sprak professioneel? </v>
      </c>
    </row>
    <row r="25" spans="1:1">
      <c r="A25" s="84" t="str">
        <f>HYPERLINK("[trend_GO_2025_v1.3.xlsx]GO_vragen!A470",GO_vragen!A470)</f>
        <v xml:space="preserve">V99 In hoeverre beschikte de medewerker van deBelasting Telefoon waarmee u de laatste keer sprak over inlevingsvermogen? </v>
      </c>
    </row>
    <row r="26" spans="1:1">
      <c r="A26" s="84" t="str">
        <f>HYPERLINK("[trend_GO_2025_v1.3.xlsx]GO_vragen!A491",GO_vragen!A491)</f>
        <v xml:space="preserve">V100 Heeft u toen u de laatste keer de Belasting Telefoon belde meteen antwoord op uw vraag gekregen of bent u later teruggebeld? </v>
      </c>
    </row>
    <row r="27" spans="1:1">
      <c r="A27" s="84" t="str">
        <f>HYPERLINK("[trend_GO_2025_v1.3.xlsx]GO_vragen!A507",GO_vragen!A507)</f>
        <v xml:space="preserve">V101 In hoeverre was u de laatste keer tevreden over het uiteindelijke antwoord of resultaat van uw contact met de  Belasting Telefoon ? </v>
      </c>
    </row>
    <row r="28" spans="1:1">
      <c r="A28" s="84" t="str">
        <f>HYPERLINK("[trend_GO_2025_v1.3.xlsx]GO_vragen!A528",GO_vragen!A528)</f>
        <v xml:space="preserve">V115 In hoeverre bent u tevreden over de bereikbaarheid van het belastingkantoor dat u heeft bezocht? </v>
      </c>
    </row>
    <row r="29" spans="1:1">
      <c r="A29" s="84" t="str">
        <f>HYPERLINK("[trend_GO_2025_v1.3.xlsx]GO_vragen!A549",GO_vragen!A549)</f>
        <v xml:space="preserve">V116 In hoeverre bent u tevreden over de manier waarop u bij het belastingkantoor werd behandeld? </v>
      </c>
    </row>
    <row r="30" spans="1:1">
      <c r="A30" s="84" t="str">
        <f>HYPERLINK("[trend_GO_2025_v1.3.xlsx]GO_vragen!A570",GO_vragen!A570)</f>
        <v>V117C Wat was de reden waarom u de laatste keer een belastingkantoor bezocht?</v>
      </c>
    </row>
    <row r="31" spans="1:1">
      <c r="A31" s="84" t="str">
        <f>HYPERLINK("[trend_GO_2025_v1.3.xlsx]GO_vragen!A584",GO_vragen!A584)</f>
        <v xml:space="preserve">V118 In hoeverre was de medewerker van het belastingkantoor waarmee u de laatste keer sprak deskundig? </v>
      </c>
    </row>
    <row r="32" spans="1:1">
      <c r="A32" s="84" t="str">
        <f>HYPERLINK("[trend_GO_2025_v1.3.xlsx]GO_vragen!A605",GO_vragen!A605)</f>
        <v xml:space="preserve">V119 In hoeverre beschikte de medewerker van het belastingkantoor waarmee u de laatste keer sprak over inlevingsvermogen? </v>
      </c>
    </row>
    <row r="33" spans="1:1">
      <c r="A33" s="84" t="str">
        <f>HYPERLINK("[trend_GO_2025_v1.3.xlsx]GO_vragen!A626",GO_vragen!A626)</f>
        <v xml:space="preserve">V120 Heeft u toen u de laatste keer het belastingkantoor bezocht meteen antwoord op uw vraag gekregen? </v>
      </c>
    </row>
    <row r="34" spans="1:1">
      <c r="A34" s="84" t="str">
        <f>HYPERLINK("[trend_GO_2025_v1.3.xlsx]GO_vragen!A638",GO_vragen!A638)</f>
        <v xml:space="preserve">V121 In hoeverre was u de laatste keer dat u een belastingkantoor bezocht tevreden over het uiteindelijke antwoord of resultaat? </v>
      </c>
    </row>
    <row r="35" spans="1:1">
      <c r="A35" s="84" t="str">
        <f>HYPERLINK("[trend_GO_2025_v1.3.xlsx]GO_vragen!A659",GO_vragen!A659)</f>
        <v>V122b_C Hoeveel bezwaarschriften heeft u in de afgelopen 12 maanden bij de Belastingdienst ingediend?</v>
      </c>
    </row>
    <row r="36" spans="1:1">
      <c r="A36" s="84" t="str">
        <f>HYPERLINK("[trend_GO_2025_v1.3.xlsx]GO_vragen!A680",GO_vragen!A680)</f>
        <v>V122a_C Hoeveel verzoeken om ambtshalve vermindering heeft u in de afgelopen 12 maanden bij de Belastingdienst ingediend?</v>
      </c>
    </row>
    <row r="37" spans="1:1">
      <c r="A37" s="84" t="str">
        <f>HYPERLINK("[trend_GO_2025_v1.3.xlsx]GO_vragen!A701",GO_vragen!A701)</f>
        <v>V124 Wat vindt u doorgaans van de snelheid waarmee de Belastingdienst bezwaarschriften en verzoeken om ambthalve vermindering afhandelt?</v>
      </c>
    </row>
    <row r="38" spans="1:1">
      <c r="A38" s="84" t="str">
        <f>HYPERLINK("[trend_GO_2025_v1.3.xlsx]GO_vragen!A726",GO_vragen!A726)</f>
        <v xml:space="preserve">V125 In hoeverre zijn de antwoorden of de reacties op uw bezwaren en/of verzoeken om ambtshalve vermindering doorgaans duidelijk? </v>
      </c>
    </row>
    <row r="39" spans="1:1">
      <c r="A39" s="84" t="str">
        <f>HYPERLINK("[trend_GO_2025_v1.3.xlsx]GO_vragen!A751",GO_vragen!A751)</f>
        <v xml:space="preserve">V126C Hoeveel brieven heeft u in de afgelopen 12 maanden aan de  Belastingdienst gestuurd? </v>
      </c>
    </row>
    <row r="40" spans="1:1">
      <c r="A40" s="84" t="str">
        <f>HYPERLINK("[trend_GO_2025_v1.3.xlsx]GO_vragen!A768",GO_vragen!A768)</f>
        <v xml:space="preserve">V127 Heeft u inmiddels reactie gehad op uw (laatste) brief? </v>
      </c>
    </row>
    <row r="41" spans="1:1">
      <c r="A41" s="84" t="str">
        <f>HYPERLINK("[trend_GO_2025_v1.3.xlsx]GO_vragen!A780",GO_vragen!A780)</f>
        <v xml:space="preserve">V128 In hoeverre was het antwoord of reactie op uw (laatste) brief duidelijk? </v>
      </c>
    </row>
    <row r="42" spans="1:1">
      <c r="A42" s="84" t="str">
        <f>HYPERLINK("[trend_GO_2025_v1.3.xlsx]GO_vragen!A801",GO_vragen!A801)</f>
        <v xml:space="preserve">V128A In hoeverre vindt u dat de Belastingdienst sterk aanwezig is in de Nederlandse samenleving? </v>
      </c>
    </row>
    <row r="43" spans="1:1">
      <c r="A43" s="84" t="str">
        <f>HYPERLINK("[trend_GO_2025_v1.3.xlsx]GO_vragen!A822",GO_vragen!A822)</f>
        <v xml:space="preserve">V128B Hoe positief of negatief vindt u deze aanwezigheid? </v>
      </c>
    </row>
    <row r="44" spans="1:1">
      <c r="A44" s="84" t="str">
        <f>HYPERLINK("[trend_GO_2025_v1.3.xlsx]GO_vragen!A843",GO_vragen!A843)</f>
        <v>V132 De Belastingdienst werkt bij de grotere ondernemingen met een zogenaamde klantcoördinator en vaste contactpersonen. Heeft u een vaste contactpersoon binnen de Belastingdienst?</v>
      </c>
    </row>
    <row r="45" spans="1:1">
      <c r="A45" s="84" t="str">
        <f>HYPERLINK("[trend_GO_2025_v1.3.xlsx]GO_vragen!A856",GO_vragen!A856)</f>
        <v>V129 Hoe vaak heeft de organisatie (zelf of de externe adviseur van de organisatie) in de afgelopen 12 maanden schriftelijk fiscale issues aan de Belastingdienst voorgelegd (zogenaamd vooroverleg)?</v>
      </c>
    </row>
    <row r="46" spans="1:1">
      <c r="A46" s="84" t="str">
        <f>HYPERLINK("[trend_GO_2025_v1.3.xlsx]GO_vragen!A884",GO_vragen!A884)</f>
        <v>V129B In hoeverre bent u tevreden over het vooroverleg dat de organisatie (of de externe adviseur van de organisatie) heeft gevoerd met de Belastingdienst?</v>
      </c>
    </row>
    <row r="47" spans="1:1">
      <c r="A47" s="84" t="str">
        <f>HYPERLINK("[trend_GO_2025_v1.3.xlsx]GO_vragen!A905",GO_vragen!A905)</f>
        <v>V130 Heeft de Belastingdienst in de afgelopen 3 jaar met de organisatie gesproken over fiscale interne beheersing en/of interne monitoring?</v>
      </c>
    </row>
    <row r="48" spans="1:1">
      <c r="A48" s="84" t="str">
        <f>HYPERLINK("[trend_GO_2025_v1.3.xlsx]GO_vragen!A917",GO_vragen!A917)</f>
        <v>V130B In hoeverre bent u tevreden over het gesprek met de Belastingdienst over fiscale interne beheersing en/of interne monitoring?</v>
      </c>
    </row>
    <row r="49" spans="1:1">
      <c r="A49" s="84" t="str">
        <f>HYPERLINK("[trend_GO_2025_v1.3.xlsx]GO_vragen!A938",GO_vragen!A938)</f>
        <v>V131 Heeft de Belastingdienst in de afgelopen 3 jaar een bedrijfsgesprek met de organisatie gevoerd?</v>
      </c>
    </row>
    <row r="50" spans="1:1">
      <c r="A50" s="84" t="str">
        <f>HYPERLINK("[trend_GO_2025_v1.3.xlsx]GO_vragen!A950",GO_vragen!A950)</f>
        <v>V131B In hoeverre bent u tevreden over het bedrijfsgesprek dat de Belastingdienst met de organisatie heeft gevoerd?</v>
      </c>
    </row>
    <row r="51" spans="1:1">
      <c r="A51" s="84" t="str">
        <f>HYPERLINK("[trend_GO_2025_v1.3.xlsx]GO_vragen!A971",GO_vragen!A971)</f>
        <v>V156LC Voor welke soorten belastingen heeft de organisatie in de afgelopen 12 maanden aangifte gedaan, ongeacht of u dit zelf heeft gedaan of dat dit is uitbesteed.</v>
      </c>
    </row>
    <row r="52" spans="1:1">
      <c r="A52" s="84" t="str">
        <f>HYPERLINK("[trend_GO_2025_v1.3.xlsx]GO_vragen!A985",GO_vragen!A985)</f>
        <v xml:space="preserve">V180 In hoeverre vindt u de brieven die de organisatie van de  Belastingdienst ontvangt duidelijk? </v>
      </c>
    </row>
    <row r="53" spans="1:1">
      <c r="A53" s="84" t="str">
        <f>HYPERLINK("[trend_GO_2025_v1.3.xlsx]GO_vragen!A1006",GO_vragen!A1006)</f>
        <v>V183 Heeft de Belastingdienst in de afgelopen drie jaar wel eens aanvullende informatie gevraagd naar aanleiding van een aangifte van de organisatie?</v>
      </c>
    </row>
    <row r="54" spans="1:1">
      <c r="A54" s="84" t="str">
        <f>HYPERLINK("[trend_GO_2025_v1.3.xlsx]GO_vragen!A1018",GO_vragen!A1018)</f>
        <v xml:space="preserve">V184 Is een belastingaangifte van de organisatie, voor zover u heeft gemerkt, in de afgelopen drie jaar gecontroleerd door de Belastingdienst? </v>
      </c>
    </row>
    <row r="55" spans="1:1">
      <c r="A55" s="84" t="str">
        <f>HYPERLINK("[trend_GO_2025_v1.3.xlsx]GO_vragen!A1031",GO_vragen!A1031)</f>
        <v xml:space="preserve">V185 Is in de afgelopen drie jaar door de Belastingdienst bij de organisatie een controle of boekenonderzoek uitgevoerd? </v>
      </c>
    </row>
    <row r="56" spans="1:1">
      <c r="A56" s="84" t="str">
        <f>HYPERLINK("[trend_GO_2025_v1.3.xlsx]GO_vragen!A1044",GO_vragen!A1044)</f>
        <v xml:space="preserve">V186 In hoeverre was u tevreden over de manier waarop deze controle werd uitgevoerd? </v>
      </c>
    </row>
    <row r="57" spans="1:1">
      <c r="A57" s="84" t="str">
        <f>HYPERLINK("[trend_GO_2025_v1.3.xlsx]GO_vragen!A1065",GO_vragen!A1065)</f>
        <v xml:space="preserve">V187 In hoeverre was de controlemedewerker van de Belastingdienst die bij de organisatie langs kwam deskundig? </v>
      </c>
    </row>
    <row r="58" spans="1:1">
      <c r="A58" s="84" t="str">
        <f>HYPERLINK("[trend_GO_2025_v1.3.xlsx]GO_vragen!A1086",GO_vragen!A1086)</f>
        <v xml:space="preserve">V188 In hoeverre was de medewerker van de Belastingdienst die bij de onderneming langs kwam professioneel? </v>
      </c>
    </row>
    <row r="59" spans="1:1">
      <c r="A59" s="84" t="str">
        <f>HYPERLINK("[trend_GO_2025_v1.3.xlsx]GO_vragen!A1107",GO_vragen!A1107)</f>
        <v>V189 Heeft de Belastingdienst in de afgelopen drie jaar wel eens aangegeven het niet eens te zijn met een deel van een aangifte van de organisatie en is die aangifte daarom door de Belastingdienst aangepast?</v>
      </c>
    </row>
    <row r="60" spans="1:1">
      <c r="A60" s="84" t="str">
        <f>HYPERLINK("[trend_GO_2025_v1.3.xlsx]GO_vragen!A1120",GO_vragen!A1120)</f>
        <v xml:space="preserve">V190 Om welke belastingaangifte ging het toen? </v>
      </c>
    </row>
    <row r="61" spans="1:1">
      <c r="A61" s="84" t="str">
        <f>HYPERLINK("[trend_GO_2025_v1.3.xlsx]GO_vragen!A1136",GO_vragen!A1136)</f>
        <v xml:space="preserve">V191 In hoeverre was het voor u duidelijk waarom die aangifte werd aangepast? </v>
      </c>
    </row>
    <row r="62" spans="1:1">
      <c r="A62" s="84" t="str">
        <f>HYPERLINK("[trend_GO_2025_v1.3.xlsx]GO_vragen!A1157",GO_vragen!A1157)</f>
        <v xml:space="preserve">V193 In hoeverre was u het eens met die beslissing van de Belastingdienst? </v>
      </c>
    </row>
    <row r="63" spans="1:1">
      <c r="A63" s="84" t="str">
        <f>HYPERLINK("[trend_GO_2025_v1.3.xlsx]GO_vragen!A1178",GO_vragen!A1178)</f>
        <v>V801 Heeft de Belastingdienst de organisatie in de afgelopen drie jaar wel eens een boete opgelegd vanwege niet op tijd aangifte doen of niet op tijd betalen? (Toelichting: Het gaat hier om een verzuimboete)</v>
      </c>
    </row>
    <row r="64" spans="1:1">
      <c r="A64" s="84" t="str">
        <f>HYPERLINK("[trend_GO_2025_v1.3.xlsx]GO_vragen!A1191",GO_vragen!A1190)</f>
        <v>V802 In hoeverre vond u het eerlijk dat u die verzuimboete kreeg?</v>
      </c>
    </row>
    <row r="65" spans="1:1">
      <c r="A65" s="84" t="str">
        <f>HYPERLINK("[trend_GO_2025_v1.3.xlsx]GO_vragen!A1211",GO_vragen!A1211)</f>
        <v>V194 Heeft de Belastingdienst de organisatie in de afgelopen drie jaar wel eens een boete opgelegd vanwege een fout in een aangifte? Toelichting: Het gaat hier om een vergrijpboete.</v>
      </c>
    </row>
    <row r="66" spans="1:1">
      <c r="A66" s="84" t="str">
        <f>HYPERLINK("[trend_GO_2025_v1.3.xlsx]GO_vragen!A1223",GO_vragen!A1223)</f>
        <v xml:space="preserve">V195 Om welke belastingaangifte ging het toen? </v>
      </c>
    </row>
    <row r="67" spans="1:1">
      <c r="A67" s="84" t="str">
        <f>HYPERLINK("[trend_GO_2025_v1.3.xlsx]GO_vragen!A1239",GO_vragen!A1239)</f>
        <v xml:space="preserve">V196 In hoeverre was het voor u duidelijk waarom u die boete kreeg? </v>
      </c>
    </row>
    <row r="68" spans="1:1">
      <c r="A68" s="84" t="str">
        <f>HYPERLINK("[trend_GO_2025_v1.3.xlsx]GO_vragen!A1260",GO_vragen!A1260)</f>
        <v xml:space="preserve">V197 In hoeverre was u het eens met die beslissing van de Belastingdienst? </v>
      </c>
    </row>
    <row r="69" spans="1:1">
      <c r="A69" s="84" t="str">
        <f>HYPERLINK("[trend_GO_2025_v1.3.xlsx]GO_vragen!A1281",GO_vragen!A1281)</f>
        <v>V198 In hoeverre vond u dat de hoogte van de boete in verhouding stond tot de fout in de aangifte?</v>
      </c>
    </row>
    <row r="70" spans="1:1">
      <c r="A70" s="84" t="str">
        <f>HYPERLINK("[trend_GO_2025_v1.3.xlsx]GO_vragen!A1302",GO_vragen!A1302)</f>
        <v xml:space="preserve">V199 In hoeverre heeft u van de Belastingdienst voldoende uitleg gekregen over het waarom van de boete? </v>
      </c>
    </row>
    <row r="71" spans="1:1">
      <c r="A71" s="84" t="str">
        <f>HYPERLINK("[trend_GO_2025_v1.3.xlsx]GO_vragen!A1323",GO_vragen!A1323)</f>
        <v xml:space="preserve">V199A Heeft de organisatie in de afgelopen drie jaar wel eens te maken gehad met herinneringen, aanmaningen, dwangbevelen of  beslaglegging vanwege het niet of niet op tijd betalen van belastingaanslagen? </v>
      </c>
    </row>
    <row r="72" spans="1:1">
      <c r="A72" s="84" t="str">
        <f>HYPERLINK("[trend_GO_2025_v1.3.xlsx]GO_vragen!A1335",GO_vragen!A1335)</f>
        <v>V199B Om wat voor maatregel of maatregelen ging het in uw geval?</v>
      </c>
    </row>
    <row r="73" spans="1:1">
      <c r="A73" s="84" t="str">
        <f>HYPERLINK("[trend_GO_2025_v1.3.xlsx]GO_vragen!A1348",GO_vragen!A1348)</f>
        <v>V199D In hoeverre was het voor u duidelijk waarom u een herinnering, aanmaning en/of dwangbevel kreeg?</v>
      </c>
    </row>
    <row r="74" spans="1:1">
      <c r="A74" s="84" t="str">
        <f>HYPERLINK("[trend_GO_2025_v1.3.xlsx]GO_vragen!A1369",GO_vragen!A1369)</f>
        <v xml:space="preserve">V199J In hoeverre was u het eens met de maatregel van de Belastingdienst? </v>
      </c>
    </row>
    <row r="75" spans="1:1">
      <c r="A75" s="109" t="str">
        <f>HYPERLINK("[trend_GO_2025_v1.3.xlsx]GO_vragen!A1390",GO_vragen!A1390)</f>
        <v xml:space="preserve">V199K Zijn er in uw geval kosten in rekening gebracht door de Belastingdienst? </v>
      </c>
    </row>
    <row r="76" spans="1:1">
      <c r="A76" s="84" t="str">
        <f>HYPERLINK("[trend_GO_2025_v1.3.xlsx]GO_vragen!A1403",GO_vragen!A1403)</f>
        <v xml:space="preserve">V199L In hoeverre vond u de kosten (niet het bedrag zelf, maar de bijkomende kosten) van &lt;bericht&gt; terecht? </v>
      </c>
    </row>
    <row r="77" spans="1:1">
      <c r="A77" s="84" t="str">
        <f>HYPERLINK("[trend_GO_2025_v1.3.xlsx]GO_vragen!A1424",GO_vragen!A1424)</f>
        <v xml:space="preserve">V199M In hoeverre heeft u van de Belastingdienst voldoende uitleg gekregen over het waarom van deze maatregel of maatregelen? </v>
      </c>
    </row>
    <row r="78" spans="1:1">
      <c r="A78" s="84" t="str">
        <f>HYPERLINK("[trend_GO_2025_v1.3.xlsx]GO_vragen!A1445",GO_vragen!A1445)</f>
        <v>V200 Is in de afgelopen drie jaar een medewerker van de Belastingdienst bij uw onderneming langs geweest, waarbij het niet ging om een boekenonderzoek of controle?</v>
      </c>
    </row>
    <row r="79" spans="1:1">
      <c r="A79" s="84" t="str">
        <f>HYPERLINK("[trend_GO_2025_v1.3.xlsx]GO_vragen!A1458",GO_vragen!A1458)</f>
        <v xml:space="preserve">V201 Wat was de aard van het laatste bezoek van de medewerker van de Belastingdienst? </v>
      </c>
    </row>
    <row r="80" spans="1:1">
      <c r="A80" s="84" t="str">
        <f>HYPERLINK("[trend_GO_2025_v1.3.xlsx]GO_vragen!A1472",GO_vragen!A1472)</f>
        <v xml:space="preserve">V202 In hoeverre was u tevreden over het laatste bezoek? </v>
      </c>
    </row>
    <row r="81" spans="1:1">
      <c r="A81" s="84" t="str">
        <f>HYPERLINK("[trend_GO_2025_v1.3.xlsx]GO_vragen!A1493",GO_vragen!A1493)</f>
        <v xml:space="preserve">V203 In hoeverre was de controlemedewerker van de Belastingdienst die bij de onderneming langs kwam deskundig? </v>
      </c>
    </row>
    <row r="82" spans="1:1">
      <c r="A82" s="84" t="str">
        <f>HYPERLINK("[trend_GO_2025_v1.3.xlsx]GO_vragen!A1514",GO_vragen!A1514)</f>
        <v xml:space="preserve">V204 In hoeverre was de medewerker van de Belastingdienst die bij de onderneming langs kwam professioneel? </v>
      </c>
    </row>
    <row r="83" spans="1:1">
      <c r="A83" s="84" t="str">
        <f>HYPERLINK("[trend_GO_2025_v1.3.xlsx]GO_vragen!A1535",GO_vragen!A1535)</f>
        <v>V211A In het algemeen ben ik tevreden met de manier waarop ik informatie kan verkrijgen bij de Belastingdienst</v>
      </c>
    </row>
    <row r="84" spans="1:1">
      <c r="A84" s="84" t="str">
        <f>HYPERLINK("[trend_GO_2025_v1.3.xlsx]GO_vragen!A1556",GO_vragen!A1556)</f>
        <v xml:space="preserve">V211C In vergelijking met andere organisaties waar ik informatie heb gezocht, doet de Belastingdienst het  goed </v>
      </c>
    </row>
    <row r="85" spans="1:1">
      <c r="A85" s="84" t="str">
        <f>HYPERLINK("[trend_GO_2025_v1.3.xlsx]GO_vragen!A1577",GO_vragen!A1577)</f>
        <v xml:space="preserve">V211D De manier waarop ik informatie kon verkrijgen bij de Belastingdienst was beter dan ik had verwacht </v>
      </c>
    </row>
    <row r="86" spans="1:1">
      <c r="A86" s="84" t="str">
        <f>HYPERLINK("[trend_GO_2025_v1.3.xlsx]GO_vragen!A1598",GO_vragen!A1598)</f>
        <v xml:space="preserve">V213A In hoeverre vindt u de volgende kenmerken van toepassing op de Belastingdienst? De Belastingdienst is: Betrouwbaar </v>
      </c>
    </row>
    <row r="87" spans="1:1">
      <c r="A87" s="84" t="str">
        <f>HYPERLINK("[trend_GO_2025_v1.3.xlsx]GO_vragen!A1619",GO_vragen!A1619)</f>
        <v xml:space="preserve">V213B In hoeverre vindt u de volgende kenmerken van toepassing op de Belastingdienst? De Belastingdienst is: Zorgvuldig </v>
      </c>
    </row>
    <row r="88" spans="1:1">
      <c r="A88" s="84" t="str">
        <f>HYPERLINK("[trend_GO_2025_v1.3.xlsx]GO_vragen!A1640",GO_vragen!A1640)</f>
        <v xml:space="preserve">V213C In hoeverre vindt u de volgende kenmerken van toepassing op de Belastingdienst? De Belastingdienst is: Geloofwaardig </v>
      </c>
    </row>
    <row r="89" spans="1:1">
      <c r="A89" s="84" t="str">
        <f>HYPERLINK("[trend_GO_2025_v1.3.xlsx]GO_vragen!A1661",GO_vragen!A1661)</f>
        <v xml:space="preserve">V213D In hoeverre vindt u de volgende kenmerken van toepassing op de Belastingdienst? De Belastingdienst is: Verantwoordelijk </v>
      </c>
    </row>
    <row r="90" spans="1:1">
      <c r="A90" s="84" t="str">
        <f>HYPERLINK("[trend_GO_2025_v1.3.xlsx]GO_vragen!A1682",GO_vragen!A1682)</f>
        <v xml:space="preserve">V213E In hoeverre vindt u de volgende kenmerken van toepassing op de Belastingdienst? De Belastingdienst is: Streng </v>
      </c>
    </row>
    <row r="91" spans="1:1">
      <c r="A91" s="84" t="str">
        <f>HYPERLINK("[trend_GO_2025_v1.3.xlsx]GO_vragen!A1703",GO_vragen!A1703)</f>
        <v xml:space="preserve">V213F In hoeverre vindt u de volgende kenmerken van toepassing op de Belastingdienst? De Belastingdienst is: Transparant </v>
      </c>
    </row>
    <row r="92" spans="1:1">
      <c r="A92" s="84" t="str">
        <f>HYPERLINK("[trend_GO_2025_v1.3.xlsx]GO_vragen!A1724",GO_vragen!A1724)</f>
        <v xml:space="preserve">V213G In hoeverre vindt u de volgende kenmerken van toepassing op de Belastingdienst? De Belastingdienst is: Deskundig </v>
      </c>
    </row>
    <row r="93" spans="1:1">
      <c r="A93" s="84" t="str">
        <f>HYPERLINK("[trend_GO_2025_v1.3.xlsx]GO_vragen!A1745",GO_vragen!A1745)</f>
        <v xml:space="preserve">V213H In hoeverre vindt u de volgende kenmerken van toepassing op de Belastingdienst? De Belastingdienst is: Dienstverlenend </v>
      </c>
    </row>
    <row r="94" spans="1:1">
      <c r="A94" s="84" t="str">
        <f>HYPERLINK("[trend_GO_2025_v1.3.xlsx]GO_vragen!A1766",GO_vragen!A1766)</f>
        <v xml:space="preserve">V214 Welke omschrijving van belasting betalen omschrijft uw persoonlijk gevoel het best? </v>
      </c>
    </row>
    <row r="95" spans="1:1">
      <c r="A95" s="84" t="str">
        <f>HYPERLINK("[trend_GO_2025_v1.3.xlsx]GO_vragen!A1779",GO_vragen!A1779)</f>
        <v xml:space="preserve">V216 In hoeverre vindt u het belangrijk dat de Belastingdienst de aangiftes van de organisatie op tijd binnen heeft? </v>
      </c>
    </row>
    <row r="96" spans="1:1">
      <c r="A96" s="84" t="str">
        <f>HYPERLINK("[trend_GO_2025_v1.3.xlsx]GO_vragen!A1800",GO_vragen!A1800)</f>
        <v xml:space="preserve">V217 In hoeverre vindt u het belangrijk dat de Belastingdienst een zo nauwkeurig mogelijke aangifte van de organisatie krijgt? </v>
      </c>
    </row>
    <row r="97" spans="1:1">
      <c r="A97" s="84" t="str">
        <f>HYPERLINK("[trend_GO_2025_v1.3.xlsx]GO_vragen!A1821",GO_vragen!A1821)</f>
        <v xml:space="preserve">V218 In hoeverre vindt u het belangrijk dat als dew organisatie geld moet bijbetalen, de Belastingdienst het geld binnen de termijn binnen heeft? </v>
      </c>
    </row>
    <row r="98" spans="1:1">
      <c r="A98" s="84" t="str">
        <f>HYPERLINK("[trend_GO_2025_v1.3.xlsx]GO_vragen!A1842",GO_vragen!A1842)</f>
        <v xml:space="preserve">V224 Hoe aanvaardbaar of onaanvaardbaar vindt u het als een organisatie doelbewust belasting ontduikt? </v>
      </c>
    </row>
    <row r="99" spans="1:1">
      <c r="A99" s="84" t="str">
        <f>HYPERLINK("[trend_GO_2025_v1.3.xlsx]GO_vragen!A1863",GO_vragen!A1863)</f>
        <v xml:space="preserve">V230 In hoeverre kunt u zich voorstellen dat er omstandigheden zijn waardoor u contante betalingen buiten de boeken houdt? </v>
      </c>
    </row>
    <row r="100" spans="1:1">
      <c r="A100" s="84" t="str">
        <f>HYPERLINK("[trend_GO_2025_v1.3.xlsx]GO_vragen!A1884",GO_vragen!A1884)</f>
        <v xml:space="preserve">V231 In hoeverre kunt u zich voorstellen dat er omstandigheden zijn waardoor u teveel of niet bestaande aftrekposten in de belastingaangifte van de organisatie opvoert? </v>
      </c>
    </row>
    <row r="101" spans="1:1">
      <c r="A101" s="84" t="str">
        <f>HYPERLINK("[trend_GO_2025_v1.3.xlsx]GO_vragen!A1905",GO_vragen!A1905)</f>
        <v xml:space="preserve">V232 In hoeverre kunt u zich voorstellen dat er omstandigheden zijn waardoor u niet alle inkomsten aangeeft in de belastingaangifte van de organisatie? </v>
      </c>
    </row>
    <row r="102" spans="1:1">
      <c r="A102" s="84" t="str">
        <f>HYPERLINK("[trend_GO_2025_v1.3.xlsx]GO_vragen!A1926",GO_vragen!A1926)</f>
        <v xml:space="preserve">V243AA Het betalen van belasting is het juiste om te doen </v>
      </c>
    </row>
    <row r="103" spans="1:1">
      <c r="A103" s="84" t="str">
        <f>HYPERLINK("[trend_GO_2025_v1.3.xlsx]GO_vragen!A1947",GO_vragen!A1947)</f>
        <v xml:space="preserve">V243AB Belasting betalen is een verantwoordelijkheid die alle Nederlandse bedrijven bereidwillig zouden moeten aanvaarden </v>
      </c>
    </row>
    <row r="104" spans="1:1">
      <c r="A104" s="84" t="str">
        <f>HYPERLINK("[trend_GO_2025_v1.3.xlsx]GO_vragen!A1968",GO_vragen!A1968)</f>
        <v xml:space="preserve">V243AC Ondernemerschap brengt de verplichting om belasting te betalen met zich mee </v>
      </c>
    </row>
    <row r="105" spans="1:1">
      <c r="A105" s="84" t="str">
        <f>HYPERLINK("[trend_GO_2025_v1.3.xlsx]GO_vragen!A1989",GO_vragen!A1989)</f>
        <v xml:space="preserve">V243AD Ondernemerschap brengt een gedeelde verantwoordelijkheid tussen overheid en ondernemer met zich mee </v>
      </c>
    </row>
    <row r="106" spans="1:1">
      <c r="A106" s="84" t="str">
        <f>HYPERLINK("[trend_GO_2025_v1.3.xlsx]GO_vragen!A2010",GO_vragen!A2010)</f>
        <v>V243AE Het betalen van betalen is goed voor onze samenleving</v>
      </c>
    </row>
    <row r="107" spans="1:1">
      <c r="A107" s="84" t="str">
        <f>HYPERLINK("[trend_GO_2025_v1.3.xlsx]GO_vragen!A2031",GO_vragen!A2031)</f>
        <v xml:space="preserve">V243AF Het is teleurstellend dat sommige bedrijven hun belasting niet betalen </v>
      </c>
    </row>
    <row r="108" spans="1:1">
      <c r="A108" s="84" t="str">
        <f>HYPERLINK("[trend_GO_2025_v1.3.xlsx]GO_vragen!A2052",GO_vragen!A2052)</f>
        <v>V243AG Het besturen van het land is makkelijker als organisaties hun belasting betalen</v>
      </c>
    </row>
    <row r="109" spans="1:1">
      <c r="A109" s="84" t="str">
        <f>HYPERLINK("[trend_GO_2025_v1.3.xlsx]GO_vragen!A2073",GO_vragen!A2073)</f>
        <v>V243AH Het is jammer dat de samenleving schade ondervindt van organisaties die hun belasting niet betalen</v>
      </c>
    </row>
    <row r="110" spans="1:1">
      <c r="A110" s="84" t="str">
        <f>HYPERLINK("[trend_GO_2025_v1.3.xlsx]GO_vragen!A2094",GO_vragen!A2094)</f>
        <v>V243BA De Belastingdienst is deskundig</v>
      </c>
    </row>
    <row r="111" spans="1:1">
      <c r="A111" s="84" t="str">
        <f>HYPERLINK("[trend_GO_2025_v1.3.xlsx]GO_vragen!A2115",GO_vragen!A2115)</f>
        <v>V243BB De Belastingdienst voert zijn taken goed uit</v>
      </c>
    </row>
    <row r="112" spans="1:1">
      <c r="A112" s="84" t="str">
        <f>HYPERLINK("[trend_GO_2025_v1.3.xlsx]GO_vragen!A2136",GO_vragen!A2136)</f>
        <v>V243BC De Belastingdienst helpt organisaties die hulp nodig hebben</v>
      </c>
    </row>
    <row r="113" spans="1:1">
      <c r="A113" s="84" t="str">
        <f>HYPERLINK("[trend_GO_2025_v1.3.xlsx]GO_vragen!A2157",GO_vragen!A2157)</f>
        <v xml:space="preserve">V243BD Ik denk dat het algemeen belang bij de Belastingdienst voorop staat </v>
      </c>
    </row>
    <row r="114" spans="1:1">
      <c r="A114" s="84" t="str">
        <f>HYPERLINK("[trend_GO_2025_v1.3.xlsx]GO_vragen!A2178",GO_vragen!A2178)</f>
        <v xml:space="preserve">V243BE Ik denk dat de Belastingdienst oprecht betrokken is bij belastingplichtigen </v>
      </c>
    </row>
    <row r="115" spans="1:1">
      <c r="A115" s="84" t="str">
        <f>HYPERLINK("[trend_GO_2025_v1.3.xlsx]GO_vragen!A2199",GO_vragen!A2199)</f>
        <v>V243BF De Belastingdienst komt toezeggingen na</v>
      </c>
    </row>
    <row r="116" spans="1:1">
      <c r="A116" s="84" t="str">
        <f>HYPERLINK("[trend_GO_2025_v1.3.xlsx]GO_vragen!A2220",GO_vragen!A2220)</f>
        <v xml:space="preserve">V243BG Ik denk dat de Belastingdienst eerlijk is </v>
      </c>
    </row>
    <row r="117" spans="1:1">
      <c r="A117" s="84" t="str">
        <f>HYPERLINK("[trend_GO_2025_v1.3.xlsx]GO_vragen!A2241",GO_vragen!A2241)</f>
        <v>V243BH De Belastingdienst behandelt organisaties in gelijke situaties gelijk</v>
      </c>
    </row>
    <row r="118" spans="1:1">
      <c r="A118" s="84" t="str">
        <f>HYPERLINK("[trend_GO_2025_v1.3.xlsx]GO_vragen!A2262",GO_vragen!A2262)</f>
        <v xml:space="preserve">V243BI Ik heb er vertrouwen in dat de Belastingdienst zorgvuldig met persoonlijke gegevens omgaat </v>
      </c>
    </row>
    <row r="119" spans="1:1">
      <c r="A119" s="84" t="str">
        <f>HYPERLINK("[trend_GO_2025_v1.3.xlsx]GO_vragen!A2283",GO_vragen!A2283)</f>
        <v xml:space="preserve">V243CA De Belastingdienst behandelt organisaties rechtvaardig </v>
      </c>
    </row>
    <row r="120" spans="1:1">
      <c r="A120" s="84" t="str">
        <f>HYPERLINK("[trend_GO_2025_v1.3.xlsx]GO_vragen!A2304",GO_vragen!A2304)</f>
        <v>V243CB De Belastingdienst past belastingwetten op de juiste manier toe</v>
      </c>
    </row>
    <row r="121" spans="1:1">
      <c r="A121" s="84" t="str">
        <f>HYPERLINK("[trend_GO_2025_v1.3.xlsx]GO_vragen!A2325",GO_vragen!A2325)</f>
        <v>V243CC De Belastingdienst neemt beslissingen op basis van complete informatie</v>
      </c>
    </row>
    <row r="122" spans="1:1">
      <c r="A122" s="84" t="str">
        <f>HYPERLINK("[trend_GO_2025_v1.3.xlsx]GO_vragen!A2346",GO_vragen!A2346)</f>
        <v>V243CD De Belastingdienst houdt voldoende rekening met de individuele omstandigheden van organisaties</v>
      </c>
    </row>
    <row r="123" spans="1:1">
      <c r="A123" s="84" t="str">
        <f>HYPERLINK("[trend_GO_2025_v1.3.xlsx]GO_vragen!A2367",GO_vragen!A2367)</f>
        <v xml:space="preserve">V243CE De Belastingdienst doet al het mogelijke om organisaties te helpen </v>
      </c>
    </row>
    <row r="124" spans="1:1">
      <c r="A124" s="84" t="str">
        <f>HYPERLINK("[trend_GO_2025_v1.3.xlsx]GO_vragen!A2388",GO_vragen!A2388)</f>
        <v xml:space="preserve">V243CF De Belastingdienst behandelt organisaties met respect </v>
      </c>
    </row>
    <row r="125" spans="1:1">
      <c r="A125" s="84" t="str">
        <f>HYPERLINK("[trend_GO_2025_v1.3.xlsx]GO_vragen!A2409",GO_vragen!A2409)</f>
        <v xml:space="preserve">V243CG Als de Belastingdienst fouten maakt, herstelt hij deze ook </v>
      </c>
    </row>
    <row r="126" spans="1:1">
      <c r="A126" s="84" t="str">
        <f>HYPERLINK("[trend_GO_2025_v1.3.xlsx]GO_vragen!A2430",GO_vragen!A2430)</f>
        <v xml:space="preserve">V243CH Wie het niet eens is met de Belastingdienst, krijgt de kans om zijn/haar/diens standpunt toe te lichten </v>
      </c>
    </row>
    <row r="127" spans="1:1">
      <c r="A127" s="84" t="str">
        <f>HYPERLINK("[trend_GO_2025_v1.3.xlsx]GO_vragen!A2451",GO_vragen!A2451)</f>
        <v xml:space="preserve">V243CI De Belastingdienst legt beslissingen over belastingzaken aan bedrijven uit </v>
      </c>
    </row>
    <row r="128" spans="1:1">
      <c r="A128" s="84" t="str">
        <f>HYPERLINK("[trend_GO_2025_v1.3.xlsx]GO_vragen!A2472",GO_vragen!A2472)</f>
        <v xml:space="preserve">V243CJ De Belastingdienst gaat ervan uit dat organisaties eerlijk zijn tenzij hun gedrag het tegendeel bewijst </v>
      </c>
    </row>
    <row r="129" spans="1:1">
      <c r="A129" s="84" t="str">
        <f>HYPERLINK("[trend_GO_2025_v1.3.xlsx]GO_vragen!A2493",GO_vragen!A2493)</f>
        <v xml:space="preserve">V243DA De informatie die ik van de Belastingdienst krijg is juist </v>
      </c>
    </row>
    <row r="130" spans="1:1">
      <c r="A130" s="84" t="str">
        <f>HYPERLINK("[trend_GO_2025_v1.3.xlsx]GO_vragen!A2514",GO_vragen!A2514)</f>
        <v xml:space="preserve">V243DB De Belastingdienst geeft duidelijk aan wat de organisatie moet doen </v>
      </c>
    </row>
    <row r="131" spans="1:1">
      <c r="A131" s="84" t="str">
        <f>HYPERLINK("[trend_GO_2025_v1.3.xlsx]GO_vragen!A2535",GO_vragen!A2535)</f>
        <v xml:space="preserve">V243DC De Belastingdienst legt belastingwetgeving goed uit </v>
      </c>
    </row>
    <row r="132" spans="1:1">
      <c r="A132" s="84" t="str">
        <f>HYPERLINK("[trend_GO_2025_v1.3.xlsx]GO_vragen!A2556",GO_vragen!A2556)</f>
        <v xml:space="preserve">V243DD Als ik berichten ontvang van de Belastingdienst dan snap ik wat dit voor het bedrijf betekent </v>
      </c>
    </row>
    <row r="133" spans="1:1">
      <c r="A133" s="84" t="str">
        <f>HYPERLINK("[trend_GO_2025_v1.3.xlsx]GO_vragen!A2577",GO_vragen!A2577)</f>
        <v xml:space="preserve">V243DE De informatie van de Belastingdienst is gemakkelijk te begrijpen </v>
      </c>
    </row>
    <row r="134" spans="1:1">
      <c r="A134" s="84" t="str">
        <f>HYPERLINK("[trend_GO_2025_v1.3.xlsx]GO_vragen!A2598",GO_vragen!A2598)</f>
        <v xml:space="preserve">V243DF Het is makkelijk om bij de Belastingdienst de informatie te krijgen die ik nodig heb </v>
      </c>
    </row>
    <row r="135" spans="1:1">
      <c r="A135" s="84" t="str">
        <f>HYPERLINK("[trend_GO_2025_v1.3.xlsx]GO_vragen!A2619",GO_vragen!A2619)</f>
        <v xml:space="preserve">V243DG De Belastingdienst informeert mij wanneer er dingen voor het bedrijf veranderen </v>
      </c>
    </row>
    <row r="136" spans="1:1">
      <c r="A136" s="84" t="str">
        <f>HYPERLINK("[trend_GO_2025_v1.3.xlsx]GO_vragen!A2640",GO_vragen!A2640)</f>
        <v xml:space="preserve">V243DH Met de informatie van de Belastingdienst ben ik in staat de aangifte van de organisatie juist in te vullen </v>
      </c>
    </row>
    <row r="137" spans="1:1">
      <c r="A137" s="84" t="str">
        <f>HYPERLINK("[trend_GO_2025_v1.3.xlsx]GO_vragen!A2661",GO_vragen!A2661)</f>
        <v xml:space="preserve">V243DI Problemen die ik tegenkom bij het doen van de belastingzaken van het bedrijf kan ik gemakkelijk oplossen met de informatie van de Belastingdienst </v>
      </c>
    </row>
    <row r="138" spans="1:1">
      <c r="A138" s="84" t="str">
        <f>HYPERLINK("[trend_GO_2025_v1.3.xlsx]GO_vragen!A2682",GO_vragen!A2682)</f>
        <v xml:space="preserve">V243EA Het kost mij niet veel tijd om de belastingzaken van het bedrijf af te handelen </v>
      </c>
    </row>
    <row r="139" spans="1:1">
      <c r="A139" s="84" t="str">
        <f>HYPERLINK("[trend_GO_2025_v1.3.xlsx]GO_vragen!A2703",GO_vragen!A2703)</f>
        <v xml:space="preserve">V243EB De belastingzaken van de organisatie kan ik eenvoudig afhandelen </v>
      </c>
    </row>
    <row r="140" spans="1:1">
      <c r="A140" s="84" t="str">
        <f>HYPERLINK("[trend_GO_2025_v1.3.xlsx]GO_vragen!A2724",GO_vragen!A2724)</f>
        <v>V243EC De informatie die de Belastingdienst van mij vraagt, is eenvoudig aan te leveren</v>
      </c>
    </row>
    <row r="141" spans="1:1">
      <c r="A141" s="84" t="str">
        <f>HYPERLINK("[trend_GO_2025_v1.3.xlsx]GO_vragen!A2745",GO_vragen!A2745)</f>
        <v xml:space="preserve">V243ED De Belastingdienst doet er alles aan om onnodig werk voor mij te voorkomen </v>
      </c>
    </row>
    <row r="142" spans="1:1">
      <c r="A142" s="84" t="str">
        <f>HYPERLINK("[trend_GO_2025_v1.3.xlsx]GO_vragen!A2766",GO_vragen!A2766)</f>
        <v xml:space="preserve">V243EE De Belastingdienst helpt mij om de belastingzaken van de organisatie in één keer goed te doen </v>
      </c>
    </row>
    <row r="143" spans="1:1">
      <c r="A143" s="84" t="str">
        <f>HYPERLINK("[trend_GO_2025_v1.3.xlsx]GO_vragen!A2787",GO_vragen!A2787)</f>
        <v xml:space="preserve">V243EF De Belastingdienst maakt het makkelijk om fouten te voorkomen </v>
      </c>
    </row>
    <row r="144" spans="1:1">
      <c r="A144" s="84" t="str">
        <f>HYPERLINK("[trend_GO_2025_v1.3.xlsx]GO_vragen!A2808",GO_vragen!A2808)</f>
        <v xml:space="preserve">V243EG Als ik een fout in de aangifte van de organisatie heb gemaakt, kan ik dat eenvoudig oplossen </v>
      </c>
    </row>
    <row r="145" spans="1:1">
      <c r="A145" s="84" t="str">
        <f>HYPERLINK("[trend_GO_2025_v1.3.xlsx]GO_vragen!A2829",GO_vragen!A2829)</f>
        <v xml:space="preserve">V243EH Ik heb na het doen van aangifte, het gevoel dat ik dit goed heb gedaan </v>
      </c>
    </row>
    <row r="146" spans="1:1">
      <c r="A146" s="84" t="str">
        <f>HYPERLINK("[trend_GO_2025_v1.3.xlsx]GO_vragen!A2850",GO_vragen!A2850)</f>
        <v xml:space="preserve">V243EI De Belastingdienst helpt mij om zekerheid te krijgen dat ik het juiste heb gedaan </v>
      </c>
    </row>
    <row r="147" spans="1:1">
      <c r="A147" s="84" t="str">
        <f>HYPERLINK("[trend_GO_2025_v1.3.xlsx]GO_vragen!A2871",GO_vragen!A2871)</f>
        <v>V243FA (oud) De Belastingdienst heeft verregaande bevoegdheden om ondernemingen te dwingen de verschuldigde belastingen te betalen</v>
      </c>
    </row>
    <row r="148" spans="1:1">
      <c r="A148" s="84" t="str">
        <f>HYPERLINK("[trend_GO_2025_v1.3.xlsx]GO_vragen!A2892",GO_vragen!A2892)</f>
        <v>V243FA De Belastingdienst maakt op een verantwoorde manier gebruik van bevoegdheden om ervoor te zorgen dat organisaties hun belastingen betalen</v>
      </c>
    </row>
    <row r="149" spans="1:1">
      <c r="A149" s="84" t="str">
        <f>HYPERLINK("[trend_GO_2025_v1.3.xlsx]GO_vragen!A2913",GO_vragen!A2913)</f>
        <v xml:space="preserve">V243FB De Belastingdienst zet zijn eisen kracht bij via controles en boetes </v>
      </c>
    </row>
    <row r="150" spans="1:1">
      <c r="A150" s="84" t="str">
        <f>HYPERLINK("[trend_GO_2025_v1.3.xlsx]GO_vragen!A2934",GO_vragen!A2934)</f>
        <v xml:space="preserve">V243FD De Belastingdienst controleert veel </v>
      </c>
    </row>
    <row r="151" spans="1:1">
      <c r="A151" s="84" t="str">
        <f>HYPERLINK("[trend_GO_2025_v1.3.xlsx]GO_vragen!A2955",GO_vragen!A2955)</f>
        <v xml:space="preserve">V243FE De Belastingdienst controleert effectief </v>
      </c>
    </row>
    <row r="152" spans="1:1">
      <c r="A152" s="84" t="str">
        <f>HYPERLINK("[trend_GO_2025_v1.3.xlsx]GO_vragen!A2976",GO_vragen!A2976)</f>
        <v>V243FF Organisaties die frauderen met belastingen worden door de Belastingdienst aangepakt</v>
      </c>
    </row>
    <row r="153" spans="1:1">
      <c r="A153" s="84" t="str">
        <f>HYPERLINK("[trend_GO_2025_v1.3.xlsx]GO_vragen!A2997",GO_vragen!A2997)</f>
        <v>V243FG De Belastingdienst zorgt ervoor dat organisaties hun belastingen betalen</v>
      </c>
    </row>
    <row r="154" spans="1:1">
      <c r="A154" s="84" t="str">
        <f>HYPERLINK("[trend_GO_2025_v1.3.xlsx]GO_vragen!A3018",GO_vragen!A3018)</f>
        <v>V243FH Als een organisatie onterechte kostenposten of aftrekposten in de belastingaangifte opvoert, is de kans groot dat de Belastingdienst dit ontdekt</v>
      </c>
    </row>
    <row r="155" spans="1:1">
      <c r="A155" s="84" t="str">
        <f>HYPERLINK("[trend_GO_2025_v1.3.xlsx]GO_vragen!A3039",GO_vragen!A3039)</f>
        <v>V243FI Als een organisatie niet alle inkomsten opgeeft in een belastingaangifte, is de kans groot dat de Belastingdienst dit ontdekt</v>
      </c>
    </row>
    <row r="156" spans="1:1">
      <c r="A156" s="84" t="str">
        <f>HYPERLINK("[trend_GO_2025_v1.3.xlsx]GO_vragen!A3060",GO_vragen!A3060)</f>
        <v>V243FJ Als een organisatie gebruik maakt van onwettige fiscale constructies, is de kans groot dat de Belastingdienst dit ontdekt</v>
      </c>
    </row>
    <row r="157" spans="1:1">
      <c r="A157" s="84" t="str">
        <f>HYPERLINK("[trend_GO_2025_v1.3.xlsx]GO_vragen!A3081",GO_vragen!A3081)</f>
        <v>V219a Als een organisatie contante betalingen buiten de boeken houdt, is de kans groot dat de Belastingdienst dit ontdekt</v>
      </c>
    </row>
    <row r="158" spans="1:1">
      <c r="A158" s="84" t="str">
        <f>HYPERLINK("[trend_GO_2025_v1.3.xlsx]GO_vragen!A3102",GO_vragen!A3102)</f>
        <v>V219b Als een organisatie niet al het vermogen opgeeft in een belastingaangifte, is de kans groot dat de Belastingdienst dit ontdekt</v>
      </c>
    </row>
    <row r="159" spans="1:1">
      <c r="A159" s="84" t="str">
        <f>HYPERLINK("[trend_GO_2025_v1.3.xlsx]GO_vragen!A3123",GO_vragen!A3123)</f>
        <v xml:space="preserve">V228 Als de Belastingdienst ontdekt dat een organisatie bewust zijn belastingaangifte niet juist heeft ingevuld, hoe ernstig denkt u dat de gevolgen voor die organisatie dan zullen zijn? </v>
      </c>
    </row>
    <row r="160" spans="1:1">
      <c r="A160" s="84" t="str">
        <f>HYPERLINK("[trend_GO_2025_v1.3.xlsx]GO_vragen!A3144",GO_vragen!A3144)</f>
        <v xml:space="preserve">V251 Wat is uw geslacht? </v>
      </c>
    </row>
    <row r="161" spans="1:1">
      <c r="A161" s="84" t="str">
        <f>HYPERLINK("[trend_GO_2025_v1.3.xlsx]GO_vragen!A3158",GO_vragen!A3158)</f>
        <v xml:space="preserve">V252C Wat is uw leeftijd? </v>
      </c>
    </row>
    <row r="162" spans="1:1">
      <c r="A162" s="84" t="str">
        <f>HYPERLINK("[trend_GO_2025_v1.3.xlsx]GO_vragen!A3174",GO_vragen!A3174)</f>
        <v xml:space="preserve">V253 Wat is de hoogste opleiding die u heeft afgemaakt? </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3191"/>
  <sheetViews>
    <sheetView topLeftCell="A3081" zoomScaleNormal="100" workbookViewId="0">
      <selection activeCell="B2871" sqref="B2871"/>
    </sheetView>
  </sheetViews>
  <sheetFormatPr defaultRowHeight="14.5"/>
  <cols>
    <col min="1" max="1" width="50.7265625" style="18" customWidth="1"/>
    <col min="2" max="6" width="8.7265625" customWidth="1"/>
  </cols>
  <sheetData>
    <row r="2" spans="1:6">
      <c r="A2" s="19" t="s">
        <v>486</v>
      </c>
      <c r="B2" s="1"/>
      <c r="C2" s="1"/>
    </row>
    <row r="4" spans="1:6">
      <c r="B4" s="3" t="s">
        <v>0</v>
      </c>
      <c r="C4" s="4" t="s">
        <v>1</v>
      </c>
      <c r="D4" s="85">
        <v>2023</v>
      </c>
      <c r="E4" s="85">
        <v>2024</v>
      </c>
      <c r="F4" s="85">
        <v>2025</v>
      </c>
    </row>
    <row r="5" spans="1:6">
      <c r="A5" s="15" t="s">
        <v>7</v>
      </c>
      <c r="B5" s="5">
        <v>0.51707032167460076</v>
      </c>
      <c r="C5" s="6">
        <v>0.51163812322718694</v>
      </c>
      <c r="D5" s="86">
        <v>0.56558111965116742</v>
      </c>
      <c r="E5" s="142">
        <v>0.55389039626205194</v>
      </c>
      <c r="F5" s="142">
        <v>0.56138991498581181</v>
      </c>
    </row>
    <row r="6" spans="1:6">
      <c r="A6" s="16" t="s">
        <v>8</v>
      </c>
      <c r="B6" s="7">
        <v>0.48292967832539935</v>
      </c>
      <c r="C6" s="8">
        <v>0.48836187677281306</v>
      </c>
      <c r="D6" s="87">
        <v>0.43441888034883258</v>
      </c>
      <c r="E6" s="143">
        <v>0.44610960373794806</v>
      </c>
      <c r="F6" s="143">
        <v>0.43861008501418813</v>
      </c>
    </row>
    <row r="7" spans="1:6">
      <c r="A7" s="17" t="s">
        <v>199</v>
      </c>
      <c r="B7" s="9">
        <v>1</v>
      </c>
      <c r="C7" s="10">
        <v>1</v>
      </c>
      <c r="D7" s="88">
        <v>1</v>
      </c>
      <c r="E7" s="144">
        <v>1</v>
      </c>
      <c r="F7" s="144">
        <v>1</v>
      </c>
    </row>
    <row r="8" spans="1:6" s="20" customFormat="1">
      <c r="A8" s="23" t="s">
        <v>200</v>
      </c>
      <c r="B8" s="22">
        <v>500.00681293302432</v>
      </c>
      <c r="C8" s="21">
        <v>499.99470588235334</v>
      </c>
      <c r="D8" s="89">
        <v>500.0000084745767</v>
      </c>
      <c r="E8" s="89">
        <v>499.99986624775499</v>
      </c>
      <c r="F8" s="89">
        <v>499.99986624775499</v>
      </c>
    </row>
    <row r="9" spans="1:6" s="20" customFormat="1">
      <c r="A9" s="28" t="s">
        <v>201</v>
      </c>
      <c r="B9" s="27">
        <v>433</v>
      </c>
      <c r="C9" s="26">
        <v>425</v>
      </c>
      <c r="D9" s="97">
        <v>472</v>
      </c>
      <c r="E9" s="97">
        <v>478</v>
      </c>
      <c r="F9" s="97">
        <v>557</v>
      </c>
    </row>
    <row r="10" spans="1:6">
      <c r="A10"/>
    </row>
    <row r="11" spans="1:6">
      <c r="A11" s="31" t="s">
        <v>203</v>
      </c>
      <c r="B11" s="31" t="s">
        <v>204</v>
      </c>
    </row>
    <row r="12" spans="1:6">
      <c r="A12" s="31" t="s">
        <v>205</v>
      </c>
      <c r="B12" s="31" t="s">
        <v>501</v>
      </c>
    </row>
    <row r="14" spans="1:6">
      <c r="A14" s="19" t="s">
        <v>520</v>
      </c>
      <c r="B14" s="1"/>
      <c r="C14" s="1"/>
    </row>
    <row r="16" spans="1:6">
      <c r="B16" s="3" t="s">
        <v>0</v>
      </c>
      <c r="C16" s="4" t="s">
        <v>1</v>
      </c>
      <c r="D16" s="85">
        <v>2023</v>
      </c>
      <c r="E16" s="85">
        <v>2024</v>
      </c>
      <c r="F16" s="85">
        <v>2025</v>
      </c>
    </row>
    <row r="17" spans="1:6">
      <c r="A17" s="15" t="s">
        <v>9</v>
      </c>
      <c r="B17" s="5">
        <v>1.5635121830903487E-2</v>
      </c>
      <c r="C17" s="6">
        <v>6.604305222055293E-3</v>
      </c>
      <c r="D17" s="86">
        <v>2.6231849131663584E-2</v>
      </c>
      <c r="E17" s="142">
        <v>2.6066809097893617E-2</v>
      </c>
      <c r="F17" s="142">
        <v>9.5532072233893584E-3</v>
      </c>
    </row>
    <row r="18" spans="1:6">
      <c r="A18" s="16" t="s">
        <v>10</v>
      </c>
      <c r="B18" s="7">
        <v>2.1484695705070128E-3</v>
      </c>
      <c r="C18" s="8">
        <v>2.1218812905077818E-2</v>
      </c>
      <c r="D18" s="87">
        <v>1.7434637416362083E-2</v>
      </c>
      <c r="E18" s="143">
        <v>1.5771111387001348E-2</v>
      </c>
      <c r="F18" s="143">
        <v>2.899413342931036E-2</v>
      </c>
    </row>
    <row r="19" spans="1:6">
      <c r="A19" s="16" t="s">
        <v>11</v>
      </c>
      <c r="B19" s="7">
        <v>1.8379426238764898E-2</v>
      </c>
      <c r="C19" s="8">
        <v>9.6492786394208885E-3</v>
      </c>
      <c r="D19" s="87">
        <v>1.319581757295225E-2</v>
      </c>
      <c r="E19" s="143">
        <v>1.3033404548946808E-2</v>
      </c>
      <c r="F19" s="143">
        <v>1.4162554955512892E-2</v>
      </c>
    </row>
    <row r="20" spans="1:6">
      <c r="A20" s="16" t="s">
        <v>12</v>
      </c>
      <c r="B20" s="7">
        <v>2.0229978390594709E-2</v>
      </c>
      <c r="C20" s="8">
        <v>1.8736198383276999E-2</v>
      </c>
      <c r="D20" s="87">
        <v>3.5188846861205998E-2</v>
      </c>
      <c r="E20" s="143">
        <v>3.1661176736952928E-2</v>
      </c>
      <c r="F20" s="143">
        <v>3.5257585733178193E-2</v>
      </c>
    </row>
    <row r="21" spans="1:6">
      <c r="A21" s="16" t="s">
        <v>13</v>
      </c>
      <c r="B21" s="7">
        <v>8.5514770122070122E-2</v>
      </c>
      <c r="C21" s="8">
        <v>0.13878641067964248</v>
      </c>
      <c r="D21" s="87">
        <v>9.5249864911019208E-2</v>
      </c>
      <c r="E21" s="143">
        <v>0.12378804614680704</v>
      </c>
      <c r="F21" s="143">
        <v>8.6313376769646538E-2</v>
      </c>
    </row>
    <row r="22" spans="1:6">
      <c r="A22" s="16" t="s">
        <v>14</v>
      </c>
      <c r="B22" s="7">
        <v>0.22074225778447826</v>
      </c>
      <c r="C22" s="8">
        <v>0.22801653193974991</v>
      </c>
      <c r="D22" s="87">
        <v>0.18314358587892232</v>
      </c>
      <c r="E22" s="143">
        <v>0.23329278828859035</v>
      </c>
      <c r="F22" s="143">
        <v>0.19171471376210472</v>
      </c>
    </row>
    <row r="23" spans="1:6">
      <c r="A23" s="16" t="s">
        <v>15</v>
      </c>
      <c r="B23" s="7">
        <v>0.3042173328354183</v>
      </c>
      <c r="C23" s="8">
        <v>0.27448667103534052</v>
      </c>
      <c r="D23" s="87">
        <v>0.31470079975083409</v>
      </c>
      <c r="E23" s="143">
        <v>0.2598940073746604</v>
      </c>
      <c r="F23" s="143">
        <v>0.28631706761443987</v>
      </c>
    </row>
    <row r="24" spans="1:6">
      <c r="A24" s="16" t="s">
        <v>16</v>
      </c>
      <c r="B24" s="7">
        <v>0.14959057139868062</v>
      </c>
      <c r="C24" s="8">
        <v>0.13096821025163796</v>
      </c>
      <c r="D24" s="87">
        <v>0.1185211823132002</v>
      </c>
      <c r="E24" s="143">
        <v>0.13027368566289341</v>
      </c>
      <c r="F24" s="143">
        <v>0.14497066714655196</v>
      </c>
    </row>
    <row r="25" spans="1:6">
      <c r="A25" s="16" t="s">
        <v>17</v>
      </c>
      <c r="B25" s="7">
        <v>0.10525768817468775</v>
      </c>
      <c r="C25" s="8">
        <v>8.8249404993699918E-2</v>
      </c>
      <c r="D25" s="87">
        <v>9.2129547167295767E-2</v>
      </c>
      <c r="E25" s="143">
        <v>8.6234234018319519E-2</v>
      </c>
      <c r="F25" s="143">
        <v>0.10478767614607497</v>
      </c>
    </row>
    <row r="26" spans="1:6">
      <c r="A26" s="16" t="s">
        <v>18</v>
      </c>
      <c r="B26" s="7">
        <v>7.8284383653894798E-2</v>
      </c>
      <c r="C26" s="8">
        <v>8.328417595009828E-2</v>
      </c>
      <c r="D26" s="87">
        <v>0.10420386899654448</v>
      </c>
      <c r="E26" s="143">
        <v>7.9984736737934298E-2</v>
      </c>
      <c r="F26" s="143">
        <v>9.7929017219790998E-2</v>
      </c>
    </row>
    <row r="27" spans="1:6">
      <c r="A27" s="17" t="s">
        <v>199</v>
      </c>
      <c r="B27" s="9">
        <v>1</v>
      </c>
      <c r="C27" s="10">
        <v>1</v>
      </c>
      <c r="D27" s="88">
        <v>1</v>
      </c>
      <c r="E27" s="144">
        <v>1</v>
      </c>
      <c r="F27" s="144">
        <v>1</v>
      </c>
    </row>
    <row r="28" spans="1:6" s="20" customFormat="1">
      <c r="A28" s="23" t="s">
        <v>200</v>
      </c>
      <c r="B28" s="22">
        <v>500.00681293302432</v>
      </c>
      <c r="C28" s="21">
        <v>499.99470588235283</v>
      </c>
      <c r="D28" s="89">
        <v>500.00000847457602</v>
      </c>
      <c r="E28" s="89">
        <v>499.99986624775499</v>
      </c>
      <c r="F28" s="89">
        <v>499.99986624775499</v>
      </c>
    </row>
    <row r="29" spans="1:6" s="20" customFormat="1">
      <c r="A29" s="28" t="s">
        <v>201</v>
      </c>
      <c r="B29" s="27">
        <v>433</v>
      </c>
      <c r="C29" s="26">
        <v>425</v>
      </c>
      <c r="D29" s="97">
        <v>472</v>
      </c>
      <c r="E29" s="97">
        <v>478</v>
      </c>
      <c r="F29" s="97">
        <v>557</v>
      </c>
    </row>
    <row r="30" spans="1:6">
      <c r="A30"/>
    </row>
    <row r="31" spans="1:6">
      <c r="A31" s="31" t="s">
        <v>203</v>
      </c>
      <c r="B31" s="31" t="s">
        <v>204</v>
      </c>
    </row>
    <row r="32" spans="1:6">
      <c r="A32" s="31" t="s">
        <v>205</v>
      </c>
      <c r="B32" s="31" t="s">
        <v>521</v>
      </c>
    </row>
    <row r="34" spans="1:6">
      <c r="A34" s="19" t="s">
        <v>376</v>
      </c>
      <c r="B34" s="1"/>
      <c r="C34" s="1"/>
    </row>
    <row r="36" spans="1:6">
      <c r="B36" s="3" t="s">
        <v>0</v>
      </c>
      <c r="C36" s="4" t="s">
        <v>1</v>
      </c>
      <c r="D36" s="85">
        <v>2023</v>
      </c>
      <c r="E36" s="85">
        <v>2024</v>
      </c>
      <c r="F36" s="85">
        <v>2025</v>
      </c>
    </row>
    <row r="37" spans="1:6">
      <c r="A37" s="15" t="s">
        <v>19</v>
      </c>
      <c r="B37" s="5">
        <v>2.4463869891842112E-3</v>
      </c>
      <c r="C37" s="6">
        <v>2.2014350740184301E-3</v>
      </c>
      <c r="D37" s="86">
        <v>1.6074959473305773E-2</v>
      </c>
      <c r="E37" s="142">
        <v>2.1722340914911355E-2</v>
      </c>
      <c r="F37" s="142">
        <v>1.4497066714655189E-2</v>
      </c>
    </row>
    <row r="38" spans="1:6">
      <c r="A38" s="16" t="s">
        <v>20</v>
      </c>
      <c r="B38" s="7">
        <v>6.743326130198235E-3</v>
      </c>
      <c r="C38" s="11"/>
      <c r="D38" s="87">
        <v>1.3036031558711329E-2</v>
      </c>
      <c r="E38" s="143">
        <v>2.1484432989010895E-2</v>
      </c>
      <c r="F38" s="143">
        <v>1.0872800035991387E-2</v>
      </c>
    </row>
    <row r="39" spans="1:6">
      <c r="A39" s="16" t="s">
        <v>21</v>
      </c>
      <c r="B39" s="7">
        <v>1.1636100108566656E-2</v>
      </c>
      <c r="C39" s="8">
        <v>7.166664117620067E-3</v>
      </c>
      <c r="D39" s="87">
        <v>4.398605857650748E-3</v>
      </c>
      <c r="E39" s="143">
        <v>1.1664551129919543E-2</v>
      </c>
      <c r="F39" s="143">
        <v>1.4497066714655187E-2</v>
      </c>
    </row>
    <row r="40" spans="1:6">
      <c r="A40" s="16" t="s">
        <v>22</v>
      </c>
      <c r="B40" s="7">
        <v>1.1338182689889459E-2</v>
      </c>
      <c r="C40" s="8">
        <v>1.3770969339675358E-2</v>
      </c>
      <c r="D40" s="87">
        <v>1.7434637416362076E-2</v>
      </c>
      <c r="E40" s="143"/>
      <c r="F40" s="143">
        <v>8.5681261699296213E-3</v>
      </c>
    </row>
    <row r="41" spans="1:6">
      <c r="A41" s="16" t="s">
        <v>23</v>
      </c>
      <c r="B41" s="7">
        <v>6.4454087115210354E-3</v>
      </c>
      <c r="C41" s="8">
        <v>2.2014350740184301E-3</v>
      </c>
      <c r="D41" s="87">
        <v>1.3195817572952245E-2</v>
      </c>
      <c r="E41" s="143">
        <v>5.7133216020095415E-3</v>
      </c>
      <c r="F41" s="143">
        <v>1.4831578473797466E-2</v>
      </c>
    </row>
    <row r="42" spans="1:6">
      <c r="A42" s="16" t="s">
        <v>24</v>
      </c>
      <c r="B42" s="7">
        <v>2.4463869891842112E-3</v>
      </c>
      <c r="C42" s="8">
        <v>4.965229043601636E-3</v>
      </c>
      <c r="D42" s="87">
        <v>7.277747758004275E-3</v>
      </c>
      <c r="E42" s="143">
        <v>1.1545597166969313E-2</v>
      </c>
      <c r="F42" s="143">
        <v>4.6093477321235404E-3</v>
      </c>
    </row>
    <row r="43" spans="1:6">
      <c r="A43" s="16" t="s">
        <v>25</v>
      </c>
      <c r="B43" s="7">
        <v>1.3784569679073665E-2</v>
      </c>
      <c r="C43" s="8">
        <v>1.1850713713439315E-2</v>
      </c>
      <c r="D43" s="87">
        <v>7.4375337722451919E-3</v>
      </c>
      <c r="E43" s="143">
        <v>1.7377872731929086E-2</v>
      </c>
      <c r="F43" s="143">
        <v>1.2842962142910874E-2</v>
      </c>
    </row>
    <row r="44" spans="1:6">
      <c r="A44" s="16" t="s">
        <v>26</v>
      </c>
      <c r="B44" s="7">
        <v>2.2378447961101711E-2</v>
      </c>
      <c r="C44" s="8">
        <v>3.634767897542443E-2</v>
      </c>
      <c r="D44" s="87">
        <v>2.3352707231310044E-2</v>
      </c>
      <c r="E44" s="143">
        <v>1.4402257967974084E-2</v>
      </c>
      <c r="F44" s="143">
        <v>2.4050273938044552E-2</v>
      </c>
    </row>
    <row r="45" spans="1:6">
      <c r="A45" s="16" t="s">
        <v>27</v>
      </c>
      <c r="B45" s="7">
        <v>0.25954080533313739</v>
      </c>
      <c r="C45" s="8">
        <v>0.2557916495586422</v>
      </c>
      <c r="D45" s="87">
        <v>0.26495945101763629</v>
      </c>
      <c r="E45" s="143">
        <v>0.25198092030317137</v>
      </c>
      <c r="F45" s="143">
        <v>0.21275438186786896</v>
      </c>
    </row>
    <row r="46" spans="1:6">
      <c r="A46" s="16" t="s">
        <v>28</v>
      </c>
      <c r="B46" s="7">
        <v>0.20378937099933267</v>
      </c>
      <c r="C46" s="8">
        <v>0.20380074612554708</v>
      </c>
      <c r="D46" s="87">
        <v>0.26951784288952801</v>
      </c>
      <c r="E46" s="143">
        <v>0.24644514680048746</v>
      </c>
      <c r="F46" s="143">
        <v>0.26416313888744669</v>
      </c>
    </row>
    <row r="47" spans="1:6">
      <c r="A47" s="16" t="s">
        <v>29</v>
      </c>
      <c r="B47" s="7">
        <v>0.30037281247207059</v>
      </c>
      <c r="C47" s="8">
        <v>0.28709174567730733</v>
      </c>
      <c r="D47" s="87">
        <v>0.23192023123864028</v>
      </c>
      <c r="E47" s="143">
        <v>0.26893803993927629</v>
      </c>
      <c r="F47" s="143">
        <v>0.2864462471822094</v>
      </c>
    </row>
    <row r="48" spans="1:6">
      <c r="A48" s="16" t="s">
        <v>30</v>
      </c>
      <c r="B48" s="7">
        <v>0.10949157967593508</v>
      </c>
      <c r="C48" s="8">
        <v>0.11996103488154572</v>
      </c>
      <c r="D48" s="87">
        <v>9.5406657281242951E-2</v>
      </c>
      <c r="E48" s="143">
        <v>9.3493957138682054E-2</v>
      </c>
      <c r="F48" s="143">
        <v>9.4620808076302437E-2</v>
      </c>
    </row>
    <row r="49" spans="1:6">
      <c r="A49" s="16" t="s">
        <v>31</v>
      </c>
      <c r="B49" s="7">
        <v>4.9586622260805256E-2</v>
      </c>
      <c r="C49" s="8">
        <v>5.4850698419159703E-2</v>
      </c>
      <c r="D49" s="87">
        <v>3.5987776932410565E-2</v>
      </c>
      <c r="E49" s="143">
        <v>3.5231561315659091E-2</v>
      </c>
      <c r="F49" s="143">
        <v>3.7246202064064822E-2</v>
      </c>
    </row>
    <row r="50" spans="1:6">
      <c r="A50" s="17" t="s">
        <v>199</v>
      </c>
      <c r="B50" s="9">
        <v>1</v>
      </c>
      <c r="C50" s="10">
        <v>1</v>
      </c>
      <c r="D50" s="88">
        <v>1</v>
      </c>
      <c r="E50" s="144">
        <v>1</v>
      </c>
      <c r="F50" s="144">
        <v>1</v>
      </c>
    </row>
    <row r="51" spans="1:6" s="20" customFormat="1">
      <c r="A51" s="23" t="s">
        <v>200</v>
      </c>
      <c r="B51" s="22">
        <v>500.00681293302455</v>
      </c>
      <c r="C51" s="21">
        <v>499.99470588235306</v>
      </c>
      <c r="D51" s="89">
        <v>500.00000847457625</v>
      </c>
      <c r="E51" s="89">
        <v>499.99986624775499</v>
      </c>
      <c r="F51" s="89">
        <v>499.99986624775499</v>
      </c>
    </row>
    <row r="52" spans="1:6" s="20" customFormat="1">
      <c r="A52" s="28" t="s">
        <v>201</v>
      </c>
      <c r="B52" s="27">
        <v>433</v>
      </c>
      <c r="C52" s="26">
        <v>425</v>
      </c>
      <c r="D52" s="97">
        <v>472</v>
      </c>
      <c r="E52" s="97">
        <v>478</v>
      </c>
      <c r="F52" s="97">
        <v>557</v>
      </c>
    </row>
    <row r="53" spans="1:6">
      <c r="A53"/>
    </row>
    <row r="54" spans="1:6">
      <c r="A54" s="31" t="s">
        <v>203</v>
      </c>
      <c r="B54" s="31" t="s">
        <v>204</v>
      </c>
    </row>
    <row r="55" spans="1:6">
      <c r="A55" s="31" t="s">
        <v>205</v>
      </c>
      <c r="B55" s="31" t="s">
        <v>381</v>
      </c>
    </row>
    <row r="57" spans="1:6">
      <c r="A57" s="19" t="s">
        <v>487</v>
      </c>
      <c r="B57" s="1"/>
      <c r="C57" s="1"/>
    </row>
    <row r="59" spans="1:6">
      <c r="B59" s="3" t="s">
        <v>0</v>
      </c>
      <c r="C59" s="4" t="s">
        <v>1</v>
      </c>
      <c r="D59" s="85">
        <v>2023</v>
      </c>
      <c r="E59" s="85">
        <v>2024</v>
      </c>
      <c r="F59" s="85">
        <v>2025</v>
      </c>
    </row>
    <row r="60" spans="1:6">
      <c r="A60" s="15" t="s">
        <v>32</v>
      </c>
      <c r="B60" s="5">
        <v>8.7663239692576861E-2</v>
      </c>
      <c r="C60" s="6">
        <v>7.8785304785580088E-2</v>
      </c>
      <c r="D60" s="86">
        <v>0.11372460824195565</v>
      </c>
      <c r="E60" s="149"/>
      <c r="F60" s="149"/>
    </row>
    <row r="61" spans="1:6">
      <c r="A61" s="55" t="s">
        <v>385</v>
      </c>
      <c r="B61" s="146"/>
      <c r="C61" s="147"/>
      <c r="D61" s="148"/>
      <c r="E61" s="145">
        <v>8.9151254645899111E-2</v>
      </c>
      <c r="F61" s="145">
        <v>0.10112650101947697</v>
      </c>
    </row>
    <row r="62" spans="1:6">
      <c r="A62" s="55" t="s">
        <v>386</v>
      </c>
      <c r="B62" s="146"/>
      <c r="C62" s="147"/>
      <c r="D62" s="148"/>
      <c r="E62" s="145">
        <v>7.3200829469372737E-3</v>
      </c>
      <c r="F62" s="145">
        <v>2.6391856252040531E-3</v>
      </c>
    </row>
    <row r="63" spans="1:6">
      <c r="A63" s="16" t="s">
        <v>33</v>
      </c>
      <c r="B63" s="7">
        <v>4.5948565596912096E-3</v>
      </c>
      <c r="C63" s="8">
        <v>9.6492786394208902E-3</v>
      </c>
      <c r="D63" s="87">
        <v>2.8791419003535261E-3</v>
      </c>
      <c r="E63" s="87">
        <v>2.8566608010047716E-3</v>
      </c>
      <c r="F63" s="87">
        <v>1.0538288276849101E-2</v>
      </c>
    </row>
    <row r="64" spans="1:6">
      <c r="A64" s="16" t="s">
        <v>34</v>
      </c>
      <c r="B64" s="7">
        <v>0.61588260113776838</v>
      </c>
      <c r="C64" s="8">
        <v>0.54007160075812566</v>
      </c>
      <c r="D64" s="87">
        <v>0.5781347995231394</v>
      </c>
      <c r="E64" s="148"/>
      <c r="F64" s="148"/>
    </row>
    <row r="65" spans="1:6">
      <c r="A65" s="16" t="s">
        <v>387</v>
      </c>
      <c r="B65" s="148"/>
      <c r="C65" s="148"/>
      <c r="D65" s="148"/>
      <c r="E65" s="143">
        <v>0.2409093732978036</v>
      </c>
      <c r="F65" s="143">
        <v>0.25801041192738122</v>
      </c>
    </row>
    <row r="66" spans="1:6">
      <c r="A66" s="16" t="s">
        <v>388</v>
      </c>
      <c r="B66" s="148"/>
      <c r="C66" s="148"/>
      <c r="D66" s="148"/>
      <c r="E66" s="143">
        <v>0.38195633821358949</v>
      </c>
      <c r="F66" s="143">
        <v>0.31988364032793959</v>
      </c>
    </row>
    <row r="67" spans="1:6">
      <c r="A67" s="16" t="s">
        <v>35</v>
      </c>
      <c r="B67" s="7">
        <v>0.15014067937642392</v>
      </c>
      <c r="C67" s="8">
        <v>0.2149039225121207</v>
      </c>
      <c r="D67" s="87">
        <v>0.18642069599286948</v>
      </c>
      <c r="E67" s="87">
        <v>0.10861170457455688</v>
      </c>
      <c r="F67" s="87">
        <v>0.13671859851179749</v>
      </c>
    </row>
    <row r="68" spans="1:6">
      <c r="A68" s="16" t="s">
        <v>36</v>
      </c>
      <c r="B68" s="7">
        <v>8.8917957007052205E-3</v>
      </c>
      <c r="C68" s="8">
        <v>4.6840495958192516E-3</v>
      </c>
      <c r="D68" s="87">
        <v>5.7582838007070522E-3</v>
      </c>
      <c r="E68" s="87"/>
      <c r="F68" s="87"/>
    </row>
    <row r="69" spans="1:6">
      <c r="A69" s="16" t="s">
        <v>37</v>
      </c>
      <c r="B69" s="7">
        <v>2.4463869891842042E-3</v>
      </c>
      <c r="C69" s="8">
        <v>2.4826145218008197E-3</v>
      </c>
      <c r="D69" s="87"/>
      <c r="E69" s="87"/>
      <c r="F69" s="148"/>
    </row>
    <row r="70" spans="1:6">
      <c r="A70" s="16" t="s">
        <v>389</v>
      </c>
      <c r="B70" s="148"/>
      <c r="C70" s="148"/>
      <c r="D70" s="148"/>
      <c r="E70" s="143">
        <v>7.8496929355956854E-2</v>
      </c>
      <c r="F70" s="143">
        <v>5.7374606012237456E-2</v>
      </c>
    </row>
    <row r="71" spans="1:6">
      <c r="A71" s="16" t="s">
        <v>38</v>
      </c>
      <c r="B71" s="7">
        <v>0.13038044054365044</v>
      </c>
      <c r="C71" s="8">
        <v>0.14942322918713258</v>
      </c>
      <c r="D71" s="87">
        <v>0.11308247054097487</v>
      </c>
      <c r="E71" s="87">
        <v>9.0697656164252086E-2</v>
      </c>
      <c r="F71" s="87">
        <v>0.11370876829911407</v>
      </c>
    </row>
    <row r="72" spans="1:6">
      <c r="A72" s="17" t="s">
        <v>199</v>
      </c>
      <c r="B72" s="9">
        <v>1</v>
      </c>
      <c r="C72" s="10">
        <v>1</v>
      </c>
      <c r="D72" s="88">
        <v>1</v>
      </c>
      <c r="E72" s="88">
        <v>1</v>
      </c>
      <c r="F72" s="88">
        <v>1</v>
      </c>
    </row>
    <row r="73" spans="1:6" s="20" customFormat="1">
      <c r="A73" s="23" t="s">
        <v>200</v>
      </c>
      <c r="B73" s="22">
        <v>500.00681293302597</v>
      </c>
      <c r="C73" s="21">
        <v>499.99470588235272</v>
      </c>
      <c r="D73" s="89">
        <v>500.00000847457642</v>
      </c>
      <c r="E73" s="89">
        <v>499.99986624775499</v>
      </c>
      <c r="F73" s="89">
        <v>499.99986624775499</v>
      </c>
    </row>
    <row r="74" spans="1:6" s="20" customFormat="1">
      <c r="A74" s="28" t="s">
        <v>201</v>
      </c>
      <c r="B74" s="27">
        <v>433</v>
      </c>
      <c r="C74" s="26">
        <v>425</v>
      </c>
      <c r="D74" s="97">
        <v>472</v>
      </c>
      <c r="E74" s="97">
        <v>478</v>
      </c>
      <c r="F74" s="97">
        <v>557</v>
      </c>
    </row>
    <row r="75" spans="1:6">
      <c r="A75"/>
    </row>
    <row r="76" spans="1:6">
      <c r="A76" s="31" t="s">
        <v>203</v>
      </c>
      <c r="B76" s="31" t="s">
        <v>204</v>
      </c>
    </row>
    <row r="77" spans="1:6">
      <c r="A77" s="31" t="s">
        <v>205</v>
      </c>
      <c r="B77" s="31" t="s">
        <v>206</v>
      </c>
    </row>
    <row r="79" spans="1:6">
      <c r="A79" s="90" t="s">
        <v>488</v>
      </c>
      <c r="B79" s="1"/>
      <c r="C79" s="1"/>
    </row>
    <row r="81" spans="1:4">
      <c r="B81" s="3" t="s">
        <v>0</v>
      </c>
      <c r="C81" s="4" t="s">
        <v>1</v>
      </c>
      <c r="D81" s="85">
        <v>2023</v>
      </c>
    </row>
    <row r="82" spans="1:4">
      <c r="A82" s="15" t="s">
        <v>39</v>
      </c>
      <c r="B82" s="6">
        <v>4.499176570111401E-2</v>
      </c>
      <c r="C82" s="6">
        <v>3.1430450440063484E-2</v>
      </c>
      <c r="D82" s="6">
        <v>4.7983702576547431E-2</v>
      </c>
    </row>
    <row r="83" spans="1:4">
      <c r="A83" s="16" t="s">
        <v>40</v>
      </c>
      <c r="B83" s="50">
        <v>0.16475595367176277</v>
      </c>
      <c r="C83" s="8">
        <v>0.14052148787457749</v>
      </c>
      <c r="D83" s="87">
        <v>0.15123184913166349</v>
      </c>
    </row>
    <row r="84" spans="1:4">
      <c r="A84" s="16" t="s">
        <v>41</v>
      </c>
      <c r="B84" s="50">
        <v>6.188160484649291E-2</v>
      </c>
      <c r="C84" s="8">
        <v>5.2086904449576525E-2</v>
      </c>
      <c r="D84" s="87">
        <v>3.9747238733097656E-2</v>
      </c>
    </row>
    <row r="85" spans="1:4">
      <c r="A85" s="16" t="s">
        <v>42</v>
      </c>
      <c r="B85" s="50">
        <v>7.7516726677396397E-2</v>
      </c>
      <c r="C85" s="8">
        <v>0.10220555276467631</v>
      </c>
      <c r="D85" s="87">
        <v>6.4459623907464014E-2</v>
      </c>
    </row>
    <row r="86" spans="1:4">
      <c r="A86" s="16" t="s">
        <v>43</v>
      </c>
      <c r="B86" s="50">
        <v>7.8112561514750795E-2</v>
      </c>
      <c r="C86" s="8">
        <v>0.11157365195631483</v>
      </c>
      <c r="D86" s="87">
        <v>8.0215011352287938E-2</v>
      </c>
    </row>
    <row r="87" spans="1:4">
      <c r="A87" s="16" t="s">
        <v>44</v>
      </c>
      <c r="B87" s="50">
        <v>8.6408522378101663E-2</v>
      </c>
      <c r="C87" s="8">
        <v>8.1267919307380906E-2</v>
      </c>
      <c r="D87" s="87">
        <v>7.5816405494637196E-2</v>
      </c>
    </row>
    <row r="88" spans="1:4">
      <c r="A88" s="16" t="s">
        <v>45</v>
      </c>
      <c r="B88" s="50">
        <v>0.1142755791549262</v>
      </c>
      <c r="C88" s="8">
        <v>0.1179447782388284</v>
      </c>
      <c r="D88" s="87">
        <v>0.12028182211386731</v>
      </c>
    </row>
    <row r="89" spans="1:4">
      <c r="A89" s="16" t="s">
        <v>46</v>
      </c>
      <c r="B89" s="50">
        <v>3.9205239466713976E-2</v>
      </c>
      <c r="C89" s="8">
        <v>3.0305732648933926E-2</v>
      </c>
      <c r="D89" s="87">
        <v>1.959324543062297E-2</v>
      </c>
    </row>
    <row r="90" spans="1:4">
      <c r="A90" s="16" t="s">
        <v>47</v>
      </c>
      <c r="B90" s="50">
        <v>3.4908300325699949E-2</v>
      </c>
      <c r="C90" s="8">
        <v>2.342024797909625E-2</v>
      </c>
      <c r="D90" s="87">
        <v>4.5505522533804708E-2</v>
      </c>
    </row>
    <row r="91" spans="1:4">
      <c r="A91" s="16" t="s">
        <v>48</v>
      </c>
      <c r="B91" s="50">
        <v>2.5122752368963108E-2</v>
      </c>
      <c r="C91" s="8">
        <v>3.5552141140317954E-2</v>
      </c>
      <c r="D91" s="87">
        <v>4.9584556362973625E-2</v>
      </c>
    </row>
    <row r="92" spans="1:4">
      <c r="A92" s="16" t="s">
        <v>49</v>
      </c>
      <c r="B92" s="50">
        <v>2.5420669787640307E-2</v>
      </c>
      <c r="C92" s="8">
        <v>1.901737783105939E-2</v>
      </c>
      <c r="D92" s="87">
        <v>3.2469490975093385E-2</v>
      </c>
    </row>
    <row r="93" spans="1:4">
      <c r="A93" s="16" t="s">
        <v>50</v>
      </c>
      <c r="B93" s="110"/>
      <c r="C93" s="8">
        <v>2.4826145218008197E-3</v>
      </c>
      <c r="D93" s="87">
        <v>3.038927914594443E-3</v>
      </c>
    </row>
    <row r="94" spans="1:4">
      <c r="A94" s="53" t="s">
        <v>360</v>
      </c>
      <c r="B94" s="98"/>
      <c r="C94" s="110"/>
      <c r="D94" s="87">
        <v>4.3986058576507498E-3</v>
      </c>
    </row>
    <row r="95" spans="1:4">
      <c r="A95" s="53" t="s">
        <v>364</v>
      </c>
      <c r="B95" s="50">
        <v>0.24740032410643792</v>
      </c>
      <c r="C95" s="8">
        <v>0.25219114084737371</v>
      </c>
      <c r="D95" s="8">
        <v>0.26567399761569482</v>
      </c>
    </row>
    <row r="96" spans="1:4">
      <c r="A96" s="17" t="s">
        <v>199</v>
      </c>
      <c r="B96" s="9">
        <v>1</v>
      </c>
      <c r="C96" s="10">
        <v>1</v>
      </c>
      <c r="D96" s="88">
        <v>1</v>
      </c>
    </row>
    <row r="97" spans="1:6" s="20" customFormat="1">
      <c r="A97" s="23" t="s">
        <v>200</v>
      </c>
      <c r="B97" s="22">
        <v>500.00681293302478</v>
      </c>
      <c r="C97" s="21">
        <v>499.99470588235278</v>
      </c>
      <c r="D97" s="89">
        <v>500.00000847457619</v>
      </c>
      <c r="E97"/>
      <c r="F97"/>
    </row>
    <row r="98" spans="1:6" s="20" customFormat="1">
      <c r="A98" s="28" t="s">
        <v>201</v>
      </c>
      <c r="B98" s="27">
        <v>433</v>
      </c>
      <c r="C98" s="26">
        <v>425</v>
      </c>
      <c r="D98" s="97">
        <v>472</v>
      </c>
      <c r="E98"/>
      <c r="F98"/>
    </row>
    <row r="99" spans="1:6">
      <c r="A99"/>
    </row>
    <row r="100" spans="1:6">
      <c r="A100" s="31" t="s">
        <v>203</v>
      </c>
      <c r="B100" s="31" t="s">
        <v>204</v>
      </c>
    </row>
    <row r="101" spans="1:6">
      <c r="A101" s="31" t="s">
        <v>205</v>
      </c>
      <c r="B101" s="31" t="s">
        <v>270</v>
      </c>
    </row>
    <row r="103" spans="1:6">
      <c r="A103" s="90" t="s">
        <v>489</v>
      </c>
      <c r="B103" s="1"/>
      <c r="C103" s="1"/>
    </row>
    <row r="105" spans="1:6">
      <c r="E105" s="85">
        <v>2024</v>
      </c>
      <c r="F105" s="85">
        <v>2025</v>
      </c>
    </row>
    <row r="106" spans="1:6">
      <c r="A106" s="15" t="s">
        <v>390</v>
      </c>
      <c r="E106" s="6">
        <v>2.9756147639550014E-3</v>
      </c>
      <c r="F106" s="6">
        <v>1.3195928126020261E-3</v>
      </c>
    </row>
    <row r="107" spans="1:6">
      <c r="A107" s="16" t="s">
        <v>391</v>
      </c>
      <c r="E107" s="87">
        <v>8.6889363659645429E-3</v>
      </c>
      <c r="F107" s="87">
        <v>1.3846497420337722E-2</v>
      </c>
    </row>
    <row r="108" spans="1:6">
      <c r="A108" s="16" t="s">
        <v>392</v>
      </c>
      <c r="E108" s="87">
        <v>7.2011289839870431E-3</v>
      </c>
      <c r="F108" s="87">
        <v>1.7136252339859236E-2</v>
      </c>
    </row>
    <row r="109" spans="1:6">
      <c r="A109" s="16" t="s">
        <v>393</v>
      </c>
      <c r="E109" s="87">
        <v>3.4874699426808403E-2</v>
      </c>
      <c r="F109" s="87">
        <v>3.19678308136567E-2</v>
      </c>
    </row>
    <row r="110" spans="1:6">
      <c r="A110" s="16" t="s">
        <v>394</v>
      </c>
      <c r="E110" s="87">
        <v>0.10277942900959708</v>
      </c>
      <c r="F110" s="87">
        <v>0.1011818636913783</v>
      </c>
    </row>
    <row r="111" spans="1:6">
      <c r="A111" s="16" t="s">
        <v>395</v>
      </c>
      <c r="E111" s="87">
        <v>0.14324849607546483</v>
      </c>
      <c r="F111" s="87">
        <v>0.13541745992316262</v>
      </c>
    </row>
    <row r="112" spans="1:6">
      <c r="A112" s="16" t="s">
        <v>396</v>
      </c>
      <c r="E112" s="87">
        <v>0.10004172217154253</v>
      </c>
      <c r="F112" s="87">
        <v>9.0606666966594945E-2</v>
      </c>
    </row>
    <row r="113" spans="1:6">
      <c r="A113" s="16" t="s">
        <v>397</v>
      </c>
      <c r="E113" s="87">
        <v>9.6828199481687069E-2</v>
      </c>
      <c r="F113" s="87">
        <v>0.1176121840650188</v>
      </c>
    </row>
    <row r="114" spans="1:6">
      <c r="A114" s="16" t="s">
        <v>398</v>
      </c>
      <c r="E114" s="87">
        <v>0.23448232791809268</v>
      </c>
      <c r="F114" s="87">
        <v>0.21609949945929169</v>
      </c>
    </row>
    <row r="115" spans="1:6">
      <c r="A115" s="16" t="s">
        <v>399</v>
      </c>
      <c r="E115" s="87">
        <v>0.26887944580290091</v>
      </c>
      <c r="F115" s="87">
        <v>0.27481215250809804</v>
      </c>
    </row>
    <row r="116" spans="1:6">
      <c r="A116" s="17" t="s">
        <v>199</v>
      </c>
      <c r="E116" s="88">
        <v>1</v>
      </c>
      <c r="F116" s="88">
        <v>1</v>
      </c>
    </row>
    <row r="117" spans="1:6" s="20" customFormat="1">
      <c r="A117" s="23" t="s">
        <v>200</v>
      </c>
      <c r="B117"/>
      <c r="C117"/>
      <c r="D117"/>
      <c r="E117" s="89">
        <v>499.99986624775499</v>
      </c>
      <c r="F117" s="89">
        <v>499.99986624775499</v>
      </c>
    </row>
    <row r="118" spans="1:6" s="20" customFormat="1">
      <c r="A118" s="28" t="s">
        <v>201</v>
      </c>
      <c r="B118"/>
      <c r="C118"/>
      <c r="D118"/>
      <c r="E118" s="97">
        <v>478</v>
      </c>
      <c r="F118" s="97">
        <v>557</v>
      </c>
    </row>
    <row r="119" spans="1:6">
      <c r="A119"/>
    </row>
    <row r="120" spans="1:6">
      <c r="A120" s="31" t="s">
        <v>203</v>
      </c>
      <c r="B120" s="31" t="s">
        <v>204</v>
      </c>
    </row>
    <row r="121" spans="1:6">
      <c r="A121" s="31" t="s">
        <v>205</v>
      </c>
      <c r="B121" s="31"/>
    </row>
    <row r="123" spans="1:6">
      <c r="A123" s="19" t="s">
        <v>490</v>
      </c>
      <c r="B123" s="1"/>
      <c r="C123" s="1"/>
    </row>
    <row r="125" spans="1:6">
      <c r="B125" s="3" t="s">
        <v>0</v>
      </c>
      <c r="C125" s="4" t="s">
        <v>1</v>
      </c>
      <c r="D125" s="85">
        <v>2023</v>
      </c>
      <c r="E125" s="85">
        <v>2024</v>
      </c>
      <c r="F125" s="85">
        <v>2025</v>
      </c>
    </row>
    <row r="126" spans="1:6">
      <c r="A126" s="15" t="s">
        <v>51</v>
      </c>
      <c r="B126" s="13"/>
      <c r="C126" s="6">
        <v>2.2014350740184301E-3</v>
      </c>
      <c r="D126" s="86">
        <v>2.8791419003535257E-3</v>
      </c>
      <c r="E126" s="86">
        <v>1.4878073819775003E-3</v>
      </c>
      <c r="F126" s="150"/>
    </row>
    <row r="127" spans="1:6">
      <c r="A127" s="16" t="s">
        <v>52</v>
      </c>
      <c r="B127" s="7">
        <v>2.1484695705069955E-3</v>
      </c>
      <c r="C127" s="8">
        <v>4.6840495958192473E-3</v>
      </c>
      <c r="D127" s="11"/>
      <c r="E127" s="11"/>
      <c r="F127" s="150"/>
    </row>
    <row r="128" spans="1:6">
      <c r="A128" s="16" t="s">
        <v>400</v>
      </c>
      <c r="B128" s="12"/>
      <c r="C128" s="8">
        <v>2.2014350740184301E-3</v>
      </c>
      <c r="D128" s="11"/>
      <c r="E128" s="87">
        <v>1.005778978499181E-2</v>
      </c>
      <c r="F128" s="150"/>
    </row>
    <row r="129" spans="1:6">
      <c r="A129" s="16" t="s">
        <v>53</v>
      </c>
      <c r="B129" s="7">
        <v>0.8169907153690068</v>
      </c>
      <c r="C129" s="8">
        <v>0.78940294661943478</v>
      </c>
      <c r="D129" s="87">
        <v>0.65171420081840348</v>
      </c>
      <c r="E129" s="87">
        <v>0.71201696615729237</v>
      </c>
      <c r="F129" s="87">
        <v>0.65071389758773834</v>
      </c>
    </row>
    <row r="130" spans="1:6">
      <c r="A130" s="16" t="s">
        <v>54</v>
      </c>
      <c r="B130" s="7">
        <v>4.2843296130606688E-2</v>
      </c>
      <c r="C130" s="8">
        <v>4.2718805257938003E-2</v>
      </c>
      <c r="D130" s="87">
        <v>4.6464238619250177E-2</v>
      </c>
      <c r="E130" s="87">
        <v>4.9990681172483849E-2</v>
      </c>
      <c r="F130" s="87">
        <v>2.7358483081533234E-2</v>
      </c>
    </row>
    <row r="131" spans="1:6">
      <c r="A131" s="16" t="s">
        <v>55</v>
      </c>
      <c r="B131" s="7">
        <v>2.1484695705069955E-3</v>
      </c>
      <c r="C131" s="8">
        <v>4.4028701480368602E-3</v>
      </c>
      <c r="D131" s="87">
        <v>5.9180698149479674E-3</v>
      </c>
      <c r="E131" s="87">
        <v>1.4878073819775003E-3</v>
      </c>
      <c r="F131" s="150"/>
    </row>
    <row r="132" spans="1:6">
      <c r="A132" s="16" t="s">
        <v>56</v>
      </c>
      <c r="B132" s="7">
        <v>1.1934017527243762E-2</v>
      </c>
      <c r="C132" s="8">
        <v>2.3982606874661007E-2</v>
      </c>
      <c r="D132" s="87">
        <v>1.3036031558711324E-2</v>
      </c>
      <c r="E132" s="87">
        <v>1.1783505092869771E-2</v>
      </c>
      <c r="F132" s="150"/>
    </row>
    <row r="133" spans="1:6">
      <c r="A133" s="16" t="s">
        <v>357</v>
      </c>
      <c r="B133" s="11"/>
      <c r="C133" s="11"/>
      <c r="D133" s="87">
        <v>1.4555495516008545E-2</v>
      </c>
      <c r="E133" s="87">
        <v>5.951229527910001E-3</v>
      </c>
      <c r="F133" s="150"/>
    </row>
    <row r="134" spans="1:6">
      <c r="A134" s="16" t="s">
        <v>421</v>
      </c>
      <c r="B134" s="159"/>
      <c r="C134" s="11"/>
      <c r="D134" s="87"/>
      <c r="E134" s="87"/>
      <c r="F134" s="150"/>
    </row>
    <row r="135" spans="1:6">
      <c r="A135" s="16" t="s">
        <v>522</v>
      </c>
      <c r="B135" s="7">
        <v>2.4463869891841925E-3</v>
      </c>
      <c r="C135" s="8">
        <v>9.3680991916384963E-3</v>
      </c>
      <c r="D135" s="87">
        <v>0.18330037824914602</v>
      </c>
      <c r="E135" s="87">
        <v>0.12795320054026432</v>
      </c>
      <c r="F135" s="87">
        <v>0.17463382409414735</v>
      </c>
    </row>
    <row r="136" spans="1:6">
      <c r="A136" s="16" t="s">
        <v>417</v>
      </c>
      <c r="B136" s="150"/>
      <c r="C136" s="150"/>
      <c r="D136" s="150"/>
      <c r="E136" s="87">
        <v>7.1950930013295666E-2</v>
      </c>
      <c r="F136" s="87">
        <v>0.10809588528956389</v>
      </c>
    </row>
    <row r="137" spans="1:6">
      <c r="A137" s="16" t="s">
        <v>57</v>
      </c>
      <c r="B137" s="7">
        <v>2.4463869891841925E-3</v>
      </c>
      <c r="C137" s="11"/>
      <c r="D137" s="150"/>
      <c r="E137" s="150"/>
      <c r="F137" s="150"/>
    </row>
    <row r="138" spans="1:6">
      <c r="A138" s="16" t="s">
        <v>58</v>
      </c>
      <c r="B138" s="7">
        <v>4.594856559691188E-3</v>
      </c>
      <c r="C138" s="8">
        <v>7.1666641176200661E-3</v>
      </c>
      <c r="D138" s="150"/>
      <c r="E138" s="150"/>
      <c r="F138" s="150"/>
    </row>
    <row r="139" spans="1:6">
      <c r="A139" s="16" t="s">
        <v>59</v>
      </c>
      <c r="B139" s="7">
        <v>2.1484695705069955E-3</v>
      </c>
      <c r="C139" s="11"/>
      <c r="D139" s="150"/>
      <c r="E139" s="150"/>
      <c r="F139" s="150"/>
    </row>
    <row r="140" spans="1:6">
      <c r="A140" s="16" t="s">
        <v>38</v>
      </c>
      <c r="B140" s="7">
        <v>0.11229893172356227</v>
      </c>
      <c r="C140" s="8">
        <v>0.11387108804681453</v>
      </c>
      <c r="D140" s="87">
        <v>8.2132443523178833E-2</v>
      </c>
      <c r="E140" s="87">
        <v>7.3200829469372694E-3</v>
      </c>
      <c r="F140" s="87">
        <v>3.9197909947017273E-2</v>
      </c>
    </row>
    <row r="141" spans="1:6">
      <c r="A141" s="17" t="s">
        <v>199</v>
      </c>
      <c r="B141" s="9">
        <v>1</v>
      </c>
      <c r="C141" s="10">
        <v>1</v>
      </c>
      <c r="D141" s="88">
        <v>1</v>
      </c>
      <c r="E141" s="88">
        <v>1</v>
      </c>
      <c r="F141" s="88">
        <v>1</v>
      </c>
    </row>
    <row r="142" spans="1:6" s="20" customFormat="1">
      <c r="A142" s="23" t="s">
        <v>200</v>
      </c>
      <c r="B142" s="22">
        <v>500.00681293302836</v>
      </c>
      <c r="C142" s="21">
        <v>499.99470588235312</v>
      </c>
      <c r="D142" s="89">
        <v>500.00000847457648</v>
      </c>
      <c r="E142" s="89">
        <v>499.99986624775499</v>
      </c>
      <c r="F142" s="89">
        <v>499.99986624775499</v>
      </c>
    </row>
    <row r="143" spans="1:6" s="20" customFormat="1">
      <c r="A143" s="28" t="s">
        <v>201</v>
      </c>
      <c r="B143" s="27">
        <v>433</v>
      </c>
      <c r="C143" s="26">
        <v>425</v>
      </c>
      <c r="D143" s="97">
        <v>472</v>
      </c>
      <c r="E143" s="97">
        <v>478</v>
      </c>
      <c r="F143" s="97">
        <v>557</v>
      </c>
    </row>
    <row r="144" spans="1:6">
      <c r="A144"/>
    </row>
    <row r="145" spans="1:4">
      <c r="A145" s="31" t="s">
        <v>203</v>
      </c>
      <c r="B145" s="31" t="s">
        <v>204</v>
      </c>
    </row>
    <row r="146" spans="1:4">
      <c r="A146" s="31" t="s">
        <v>205</v>
      </c>
      <c r="B146" s="31" t="s">
        <v>523</v>
      </c>
    </row>
    <row r="148" spans="1:4">
      <c r="A148" s="19" t="s">
        <v>217</v>
      </c>
      <c r="B148" s="1"/>
      <c r="C148" s="1"/>
    </row>
    <row r="150" spans="1:4">
      <c r="B150" s="3" t="s">
        <v>0</v>
      </c>
      <c r="C150" s="4" t="s">
        <v>1</v>
      </c>
      <c r="D150" s="85">
        <v>2023</v>
      </c>
    </row>
    <row r="151" spans="1:4">
      <c r="A151" s="15" t="s">
        <v>60</v>
      </c>
      <c r="B151" s="5">
        <v>3.0015526347331522E-2</v>
      </c>
      <c r="C151" s="6">
        <v>3.2507167722952354E-2</v>
      </c>
      <c r="D151" s="86">
        <v>2.1833243274012832E-2</v>
      </c>
    </row>
    <row r="152" spans="1:4">
      <c r="A152" s="16" t="s">
        <v>61</v>
      </c>
      <c r="B152" s="7">
        <v>2.4463869891842094E-3</v>
      </c>
      <c r="C152" s="8">
        <v>7.4478435654024575E-3</v>
      </c>
      <c r="D152" s="87">
        <v>5.9180698149479717E-3</v>
      </c>
    </row>
    <row r="153" spans="1:4">
      <c r="A153" s="16" t="s">
        <v>62</v>
      </c>
      <c r="B153" s="7">
        <v>3.550413516305434E-2</v>
      </c>
      <c r="C153" s="8">
        <v>4.7402854853757261E-2</v>
      </c>
      <c r="D153" s="87">
        <v>2.6551421160145416E-2</v>
      </c>
    </row>
    <row r="154" spans="1:4">
      <c r="A154" s="16" t="s">
        <v>63</v>
      </c>
      <c r="B154" s="12"/>
      <c r="C154" s="8">
        <v>7.1666641176200705E-3</v>
      </c>
      <c r="D154" s="87">
        <v>1.1516567601414113E-2</v>
      </c>
    </row>
    <row r="155" spans="1:4">
      <c r="A155" s="16" t="s">
        <v>64</v>
      </c>
      <c r="B155" s="7">
        <v>9.8342539905345486E-2</v>
      </c>
      <c r="C155" s="8">
        <v>8.2625816038052149E-2</v>
      </c>
      <c r="D155" s="87">
        <v>7.7815227494657149E-2</v>
      </c>
    </row>
    <row r="156" spans="1:4">
      <c r="A156" s="16" t="s">
        <v>65</v>
      </c>
      <c r="B156" s="7">
        <v>8.1452700759966579E-2</v>
      </c>
      <c r="C156" s="8">
        <v>7.1666641176200682E-2</v>
      </c>
      <c r="D156" s="87">
        <v>4.5505522533804715E-2</v>
      </c>
    </row>
    <row r="157" spans="1:4">
      <c r="A157" s="16" t="s">
        <v>66</v>
      </c>
      <c r="B157" s="7">
        <v>9.2556013670945458E-2</v>
      </c>
      <c r="C157" s="8">
        <v>8.2858994977593886E-2</v>
      </c>
      <c r="D157" s="87">
        <v>8.7013401067569468E-2</v>
      </c>
    </row>
    <row r="158" spans="1:4">
      <c r="A158" s="16" t="s">
        <v>67</v>
      </c>
      <c r="B158" s="7">
        <v>1.4678321935105255E-2</v>
      </c>
      <c r="C158" s="8">
        <v>2.4826145218008193E-3</v>
      </c>
      <c r="D158" s="87">
        <v>4.5583918718916649E-3</v>
      </c>
    </row>
    <row r="159" spans="1:4">
      <c r="A159" s="16" t="s">
        <v>68</v>
      </c>
      <c r="B159" s="7">
        <v>0.11146822710729813</v>
      </c>
      <c r="C159" s="8">
        <v>0.12319118673021241</v>
      </c>
      <c r="D159" s="87">
        <v>8.1173727437733434E-2</v>
      </c>
    </row>
    <row r="160" spans="1:4">
      <c r="A160" s="16" t="s">
        <v>69</v>
      </c>
      <c r="B160" s="7">
        <v>4.9351752481894634E-2</v>
      </c>
      <c r="C160" s="8">
        <v>4.7684034301539648E-2</v>
      </c>
      <c r="D160" s="87">
        <v>2.7911099103201716E-2</v>
      </c>
    </row>
    <row r="161" spans="1:6">
      <c r="A161" s="16" t="s">
        <v>70</v>
      </c>
      <c r="B161" s="7">
        <v>8.8917957007052396E-3</v>
      </c>
      <c r="C161" s="8">
        <v>1.1850713713439322E-2</v>
      </c>
      <c r="D161" s="87">
        <v>1.607495947330578E-2</v>
      </c>
    </row>
    <row r="162" spans="1:6">
      <c r="A162" s="16" t="s">
        <v>71</v>
      </c>
      <c r="B162" s="12"/>
      <c r="C162" s="8">
        <v>2.4826145218008193E-3</v>
      </c>
      <c r="D162" s="87">
        <v>1.5194639572972219E-3</v>
      </c>
    </row>
    <row r="163" spans="1:6">
      <c r="A163" s="16" t="s">
        <v>72</v>
      </c>
      <c r="B163" s="7">
        <v>6.3434239579645502E-2</v>
      </c>
      <c r="C163" s="8">
        <v>7.5788331876455159E-2</v>
      </c>
      <c r="D163" s="87">
        <v>5.5342840163680684E-2</v>
      </c>
    </row>
    <row r="164" spans="1:6">
      <c r="A164" s="16" t="s">
        <v>73</v>
      </c>
      <c r="B164" s="7">
        <v>1.4082487097750855E-2</v>
      </c>
      <c r="C164" s="8">
        <v>1.1569534265656933E-2</v>
      </c>
      <c r="D164" s="87">
        <v>1.0316675672598721E-2</v>
      </c>
    </row>
    <row r="165" spans="1:6">
      <c r="A165" s="16" t="s">
        <v>74</v>
      </c>
      <c r="B165" s="7">
        <v>3.2759830755192926E-2</v>
      </c>
      <c r="C165" s="8">
        <v>2.1499992352860205E-2</v>
      </c>
      <c r="D165" s="87">
        <v>2.0633351345197445E-2</v>
      </c>
    </row>
    <row r="166" spans="1:6">
      <c r="A166" s="16" t="s">
        <v>75</v>
      </c>
      <c r="B166" s="7">
        <v>9.3747683345654254E-2</v>
      </c>
      <c r="C166" s="8">
        <v>0.10164319386911154</v>
      </c>
      <c r="D166" s="87">
        <v>0.10100814871172624</v>
      </c>
    </row>
    <row r="167" spans="1:6">
      <c r="A167" s="16" t="s">
        <v>76</v>
      </c>
      <c r="B167" s="7">
        <v>2.4463869891842094E-3</v>
      </c>
      <c r="C167" s="8">
        <v>7.1666641176200696E-3</v>
      </c>
      <c r="D167" s="87">
        <v>2.367227925979189E-2</v>
      </c>
    </row>
    <row r="168" spans="1:6">
      <c r="A168" s="16" t="s">
        <v>77</v>
      </c>
      <c r="B168" s="7">
        <v>9.0877283658259589E-2</v>
      </c>
      <c r="C168" s="8">
        <v>9.4572530767972826E-2</v>
      </c>
      <c r="D168" s="87">
        <v>8.7890727323885934E-2</v>
      </c>
    </row>
    <row r="169" spans="1:6">
      <c r="A169" s="16" t="s">
        <v>78</v>
      </c>
      <c r="B169" s="7">
        <v>2.6016504624994698E-2</v>
      </c>
      <c r="C169" s="8">
        <v>2.8385477022697881E-2</v>
      </c>
      <c r="D169" s="87">
        <v>9.7728044953761889E-2</v>
      </c>
    </row>
    <row r="170" spans="1:6">
      <c r="A170" s="16" t="s">
        <v>38</v>
      </c>
      <c r="B170" s="7">
        <v>0.15192818388848733</v>
      </c>
      <c r="C170" s="8">
        <v>0.14000712948725338</v>
      </c>
      <c r="D170" s="87">
        <v>0.19601683777937567</v>
      </c>
    </row>
    <row r="171" spans="1:6">
      <c r="A171" s="17" t="s">
        <v>199</v>
      </c>
      <c r="B171" s="9">
        <v>1</v>
      </c>
      <c r="C171" s="10">
        <v>1</v>
      </c>
      <c r="D171" s="88">
        <v>1</v>
      </c>
    </row>
    <row r="172" spans="1:6" s="20" customFormat="1">
      <c r="A172" s="23" t="s">
        <v>200</v>
      </c>
      <c r="B172" s="22">
        <v>500.00681293302495</v>
      </c>
      <c r="C172" s="21">
        <v>499.99470588235283</v>
      </c>
      <c r="D172" s="89">
        <v>500.00000847457602</v>
      </c>
      <c r="E172"/>
      <c r="F172"/>
    </row>
    <row r="173" spans="1:6" s="20" customFormat="1">
      <c r="A173" s="28" t="s">
        <v>201</v>
      </c>
      <c r="B173" s="27">
        <v>433</v>
      </c>
      <c r="C173" s="26">
        <v>425</v>
      </c>
      <c r="D173" s="97">
        <v>472</v>
      </c>
      <c r="E173"/>
      <c r="F173"/>
    </row>
    <row r="174" spans="1:6">
      <c r="A174"/>
    </row>
    <row r="175" spans="1:6">
      <c r="A175" s="31" t="s">
        <v>203</v>
      </c>
      <c r="B175" s="31" t="s">
        <v>204</v>
      </c>
    </row>
    <row r="176" spans="1:6">
      <c r="A176" s="31" t="s">
        <v>205</v>
      </c>
      <c r="B176" s="31" t="s">
        <v>206</v>
      </c>
    </row>
    <row r="178" spans="1:6">
      <c r="A178" s="19" t="s">
        <v>491</v>
      </c>
      <c r="B178" s="1"/>
      <c r="C178" s="1"/>
    </row>
    <row r="180" spans="1:6">
      <c r="B180" s="3" t="s">
        <v>0</v>
      </c>
      <c r="C180" s="4" t="s">
        <v>1</v>
      </c>
      <c r="D180" s="85">
        <v>2023</v>
      </c>
      <c r="E180" s="85">
        <v>2024</v>
      </c>
      <c r="F180" s="85">
        <v>2025</v>
      </c>
    </row>
    <row r="181" spans="1:6">
      <c r="A181" s="15" t="s">
        <v>79</v>
      </c>
      <c r="B181" s="5">
        <v>9.487630538059651E-3</v>
      </c>
      <c r="C181" s="6">
        <v>9.3680991916384997E-3</v>
      </c>
      <c r="D181" s="86">
        <v>7.4375337722451858E-3</v>
      </c>
      <c r="E181" s="86">
        <v>4.3444681829822689E-3</v>
      </c>
      <c r="F181" s="86">
        <v>6.9140215981853114E-3</v>
      </c>
    </row>
    <row r="182" spans="1:6">
      <c r="A182" s="16" t="s">
        <v>80</v>
      </c>
      <c r="B182" s="7">
        <v>3.3120795813636784E-2</v>
      </c>
      <c r="C182" s="8">
        <v>2.1781171800642585E-2</v>
      </c>
      <c r="D182" s="87">
        <v>1.6234745487546678E-2</v>
      </c>
      <c r="E182" s="87">
        <v>3.4755745463858151E-2</v>
      </c>
      <c r="F182" s="87">
        <v>3.0964295536229865E-2</v>
      </c>
    </row>
    <row r="183" spans="1:6">
      <c r="A183" s="16" t="s">
        <v>4</v>
      </c>
      <c r="B183" s="7">
        <v>0.20217368862641355</v>
      </c>
      <c r="C183" s="8">
        <v>0.19893151809842682</v>
      </c>
      <c r="D183" s="87">
        <v>0.20873329730960502</v>
      </c>
      <c r="E183" s="87">
        <v>0.19335813121089887</v>
      </c>
      <c r="F183" s="87">
        <v>0.23953611255095297</v>
      </c>
    </row>
    <row r="184" spans="1:6">
      <c r="A184" s="16" t="s">
        <v>81</v>
      </c>
      <c r="B184" s="7">
        <v>0.45942260832935533</v>
      </c>
      <c r="C184" s="8">
        <v>0.48747033792122524</v>
      </c>
      <c r="D184" s="87">
        <v>0.46521211499640502</v>
      </c>
      <c r="E184" s="87">
        <v>0.44259957898581637</v>
      </c>
      <c r="F184" s="87">
        <v>0.39736819606438284</v>
      </c>
    </row>
    <row r="185" spans="1:6">
      <c r="A185" s="16" t="s">
        <v>82</v>
      </c>
      <c r="B185" s="7">
        <v>0.28171278959478374</v>
      </c>
      <c r="C185" s="8">
        <v>0.25214314033913288</v>
      </c>
      <c r="D185" s="87">
        <v>0.27127249540216108</v>
      </c>
      <c r="E185" s="87">
        <v>0.29726850571362284</v>
      </c>
      <c r="F185" s="87">
        <v>0.30412234347258382</v>
      </c>
    </row>
    <row r="186" spans="1:6">
      <c r="A186" s="16" t="s">
        <v>83</v>
      </c>
      <c r="B186" s="7">
        <v>1.4082487097750875E-2</v>
      </c>
      <c r="C186" s="8">
        <v>3.0305732648933915E-2</v>
      </c>
      <c r="D186" s="87">
        <v>3.1109813032037061E-2</v>
      </c>
      <c r="E186" s="87">
        <v>2.767357044282134E-2</v>
      </c>
      <c r="F186" s="87">
        <v>2.1095030777665322E-2</v>
      </c>
    </row>
    <row r="187" spans="1:6">
      <c r="A187" s="17" t="s">
        <v>199</v>
      </c>
      <c r="B187" s="9">
        <v>1</v>
      </c>
      <c r="C187" s="10">
        <v>1</v>
      </c>
      <c r="D187" s="88">
        <v>1</v>
      </c>
      <c r="E187" s="88">
        <v>1</v>
      </c>
      <c r="F187" s="88">
        <v>1</v>
      </c>
    </row>
    <row r="188" spans="1:6" s="20" customFormat="1">
      <c r="A188" s="23" t="s">
        <v>200</v>
      </c>
      <c r="B188" s="22">
        <v>500.00681293302421</v>
      </c>
      <c r="C188" s="21">
        <v>499.994705882353</v>
      </c>
      <c r="D188" s="89">
        <v>500.00000847457648</v>
      </c>
      <c r="E188" s="89">
        <v>499.99986624775499</v>
      </c>
      <c r="F188" s="89">
        <v>499.99986624775499</v>
      </c>
    </row>
    <row r="189" spans="1:6" s="20" customFormat="1">
      <c r="A189" s="28" t="s">
        <v>201</v>
      </c>
      <c r="B189" s="27">
        <v>433</v>
      </c>
      <c r="C189" s="26">
        <v>425</v>
      </c>
      <c r="D189" s="97">
        <v>472</v>
      </c>
      <c r="E189" s="97">
        <v>478</v>
      </c>
      <c r="F189" s="97">
        <v>557</v>
      </c>
    </row>
    <row r="190" spans="1:6">
      <c r="A190"/>
    </row>
    <row r="191" spans="1:6">
      <c r="A191" s="61" t="s">
        <v>257</v>
      </c>
      <c r="B191" s="62">
        <f>B181+B182</f>
        <v>4.2608426351696434E-2</v>
      </c>
      <c r="C191" s="62">
        <f t="shared" ref="C191:D191" si="0">C181+C182</f>
        <v>3.1149270992281083E-2</v>
      </c>
      <c r="D191" s="62">
        <f t="shared" si="0"/>
        <v>2.3672279259791866E-2</v>
      </c>
      <c r="E191" s="62">
        <f t="shared" ref="E191:F191" si="1">E181+E182</f>
        <v>3.9100213646840423E-2</v>
      </c>
      <c r="F191" s="62">
        <f t="shared" si="1"/>
        <v>3.7878317134415175E-2</v>
      </c>
    </row>
    <row r="192" spans="1:6">
      <c r="A192" s="63" t="s">
        <v>258</v>
      </c>
      <c r="B192" s="62">
        <f>B183</f>
        <v>0.20217368862641355</v>
      </c>
      <c r="C192" s="62">
        <f t="shared" ref="C192:D192" si="2">C183</f>
        <v>0.19893151809842682</v>
      </c>
      <c r="D192" s="62">
        <f t="shared" si="2"/>
        <v>0.20873329730960502</v>
      </c>
      <c r="E192" s="62">
        <f t="shared" ref="E192:F192" si="3">E183</f>
        <v>0.19335813121089887</v>
      </c>
      <c r="F192" s="62">
        <f t="shared" si="3"/>
        <v>0.23953611255095297</v>
      </c>
    </row>
    <row r="193" spans="1:10">
      <c r="A193" s="64" t="s">
        <v>259</v>
      </c>
      <c r="B193" s="62">
        <f>B184+B185</f>
        <v>0.74113539792413907</v>
      </c>
      <c r="C193" s="62">
        <f t="shared" ref="C193:D193" si="4">C184+C185</f>
        <v>0.73961347826035806</v>
      </c>
      <c r="D193" s="62">
        <f t="shared" si="4"/>
        <v>0.73648461039856605</v>
      </c>
      <c r="E193" s="62">
        <f t="shared" ref="E193:F193" si="5">E184+E185</f>
        <v>0.73986808469943921</v>
      </c>
      <c r="F193" s="62">
        <f t="shared" si="5"/>
        <v>0.70149053953696661</v>
      </c>
    </row>
    <row r="194" spans="1:10">
      <c r="A194" s="64" t="s">
        <v>83</v>
      </c>
      <c r="B194" s="62">
        <f>B186</f>
        <v>1.4082487097750875E-2</v>
      </c>
      <c r="C194" s="62">
        <f>C186</f>
        <v>3.0305732648933915E-2</v>
      </c>
      <c r="D194" s="62">
        <f>D186</f>
        <v>3.1109813032037061E-2</v>
      </c>
      <c r="E194" s="62">
        <f>E186</f>
        <v>2.767357044282134E-2</v>
      </c>
      <c r="F194" s="62">
        <f>F186</f>
        <v>2.1095030777665322E-2</v>
      </c>
    </row>
    <row r="195" spans="1:10">
      <c r="A195"/>
    </row>
    <row r="196" spans="1:10">
      <c r="A196" s="51" t="s">
        <v>253</v>
      </c>
      <c r="B196" s="52">
        <v>3.9846180009233869</v>
      </c>
      <c r="C196" s="52">
        <v>3.9809682086850851</v>
      </c>
      <c r="D196" s="52">
        <v>4.0131578947368398</v>
      </c>
      <c r="E196" s="52">
        <v>4.021973566054136</v>
      </c>
      <c r="F196" s="52">
        <v>3.9815258625566581</v>
      </c>
      <c r="I196" s="20"/>
      <c r="J196" s="59"/>
    </row>
    <row r="197" spans="1:10">
      <c r="A197" s="57" t="s">
        <v>255</v>
      </c>
      <c r="B197" s="22">
        <v>492.96547344111275</v>
      </c>
      <c r="C197" s="21">
        <v>484.84200000000072</v>
      </c>
      <c r="D197" s="21">
        <v>484.44510169491582</v>
      </c>
      <c r="E197" s="21">
        <v>486.16326359832738</v>
      </c>
      <c r="F197" s="21">
        <v>489.45235368042694</v>
      </c>
      <c r="I197" s="20"/>
      <c r="J197" s="59"/>
    </row>
    <row r="198" spans="1:10">
      <c r="A198" s="58" t="s">
        <v>256</v>
      </c>
      <c r="B198" s="24">
        <v>427</v>
      </c>
      <c r="C198" s="25">
        <v>412</v>
      </c>
      <c r="D198" s="25">
        <v>456</v>
      </c>
      <c r="E198" s="25">
        <v>464</v>
      </c>
      <c r="F198" s="25">
        <v>544</v>
      </c>
    </row>
    <row r="199" spans="1:10">
      <c r="A199"/>
    </row>
    <row r="200" spans="1:10">
      <c r="A200" s="31" t="s">
        <v>203</v>
      </c>
      <c r="B200" s="31" t="s">
        <v>204</v>
      </c>
    </row>
    <row r="201" spans="1:10">
      <c r="A201" s="31" t="s">
        <v>205</v>
      </c>
      <c r="B201" s="31" t="s">
        <v>206</v>
      </c>
    </row>
    <row r="203" spans="1:10">
      <c r="A203" s="19" t="s">
        <v>506</v>
      </c>
      <c r="B203" s="1"/>
      <c r="C203" s="1"/>
    </row>
    <row r="204" spans="1:10">
      <c r="A204" s="19"/>
    </row>
    <row r="205" spans="1:10">
      <c r="A205" s="19"/>
      <c r="B205" s="3" t="s">
        <v>0</v>
      </c>
      <c r="C205" s="4" t="s">
        <v>1</v>
      </c>
      <c r="D205" s="85">
        <v>2023</v>
      </c>
      <c r="E205" s="85">
        <v>2024</v>
      </c>
      <c r="F205" s="85">
        <v>2025</v>
      </c>
    </row>
    <row r="206" spans="1:10">
      <c r="A206" s="15" t="s">
        <v>146</v>
      </c>
      <c r="B206" s="5">
        <v>1.1040265271212244E-2</v>
      </c>
      <c r="C206" s="6">
        <v>2.5059324157549887E-2</v>
      </c>
      <c r="D206" s="86">
        <v>3.534863287544688E-2</v>
      </c>
      <c r="E206" s="142">
        <v>2.0234533532933842E-2</v>
      </c>
      <c r="F206" s="142">
        <v>3.326896940229164E-2</v>
      </c>
    </row>
    <row r="207" spans="1:10">
      <c r="A207" s="16" t="s">
        <v>147</v>
      </c>
      <c r="B207" s="7">
        <v>1.8081508820087668E-2</v>
      </c>
      <c r="C207" s="8">
        <v>1.6815942757040951E-2</v>
      </c>
      <c r="D207" s="87">
        <v>3.2149918946611525E-2</v>
      </c>
      <c r="E207" s="143">
        <v>1.7377872731929072E-2</v>
      </c>
      <c r="F207" s="143">
        <v>2.1411088312840502E-2</v>
      </c>
    </row>
    <row r="208" spans="1:10">
      <c r="A208" s="16" t="s">
        <v>4</v>
      </c>
      <c r="B208" s="7">
        <v>0.16207469690366788</v>
      </c>
      <c r="C208" s="8">
        <v>0.14187938460524865</v>
      </c>
      <c r="D208" s="87">
        <v>0.17794305630604973</v>
      </c>
      <c r="E208" s="143">
        <v>0.16508979095332632</v>
      </c>
      <c r="F208" s="143">
        <v>0.21215917524545272</v>
      </c>
    </row>
    <row r="209" spans="1:6">
      <c r="A209" s="16" t="s">
        <v>148</v>
      </c>
      <c r="B209" s="7">
        <v>0.57274138758848392</v>
      </c>
      <c r="C209" s="8">
        <v>0.5152934560483583</v>
      </c>
      <c r="D209" s="87">
        <v>0.5003195720284821</v>
      </c>
      <c r="E209" s="143">
        <v>0.55716251308828346</v>
      </c>
      <c r="F209" s="143">
        <v>0.43955825761971323</v>
      </c>
    </row>
    <row r="210" spans="1:6">
      <c r="A210" s="16" t="s">
        <v>149</v>
      </c>
      <c r="B210" s="7">
        <v>0.23606214141654824</v>
      </c>
      <c r="C210" s="8">
        <v>0.30095189243180226</v>
      </c>
      <c r="D210" s="87">
        <v>0.25423881984340974</v>
      </c>
      <c r="E210" s="143">
        <v>0.24013528969352724</v>
      </c>
      <c r="F210" s="143">
        <v>0.29360250941970178</v>
      </c>
    </row>
    <row r="211" spans="1:6">
      <c r="A211" s="17" t="s">
        <v>199</v>
      </c>
      <c r="B211" s="9">
        <v>1</v>
      </c>
      <c r="C211" s="10">
        <v>1</v>
      </c>
      <c r="D211" s="88">
        <v>1</v>
      </c>
      <c r="E211" s="144">
        <v>1</v>
      </c>
      <c r="F211" s="144">
        <v>1</v>
      </c>
    </row>
    <row r="212" spans="1:6" s="20" customFormat="1">
      <c r="A212" s="23" t="s">
        <v>200</v>
      </c>
      <c r="B212" s="22">
        <v>500.00681293302517</v>
      </c>
      <c r="C212" s="21">
        <v>499.99470588235312</v>
      </c>
      <c r="D212" s="89">
        <v>500.00000847457648</v>
      </c>
      <c r="E212" s="89">
        <v>499.99986624775499</v>
      </c>
      <c r="F212" s="89">
        <v>499.99986624775499</v>
      </c>
    </row>
    <row r="213" spans="1:6" s="20" customFormat="1">
      <c r="A213" s="28" t="s">
        <v>201</v>
      </c>
      <c r="B213" s="27">
        <v>433</v>
      </c>
      <c r="C213" s="26">
        <v>425</v>
      </c>
      <c r="D213" s="97">
        <v>472</v>
      </c>
      <c r="E213" s="97">
        <v>478</v>
      </c>
      <c r="F213" s="97">
        <v>557</v>
      </c>
    </row>
    <row r="214" spans="1:6">
      <c r="A214"/>
    </row>
    <row r="215" spans="1:6">
      <c r="A215" s="61" t="s">
        <v>257</v>
      </c>
      <c r="C215" s="62">
        <f>C206+C207</f>
        <v>4.1875266914590842E-2</v>
      </c>
      <c r="D215" s="62">
        <f>D206+D207</f>
        <v>6.7498551822058411E-2</v>
      </c>
      <c r="E215" s="62">
        <f>E206+E207</f>
        <v>3.761240626486291E-2</v>
      </c>
      <c r="F215" s="62">
        <f>F206+F207</f>
        <v>5.4680057715132138E-2</v>
      </c>
    </row>
    <row r="216" spans="1:6">
      <c r="A216" s="63" t="s">
        <v>258</v>
      </c>
      <c r="C216" s="62">
        <f>C208</f>
        <v>0.14187938460524865</v>
      </c>
      <c r="D216" s="62">
        <f>D208</f>
        <v>0.17794305630604973</v>
      </c>
      <c r="E216" s="62">
        <f>E208</f>
        <v>0.16508979095332632</v>
      </c>
      <c r="F216" s="62">
        <f>F208</f>
        <v>0.21215917524545272</v>
      </c>
    </row>
    <row r="217" spans="1:6">
      <c r="A217" s="64" t="s">
        <v>259</v>
      </c>
      <c r="C217" s="62">
        <f>C209+C210</f>
        <v>0.81624534848016062</v>
      </c>
      <c r="D217" s="62">
        <f>D209+D210</f>
        <v>0.75455839187189189</v>
      </c>
      <c r="E217" s="62">
        <f>E209+E210</f>
        <v>0.79729780278181073</v>
      </c>
      <c r="F217" s="62">
        <f>F209+F210</f>
        <v>0.73316076703941502</v>
      </c>
    </row>
    <row r="218" spans="1:6">
      <c r="A218"/>
    </row>
    <row r="219" spans="1:6">
      <c r="A219" s="51" t="s">
        <v>253</v>
      </c>
      <c r="B219" s="52">
        <v>4.0047036310590682</v>
      </c>
      <c r="C219" s="52">
        <v>4.0502626498398246</v>
      </c>
      <c r="D219" s="52">
        <v>3.9059500270177949</v>
      </c>
      <c r="E219" s="52">
        <v>3.979586152677538</v>
      </c>
      <c r="F219" s="52">
        <v>3.938814249341696</v>
      </c>
    </row>
    <row r="220" spans="1:6">
      <c r="A220"/>
    </row>
    <row r="221" spans="1:6">
      <c r="A221" s="31" t="s">
        <v>203</v>
      </c>
      <c r="B221" s="31" t="s">
        <v>204</v>
      </c>
    </row>
    <row r="222" spans="1:6">
      <c r="A222" s="31" t="s">
        <v>205</v>
      </c>
      <c r="B222" s="31" t="s">
        <v>507</v>
      </c>
    </row>
    <row r="223" spans="1:6">
      <c r="A223" s="19"/>
    </row>
    <row r="224" spans="1:6">
      <c r="A224" s="19" t="s">
        <v>363</v>
      </c>
      <c r="B224" s="1"/>
      <c r="C224" s="1"/>
    </row>
    <row r="226" spans="1:6">
      <c r="B226" s="3" t="s">
        <v>0</v>
      </c>
      <c r="C226" s="4" t="s">
        <v>1</v>
      </c>
      <c r="D226" s="85">
        <v>2023</v>
      </c>
      <c r="E226" s="85">
        <v>2024</v>
      </c>
      <c r="F226" s="85">
        <v>2025</v>
      </c>
    </row>
    <row r="227" spans="1:6">
      <c r="A227" s="15" t="s">
        <v>79</v>
      </c>
      <c r="B227" s="13"/>
      <c r="C227" s="6">
        <v>4.6840495958192481E-3</v>
      </c>
      <c r="D227" s="92"/>
      <c r="E227" s="6">
        <v>1.4878073819775003E-3</v>
      </c>
      <c r="F227" s="6"/>
    </row>
    <row r="228" spans="1:6">
      <c r="A228" s="16" t="s">
        <v>84</v>
      </c>
      <c r="B228" s="7">
        <v>6.7433261301982359E-3</v>
      </c>
      <c r="C228" s="91"/>
      <c r="D228" s="94">
        <v>3.0389279145944413E-3</v>
      </c>
      <c r="E228" s="94">
        <v>1.4878073819775003E-3</v>
      </c>
      <c r="F228" s="94">
        <v>4.9438594912658233E-3</v>
      </c>
    </row>
    <row r="229" spans="1:6">
      <c r="A229" s="16" t="s">
        <v>85</v>
      </c>
      <c r="B229" s="7">
        <v>1.1338182689889459E-2</v>
      </c>
      <c r="C229" s="8">
        <v>9.0869197438561075E-3</v>
      </c>
      <c r="D229" s="93">
        <v>1.7434637416362069E-2</v>
      </c>
      <c r="E229" s="93">
        <v>4.4634221459325021E-3</v>
      </c>
      <c r="F229" s="93">
        <v>1.317747390205316E-2</v>
      </c>
    </row>
    <row r="230" spans="1:6">
      <c r="A230" s="16" t="s">
        <v>86</v>
      </c>
      <c r="B230" s="7">
        <v>1.348665226039647E-2</v>
      </c>
      <c r="C230" s="8">
        <v>3.0586912096716302E-2</v>
      </c>
      <c r="D230" s="87">
        <v>2.3512493245550953E-2</v>
      </c>
      <c r="E230" s="87">
        <v>8.6889363659645429E-3</v>
      </c>
      <c r="F230" s="87">
        <v>2.7005517098423786E-2</v>
      </c>
    </row>
    <row r="231" spans="1:6">
      <c r="A231" s="16" t="s">
        <v>87</v>
      </c>
      <c r="B231" s="7">
        <v>4.654440043426665E-2</v>
      </c>
      <c r="C231" s="8">
        <v>5.7566491880502217E-2</v>
      </c>
      <c r="D231" s="87">
        <v>5.1423592348752649E-2</v>
      </c>
      <c r="E231" s="87">
        <v>4.1837920484894979E-2</v>
      </c>
      <c r="F231" s="87">
        <v>4.9754652447833399E-2</v>
      </c>
    </row>
    <row r="232" spans="1:6">
      <c r="A232" s="16" t="s">
        <v>88</v>
      </c>
      <c r="B232" s="7">
        <v>0.13784569679073677</v>
      </c>
      <c r="C232" s="8">
        <v>0.13995912897901264</v>
      </c>
      <c r="D232" s="87">
        <v>0.17170541446261992</v>
      </c>
      <c r="E232" s="87">
        <v>0.13628527501737825</v>
      </c>
      <c r="F232" s="87">
        <v>0.16472765088764824</v>
      </c>
    </row>
    <row r="233" spans="1:6">
      <c r="A233" s="16" t="s">
        <v>89</v>
      </c>
      <c r="B233" s="7">
        <v>0.41717514703610253</v>
      </c>
      <c r="C233" s="8">
        <v>0.36235889556477668</v>
      </c>
      <c r="D233" s="87">
        <v>0.40411099103201731</v>
      </c>
      <c r="E233" s="87">
        <v>0.42111514599680544</v>
      </c>
      <c r="F233" s="87">
        <v>0.32423229319678937</v>
      </c>
    </row>
    <row r="234" spans="1:6">
      <c r="A234" s="16" t="s">
        <v>90</v>
      </c>
      <c r="B234" s="7">
        <v>0.30319748529985363</v>
      </c>
      <c r="C234" s="8">
        <v>0.33814310975057388</v>
      </c>
      <c r="D234" s="87">
        <v>0.28110981303203703</v>
      </c>
      <c r="E234" s="87">
        <v>0.33958224205031889</v>
      </c>
      <c r="F234" s="87">
        <v>0.34926764818829353</v>
      </c>
    </row>
    <row r="235" spans="1:6">
      <c r="A235" s="16" t="s">
        <v>91</v>
      </c>
      <c r="B235" s="7">
        <v>5.4479396239173694E-2</v>
      </c>
      <c r="C235" s="8">
        <v>4.7965213749322021E-2</v>
      </c>
      <c r="D235" s="87">
        <v>4.158627471887668E-2</v>
      </c>
      <c r="E235" s="87">
        <v>3.773136022781317E-2</v>
      </c>
      <c r="F235" s="87">
        <v>5.8973347912080462E-2</v>
      </c>
    </row>
    <row r="236" spans="1:6">
      <c r="A236" s="16" t="s">
        <v>355</v>
      </c>
      <c r="B236" s="7">
        <v>9.1897131193824488E-3</v>
      </c>
      <c r="C236" s="8">
        <v>9.649278639420885E-3</v>
      </c>
      <c r="D236" s="87">
        <v>6.0778558291888825E-3</v>
      </c>
      <c r="E236" s="87">
        <v>7.320082946937272E-3</v>
      </c>
      <c r="F236" s="87">
        <v>7.9175568756121618E-3</v>
      </c>
    </row>
    <row r="237" spans="1:6">
      <c r="A237" s="17" t="s">
        <v>199</v>
      </c>
      <c r="B237" s="9">
        <v>1</v>
      </c>
      <c r="C237" s="10">
        <v>1</v>
      </c>
      <c r="D237" s="88">
        <v>1</v>
      </c>
      <c r="E237" s="88">
        <v>1</v>
      </c>
      <c r="F237" s="88">
        <v>1</v>
      </c>
    </row>
    <row r="238" spans="1:6" s="20" customFormat="1">
      <c r="A238" s="23" t="s">
        <v>200</v>
      </c>
      <c r="B238" s="22">
        <v>500.00681293302443</v>
      </c>
      <c r="C238" s="21">
        <v>499.99470588235306</v>
      </c>
      <c r="D238" s="89">
        <v>500.00000847457642</v>
      </c>
      <c r="E238" s="89">
        <v>499.99986624775499</v>
      </c>
      <c r="F238" s="89">
        <v>499.99986624775499</v>
      </c>
    </row>
    <row r="239" spans="1:6" s="20" customFormat="1">
      <c r="A239" s="28" t="s">
        <v>201</v>
      </c>
      <c r="B239" s="27">
        <v>433</v>
      </c>
      <c r="C239" s="26">
        <v>425</v>
      </c>
      <c r="D239" s="97">
        <v>472</v>
      </c>
      <c r="E239" s="97">
        <v>478</v>
      </c>
      <c r="F239" s="97">
        <v>557</v>
      </c>
    </row>
    <row r="240" spans="1:6">
      <c r="A240"/>
    </row>
    <row r="241" spans="1:6">
      <c r="A241" s="51" t="s">
        <v>253</v>
      </c>
      <c r="B241" s="52">
        <v>7.0892616012853447</v>
      </c>
      <c r="C241" s="52">
        <v>7.0517165475869747</v>
      </c>
      <c r="D241" s="52">
        <v>6.9524926618221565</v>
      </c>
      <c r="E241" s="52">
        <v>7.1567577164762142</v>
      </c>
      <c r="F241" s="52">
        <v>7.0682843144961698</v>
      </c>
    </row>
    <row r="242" spans="1:6">
      <c r="A242"/>
    </row>
    <row r="243" spans="1:6">
      <c r="A243" s="31" t="s">
        <v>203</v>
      </c>
      <c r="B243" s="31" t="s">
        <v>204</v>
      </c>
    </row>
    <row r="244" spans="1:6">
      <c r="A244" s="31" t="s">
        <v>205</v>
      </c>
      <c r="B244" s="31" t="s">
        <v>206</v>
      </c>
    </row>
    <row r="246" spans="1:6">
      <c r="A246" s="32" t="s">
        <v>524</v>
      </c>
      <c r="B246" s="33"/>
      <c r="C246" s="34"/>
    </row>
    <row r="247" spans="1:6">
      <c r="A247" s="35"/>
      <c r="B247" s="33"/>
      <c r="C247" s="34"/>
    </row>
    <row r="248" spans="1:6">
      <c r="A248"/>
      <c r="B248" s="36" t="s">
        <v>0</v>
      </c>
      <c r="C248" s="37" t="s">
        <v>1</v>
      </c>
      <c r="D248" s="37" t="s">
        <v>361</v>
      </c>
      <c r="E248" s="37">
        <v>2024</v>
      </c>
      <c r="F248" s="37">
        <v>2025</v>
      </c>
    </row>
    <row r="249" spans="1:6">
      <c r="A249" s="38" t="s">
        <v>207</v>
      </c>
      <c r="B249" s="39">
        <v>0.55663652619975368</v>
      </c>
      <c r="C249" s="40">
        <v>0.57337430631618336</v>
      </c>
      <c r="D249" s="99">
        <v>0.64971238517436614</v>
      </c>
      <c r="E249" s="153">
        <v>0.68100915337146584</v>
      </c>
      <c r="F249" s="153">
        <v>0.67052624400073957</v>
      </c>
    </row>
    <row r="250" spans="1:6">
      <c r="A250" s="41" t="s">
        <v>336</v>
      </c>
      <c r="B250" s="39">
        <v>0.26143708434457524</v>
      </c>
      <c r="C250" s="40">
        <v>0.32619639502065284</v>
      </c>
      <c r="D250" s="99">
        <v>0.29358809036291333</v>
      </c>
      <c r="E250" s="153">
        <v>0.22876900631608277</v>
      </c>
      <c r="F250" s="153">
        <v>0.21119254841596186</v>
      </c>
    </row>
    <row r="251" spans="1:6">
      <c r="A251" s="41" t="s">
        <v>416</v>
      </c>
      <c r="B251" s="102"/>
      <c r="C251" s="103"/>
      <c r="D251" s="152"/>
      <c r="E251" s="153">
        <v>0.41456738096394496</v>
      </c>
      <c r="F251" s="153">
        <v>0.48109774988073034</v>
      </c>
    </row>
    <row r="252" spans="1:6">
      <c r="A252" s="41" t="s">
        <v>292</v>
      </c>
      <c r="B252" s="39">
        <v>6.7433261301981674E-3</v>
      </c>
      <c r="C252" s="40">
        <v>6.8854846698376722E-3</v>
      </c>
      <c r="D252" s="99">
        <v>1.3515389601434058E-2</v>
      </c>
      <c r="E252" s="153">
        <v>7.4390369098874922E-3</v>
      </c>
      <c r="F252" s="153">
        <v>9.5532072233894417E-3</v>
      </c>
    </row>
    <row r="253" spans="1:6" ht="23">
      <c r="A253" s="41" t="s">
        <v>478</v>
      </c>
      <c r="B253" s="39">
        <v>0.26058905894815465</v>
      </c>
      <c r="C253" s="40">
        <v>0.22460120165978192</v>
      </c>
      <c r="D253" s="99">
        <v>0.22120858099646459</v>
      </c>
      <c r="E253" s="153">
        <v>0.17484931298584275</v>
      </c>
      <c r="F253" s="153">
        <v>0.18288589272890285</v>
      </c>
    </row>
    <row r="254" spans="1:6">
      <c r="A254" s="41" t="s">
        <v>208</v>
      </c>
      <c r="B254" s="39">
        <v>0.38954296003818473</v>
      </c>
      <c r="C254" s="40">
        <v>0.36821566345996581</v>
      </c>
      <c r="D254" s="99">
        <v>0.25943635577226482</v>
      </c>
      <c r="E254" s="153">
        <v>0.20264183739161434</v>
      </c>
      <c r="F254" s="153">
        <v>0.17169703515773624</v>
      </c>
    </row>
    <row r="255" spans="1:6">
      <c r="A255" s="41" t="s">
        <v>209</v>
      </c>
      <c r="B255" s="39">
        <v>4.5948565596911767E-3</v>
      </c>
      <c r="C255" s="40">
        <v>1.1569534265656918E-2</v>
      </c>
      <c r="D255" s="99">
        <v>1.5194639572972191E-3</v>
      </c>
      <c r="E255" s="153">
        <v>1.4878073819774983E-3</v>
      </c>
      <c r="F255" s="153">
        <v>7.5830451164699397E-3</v>
      </c>
    </row>
    <row r="256" spans="1:6">
      <c r="A256" s="41" t="s">
        <v>418</v>
      </c>
      <c r="B256" s="39">
        <v>0.62422428886072634</v>
      </c>
      <c r="C256" s="40">
        <v>0.6464056678247182</v>
      </c>
      <c r="D256" s="99">
        <v>0.53438392950196745</v>
      </c>
      <c r="E256" s="153">
        <v>0.59078554736881639</v>
      </c>
      <c r="F256" s="153">
        <v>0.68509712761126318</v>
      </c>
    </row>
    <row r="257" spans="1:6">
      <c r="A257" s="41" t="s">
        <v>38</v>
      </c>
      <c r="B257" s="39">
        <v>0.12089281000558998</v>
      </c>
      <c r="C257" s="40">
        <v>9.6492786394208746E-2</v>
      </c>
      <c r="D257" s="99">
        <v>0.10604589862634047</v>
      </c>
      <c r="E257" s="153">
        <v>5.9572655105674659E-2</v>
      </c>
      <c r="F257" s="153">
        <v>5.4047942644782208E-2</v>
      </c>
    </row>
    <row r="258" spans="1:6">
      <c r="A258" s="41" t="s">
        <v>210</v>
      </c>
      <c r="B258" s="39">
        <v>4.1055791618543405E-2</v>
      </c>
      <c r="C258" s="40">
        <v>4.5153419271498095E-2</v>
      </c>
      <c r="D258" s="99">
        <v>6.8378871722391918E-2</v>
      </c>
      <c r="E258" s="153">
        <v>8.9389162571799421E-2</v>
      </c>
      <c r="F258" s="153">
        <v>5.7969812634654103E-2</v>
      </c>
    </row>
    <row r="259" spans="1:6">
      <c r="A259" s="42" t="s">
        <v>200</v>
      </c>
      <c r="B259" s="43">
        <v>500.00681293302955</v>
      </c>
      <c r="C259" s="44">
        <v>499.99470588235351</v>
      </c>
      <c r="D259" s="100">
        <v>500.00000847457687</v>
      </c>
      <c r="E259" s="89">
        <v>499.99986624775499</v>
      </c>
      <c r="F259" s="89">
        <v>499.99986624775175</v>
      </c>
    </row>
    <row r="260" spans="1:6">
      <c r="A260" s="45" t="s">
        <v>201</v>
      </c>
      <c r="B260" s="46">
        <v>433</v>
      </c>
      <c r="C260" s="47">
        <v>425</v>
      </c>
      <c r="D260" s="101">
        <v>472</v>
      </c>
      <c r="E260" s="97">
        <v>478</v>
      </c>
      <c r="F260" s="97">
        <v>557</v>
      </c>
    </row>
    <row r="261" spans="1:6">
      <c r="A261"/>
    </row>
    <row r="262" spans="1:6">
      <c r="A262" s="31" t="s">
        <v>203</v>
      </c>
      <c r="B262" s="31" t="s">
        <v>204</v>
      </c>
    </row>
    <row r="263" spans="1:6">
      <c r="A263" s="31" t="s">
        <v>205</v>
      </c>
      <c r="B263" s="31" t="s">
        <v>525</v>
      </c>
    </row>
    <row r="264" spans="1:6">
      <c r="A264" s="48"/>
      <c r="B264" s="49"/>
      <c r="C264" s="49"/>
    </row>
    <row r="265" spans="1:6">
      <c r="A265" s="19" t="s">
        <v>293</v>
      </c>
      <c r="B265" s="1"/>
      <c r="C265" s="1"/>
    </row>
    <row r="267" spans="1:6">
      <c r="B267" s="3" t="s">
        <v>0</v>
      </c>
      <c r="C267" s="4" t="s">
        <v>1</v>
      </c>
      <c r="D267" s="85">
        <v>2023</v>
      </c>
      <c r="E267" s="85">
        <v>2024</v>
      </c>
      <c r="F267" s="85">
        <v>2025</v>
      </c>
    </row>
    <row r="268" spans="1:6">
      <c r="A268" s="15" t="s">
        <v>92</v>
      </c>
      <c r="B268" s="13"/>
      <c r="C268" s="6">
        <v>4.3298321784788745E-3</v>
      </c>
      <c r="D268" s="86">
        <v>4.4314099069865161E-3</v>
      </c>
      <c r="E268" s="142">
        <v>4.194746556433677E-3</v>
      </c>
      <c r="F268" s="142">
        <v>1.0810215740518624E-2</v>
      </c>
    </row>
    <row r="269" spans="1:6">
      <c r="A269" s="16" t="s">
        <v>93</v>
      </c>
      <c r="B269" s="7">
        <v>1.6374196813796621E-2</v>
      </c>
      <c r="C269" s="8">
        <v>1.6338540266700591E-2</v>
      </c>
      <c r="D269" s="87">
        <v>2.4741654676925479E-2</v>
      </c>
      <c r="E269" s="143">
        <v>1.9313042191553192E-2</v>
      </c>
      <c r="F269" s="143">
        <v>3.1432888335501244E-2</v>
      </c>
    </row>
    <row r="270" spans="1:6">
      <c r="A270" s="16" t="s">
        <v>4</v>
      </c>
      <c r="B270" s="7">
        <v>0.26687694045466076</v>
      </c>
      <c r="C270" s="8">
        <v>0.22588091422615167</v>
      </c>
      <c r="D270" s="87">
        <v>0.33825814603998294</v>
      </c>
      <c r="E270" s="143">
        <v>0.29380433926994043</v>
      </c>
      <c r="F270" s="143">
        <v>0.2644064502017065</v>
      </c>
    </row>
    <row r="271" spans="1:6">
      <c r="A271" s="16" t="s">
        <v>94</v>
      </c>
      <c r="B271" s="7">
        <v>0.62945725907500061</v>
      </c>
      <c r="C271" s="8">
        <v>0.69095520176952308</v>
      </c>
      <c r="D271" s="87">
        <v>0.5274492265484183</v>
      </c>
      <c r="E271" s="143">
        <v>0.58210258754291366</v>
      </c>
      <c r="F271" s="143">
        <v>0.5906533961873468</v>
      </c>
    </row>
    <row r="272" spans="1:6">
      <c r="A272" s="16" t="s">
        <v>254</v>
      </c>
      <c r="B272" s="7">
        <v>8.7291603656541983E-2</v>
      </c>
      <c r="C272" s="8">
        <v>6.249551155914583E-2</v>
      </c>
      <c r="D272" s="87">
        <v>0.10511956282768672</v>
      </c>
      <c r="E272" s="143">
        <v>0.10058528443915898</v>
      </c>
      <c r="F272" s="143">
        <v>0.10269704953492691</v>
      </c>
    </row>
    <row r="273" spans="1:6">
      <c r="A273" s="17" t="s">
        <v>199</v>
      </c>
      <c r="B273" s="9">
        <v>1</v>
      </c>
      <c r="C273" s="10">
        <v>1</v>
      </c>
      <c r="D273" s="88">
        <v>1</v>
      </c>
      <c r="E273" s="144">
        <v>1</v>
      </c>
      <c r="F273" s="144">
        <v>1</v>
      </c>
    </row>
    <row r="274" spans="1:6" s="20" customFormat="1">
      <c r="A274" s="23" t="s">
        <v>200</v>
      </c>
      <c r="B274" s="22">
        <v>280.61951501154664</v>
      </c>
      <c r="C274" s="21">
        <v>286.68411764705883</v>
      </c>
      <c r="D274" s="89">
        <v>324.85619809322037</v>
      </c>
      <c r="E274" s="89">
        <v>340.50461087866148</v>
      </c>
      <c r="F274" s="89">
        <v>335.26303231597848</v>
      </c>
    </row>
    <row r="275" spans="1:6" s="20" customFormat="1">
      <c r="A275" s="28" t="s">
        <v>201</v>
      </c>
      <c r="B275" s="27">
        <v>245</v>
      </c>
      <c r="C275" s="26">
        <v>245</v>
      </c>
      <c r="D275" s="97">
        <v>305</v>
      </c>
      <c r="E275" s="97">
        <v>328</v>
      </c>
      <c r="F275" s="97">
        <v>376</v>
      </c>
    </row>
    <row r="276" spans="1:6">
      <c r="A276"/>
    </row>
    <row r="277" spans="1:6">
      <c r="A277" s="61" t="s">
        <v>257</v>
      </c>
      <c r="B277" s="62">
        <f>B268+B269</f>
        <v>1.6374196813796621E-2</v>
      </c>
      <c r="C277" s="62">
        <f t="shared" ref="C277:D277" si="6">C268+C269</f>
        <v>2.0668372445179467E-2</v>
      </c>
      <c r="D277" s="62">
        <f t="shared" si="6"/>
        <v>2.9173064583911994E-2</v>
      </c>
      <c r="E277" s="62">
        <f t="shared" ref="E277:F277" si="7">E268+E269</f>
        <v>2.3507788747986869E-2</v>
      </c>
      <c r="F277" s="62">
        <f t="shared" si="7"/>
        <v>4.2243104076019868E-2</v>
      </c>
    </row>
    <row r="278" spans="1:6">
      <c r="A278" s="63" t="s">
        <v>258</v>
      </c>
      <c r="B278" s="62">
        <f>B270</f>
        <v>0.26687694045466076</v>
      </c>
      <c r="C278" s="62">
        <f t="shared" ref="C278:D278" si="8">C270</f>
        <v>0.22588091422615167</v>
      </c>
      <c r="D278" s="62">
        <f t="shared" si="8"/>
        <v>0.33825814603998294</v>
      </c>
      <c r="E278" s="62">
        <f t="shared" ref="E278:F278" si="9">E270</f>
        <v>0.29380433926994043</v>
      </c>
      <c r="F278" s="62">
        <f t="shared" si="9"/>
        <v>0.2644064502017065</v>
      </c>
    </row>
    <row r="279" spans="1:6">
      <c r="A279" s="64" t="s">
        <v>259</v>
      </c>
      <c r="B279" s="62">
        <f>B271+B272</f>
        <v>0.71674886273154259</v>
      </c>
      <c r="C279" s="62">
        <f t="shared" ref="C279:D279" si="10">C271+C272</f>
        <v>0.75345071332866886</v>
      </c>
      <c r="D279" s="62">
        <f t="shared" si="10"/>
        <v>0.63256878937610506</v>
      </c>
      <c r="E279" s="62">
        <f t="shared" ref="E279:F279" si="11">E271+E272</f>
        <v>0.68268787198207259</v>
      </c>
      <c r="F279" s="62">
        <f t="shared" si="11"/>
        <v>0.69335044572227367</v>
      </c>
    </row>
    <row r="280" spans="1:6">
      <c r="A280"/>
    </row>
    <row r="281" spans="1:6">
      <c r="A281" s="51" t="s">
        <v>253</v>
      </c>
      <c r="B281" s="52">
        <v>3.7876662695742893</v>
      </c>
      <c r="C281" s="52">
        <v>3.7909480202641568</v>
      </c>
      <c r="D281" s="52">
        <v>3.7040838777128946</v>
      </c>
      <c r="E281" s="52">
        <v>3.7555706211168114</v>
      </c>
      <c r="F281" s="52">
        <v>3.7429941754406619</v>
      </c>
    </row>
    <row r="282" spans="1:6">
      <c r="A282"/>
    </row>
    <row r="283" spans="1:6">
      <c r="A283" s="31" t="s">
        <v>203</v>
      </c>
      <c r="B283" s="31" t="s">
        <v>272</v>
      </c>
    </row>
    <row r="284" spans="1:6">
      <c r="A284" s="31" t="s">
        <v>205</v>
      </c>
      <c r="B284" s="31" t="s">
        <v>206</v>
      </c>
    </row>
    <row r="286" spans="1:6">
      <c r="A286" s="19" t="s">
        <v>356</v>
      </c>
      <c r="B286" s="1"/>
      <c r="C286" s="1"/>
    </row>
    <row r="288" spans="1:6">
      <c r="B288" s="3" t="s">
        <v>0</v>
      </c>
      <c r="C288" s="4" t="s">
        <v>1</v>
      </c>
      <c r="D288" s="85">
        <v>2023</v>
      </c>
      <c r="E288" s="85">
        <v>2024</v>
      </c>
      <c r="F288" s="85">
        <v>2025</v>
      </c>
    </row>
    <row r="289" spans="1:6">
      <c r="A289" s="15" t="s">
        <v>95</v>
      </c>
      <c r="B289" s="5">
        <v>0.2145693810914078</v>
      </c>
      <c r="C289" s="6">
        <v>0.23739922809076588</v>
      </c>
      <c r="D289" s="86">
        <v>0.17971573086945802</v>
      </c>
      <c r="E289" s="142">
        <v>0.14323144230365839</v>
      </c>
      <c r="F289" s="142">
        <v>0.13756704996959201</v>
      </c>
    </row>
    <row r="290" spans="1:6">
      <c r="A290" s="16" t="s">
        <v>96</v>
      </c>
      <c r="B290" s="7">
        <v>2.4030467067051031E-2</v>
      </c>
      <c r="C290" s="8">
        <v>2.017797822157201E-2</v>
      </c>
      <c r="D290" s="87">
        <v>3.5943146173891639E-2</v>
      </c>
      <c r="E290" s="143">
        <v>3.661604764240986E-2</v>
      </c>
      <c r="F290" s="143">
        <v>1.1309095183545937E-2</v>
      </c>
    </row>
    <row r="291" spans="1:6">
      <c r="A291" s="16" t="s">
        <v>353</v>
      </c>
      <c r="B291" s="7">
        <v>6.5496787255186428E-2</v>
      </c>
      <c r="C291" s="8">
        <v>8.9371577243245751E-2</v>
      </c>
      <c r="D291" s="87">
        <v>6.5116210757803619E-2</v>
      </c>
      <c r="E291" s="143">
        <v>2.7702535304420538E-2</v>
      </c>
      <c r="F291" s="143">
        <v>3.0462651450460322E-2</v>
      </c>
    </row>
    <row r="292" spans="1:6">
      <c r="A292" s="16" t="s">
        <v>354</v>
      </c>
      <c r="B292" s="7">
        <v>1.2546061687169395E-2</v>
      </c>
      <c r="C292" s="8">
        <v>2.8347248354922295E-2</v>
      </c>
      <c r="D292" s="87">
        <v>1.1201491496966169E-2</v>
      </c>
      <c r="E292" s="143">
        <v>2.5343152413642711E-2</v>
      </c>
      <c r="F292" s="143">
        <v>1.4746207282709705E-2</v>
      </c>
    </row>
    <row r="293" spans="1:6">
      <c r="A293" s="16" t="s">
        <v>358</v>
      </c>
      <c r="B293" s="60"/>
      <c r="C293" s="60"/>
      <c r="D293" s="87">
        <v>4.4314099069865153E-3</v>
      </c>
      <c r="E293" s="143">
        <v>4.1947465564336752E-3</v>
      </c>
      <c r="F293" s="143"/>
    </row>
    <row r="294" spans="1:6">
      <c r="A294" s="16" t="s">
        <v>359</v>
      </c>
      <c r="B294" s="87"/>
      <c r="C294" s="87"/>
      <c r="D294" s="87"/>
      <c r="E294" s="143"/>
      <c r="F294" s="143"/>
    </row>
    <row r="295" spans="1:6">
      <c r="A295" s="16" t="s">
        <v>97</v>
      </c>
      <c r="B295" s="7">
        <v>1.9140675633136064E-2</v>
      </c>
      <c r="C295" s="8">
        <v>8.1692701333502919E-3</v>
      </c>
      <c r="D295" s="87">
        <v>4.4314099069865153E-3</v>
      </c>
      <c r="E295" s="143">
        <v>1.2584239669301027E-2</v>
      </c>
      <c r="F295" s="143">
        <v>5.4051078702593118E-3</v>
      </c>
    </row>
    <row r="296" spans="1:6">
      <c r="A296" s="16" t="s">
        <v>422</v>
      </c>
      <c r="B296" s="7">
        <v>1.1484405379881636E-2</v>
      </c>
      <c r="C296" s="8">
        <v>1.2499102311829166E-2</v>
      </c>
      <c r="D296" s="87">
        <v>2.4741654676925476E-2</v>
      </c>
      <c r="E296" s="87"/>
      <c r="F296" s="87">
        <v>1.1309095183545937E-2</v>
      </c>
    </row>
    <row r="297" spans="1:6">
      <c r="A297" s="16" t="s">
        <v>99</v>
      </c>
      <c r="B297" s="7">
        <v>1.2015233533525517E-2</v>
      </c>
      <c r="C297" s="8">
        <v>2.0668372445179464E-2</v>
      </c>
      <c r="D297" s="87">
        <v>1.1447424955965926E-2</v>
      </c>
      <c r="E297" s="143">
        <v>2.1847098157371674E-3</v>
      </c>
      <c r="F297" s="143">
        <v>1.6215323610777932E-2</v>
      </c>
    </row>
    <row r="298" spans="1:6">
      <c r="A298" s="16" t="s">
        <v>100</v>
      </c>
      <c r="B298" s="7">
        <v>2.509212337433879E-2</v>
      </c>
      <c r="C298" s="8">
        <v>7.6788759097428392E-3</v>
      </c>
      <c r="D298" s="87">
        <v>1.8217506545945582E-2</v>
      </c>
      <c r="E298" s="143">
        <v>1.0574202928604517E-2</v>
      </c>
      <c r="F298" s="143">
        <v>7.3731036413548527E-3</v>
      </c>
    </row>
    <row r="299" spans="1:6">
      <c r="A299" s="16" t="s">
        <v>423</v>
      </c>
      <c r="B299" s="7">
        <v>0.52120781922215087</v>
      </c>
      <c r="C299" s="8">
        <v>0.46760997449539654</v>
      </c>
      <c r="D299" s="87">
        <v>0.54714233384836253</v>
      </c>
      <c r="E299" s="143">
        <v>0.69675812916694857</v>
      </c>
      <c r="F299" s="143">
        <v>0.75036727908201672</v>
      </c>
    </row>
    <row r="300" spans="1:6">
      <c r="A300" s="16" t="s">
        <v>38</v>
      </c>
      <c r="B300" s="7">
        <v>9.4417045756152451E-2</v>
      </c>
      <c r="C300" s="8">
        <v>0.10807837279399538</v>
      </c>
      <c r="D300" s="87">
        <v>9.7611680860707761E-2</v>
      </c>
      <c r="E300" s="143">
        <v>4.0810794198843536E-2</v>
      </c>
      <c r="F300" s="143">
        <v>1.5245086725737019E-2</v>
      </c>
    </row>
    <row r="301" spans="1:6">
      <c r="A301" s="17" t="s">
        <v>199</v>
      </c>
      <c r="B301" s="9">
        <v>1</v>
      </c>
      <c r="C301" s="10">
        <v>1</v>
      </c>
      <c r="D301" s="88">
        <v>1</v>
      </c>
      <c r="E301" s="144">
        <v>1</v>
      </c>
      <c r="F301" s="144">
        <v>1</v>
      </c>
    </row>
    <row r="302" spans="1:6" s="20" customFormat="1">
      <c r="A302" s="23" t="s">
        <v>200</v>
      </c>
      <c r="B302" s="22">
        <v>280.61951501154687</v>
      </c>
      <c r="C302" s="21">
        <v>286.68411764705888</v>
      </c>
      <c r="D302" s="89">
        <v>324.85619809322043</v>
      </c>
      <c r="E302" s="89">
        <v>340.50461087866148</v>
      </c>
      <c r="F302" s="89">
        <v>335.26303231597848</v>
      </c>
    </row>
    <row r="303" spans="1:6" s="20" customFormat="1">
      <c r="A303" s="28" t="s">
        <v>201</v>
      </c>
      <c r="B303" s="27">
        <v>245</v>
      </c>
      <c r="C303" s="26">
        <v>245</v>
      </c>
      <c r="D303" s="97">
        <v>305</v>
      </c>
      <c r="E303" s="97">
        <v>328</v>
      </c>
      <c r="F303" s="97">
        <v>376</v>
      </c>
    </row>
    <row r="304" spans="1:6">
      <c r="A304"/>
    </row>
    <row r="305" spans="1:3">
      <c r="A305" s="31" t="s">
        <v>203</v>
      </c>
      <c r="B305" s="31" t="s">
        <v>272</v>
      </c>
    </row>
    <row r="306" spans="1:3">
      <c r="A306" s="31" t="s">
        <v>205</v>
      </c>
      <c r="B306" s="31" t="s">
        <v>424</v>
      </c>
    </row>
    <row r="308" spans="1:3">
      <c r="A308" s="19" t="s">
        <v>294</v>
      </c>
      <c r="B308" s="1"/>
      <c r="C308" s="2"/>
    </row>
    <row r="310" spans="1:3">
      <c r="B310" s="3" t="s">
        <v>0</v>
      </c>
    </row>
    <row r="311" spans="1:3">
      <c r="A311" s="15" t="s">
        <v>101</v>
      </c>
      <c r="B311" s="5">
        <v>0.83104665910734421</v>
      </c>
    </row>
    <row r="312" spans="1:3">
      <c r="A312" s="16" t="s">
        <v>102</v>
      </c>
      <c r="B312" s="7">
        <v>0.16123387057627211</v>
      </c>
    </row>
    <row r="313" spans="1:3">
      <c r="A313" s="16" t="s">
        <v>103</v>
      </c>
      <c r="B313" s="7">
        <v>7.719470316383795E-3</v>
      </c>
    </row>
    <row r="314" spans="1:3">
      <c r="A314" s="17" t="s">
        <v>199</v>
      </c>
      <c r="B314" s="9">
        <v>1</v>
      </c>
    </row>
    <row r="315" spans="1:3" s="20" customFormat="1">
      <c r="A315" s="23" t="s">
        <v>200</v>
      </c>
      <c r="B315" s="22">
        <v>278.32205542725109</v>
      </c>
    </row>
    <row r="316" spans="1:3" s="20" customFormat="1">
      <c r="A316" s="28" t="s">
        <v>201</v>
      </c>
      <c r="B316" s="27">
        <v>243</v>
      </c>
    </row>
    <row r="317" spans="1:3">
      <c r="A317"/>
    </row>
    <row r="318" spans="1:3">
      <c r="A318" s="31" t="s">
        <v>203</v>
      </c>
      <c r="B318" s="31" t="s">
        <v>272</v>
      </c>
    </row>
    <row r="319" spans="1:3">
      <c r="A319" s="31" t="s">
        <v>205</v>
      </c>
      <c r="B319" s="31" t="s">
        <v>206</v>
      </c>
    </row>
    <row r="321" spans="1:3">
      <c r="A321" s="19" t="s">
        <v>377</v>
      </c>
      <c r="B321" s="1"/>
      <c r="C321" s="2"/>
    </row>
    <row r="323" spans="1:3">
      <c r="B323" s="3" t="s">
        <v>0</v>
      </c>
    </row>
    <row r="324" spans="1:3">
      <c r="A324" s="15" t="s">
        <v>104</v>
      </c>
      <c r="B324" s="5">
        <v>3.8597351581918958E-3</v>
      </c>
    </row>
    <row r="325" spans="1:3">
      <c r="A325" s="16" t="s">
        <v>105</v>
      </c>
      <c r="B325" s="7">
        <v>4.5668346562147244E-2</v>
      </c>
    </row>
    <row r="326" spans="1:3">
      <c r="A326" s="16" t="s">
        <v>4</v>
      </c>
      <c r="B326" s="7">
        <v>0.2356392585225969</v>
      </c>
    </row>
    <row r="327" spans="1:3">
      <c r="A327" s="16" t="s">
        <v>106</v>
      </c>
      <c r="B327" s="7">
        <v>0.5690377298135596</v>
      </c>
    </row>
    <row r="328" spans="1:3">
      <c r="A328" s="16" t="s">
        <v>107</v>
      </c>
      <c r="B328" s="7">
        <v>0.14579492994350446</v>
      </c>
    </row>
    <row r="329" spans="1:3">
      <c r="A329" s="17" t="s">
        <v>199</v>
      </c>
      <c r="B329" s="9">
        <v>1</v>
      </c>
    </row>
    <row r="330" spans="1:3" s="20" customFormat="1">
      <c r="A330" s="23" t="s">
        <v>200</v>
      </c>
      <c r="B330" s="22">
        <v>278.3220554272512</v>
      </c>
    </row>
    <row r="331" spans="1:3" s="20" customFormat="1">
      <c r="A331" s="28" t="s">
        <v>201</v>
      </c>
      <c r="B331" s="27">
        <v>243</v>
      </c>
    </row>
    <row r="332" spans="1:3" s="20" customFormat="1">
      <c r="A332"/>
      <c r="B332" s="30"/>
    </row>
    <row r="333" spans="1:3" s="20" customFormat="1">
      <c r="A333" s="61" t="s">
        <v>257</v>
      </c>
      <c r="B333" s="62">
        <f>B324+B325</f>
        <v>4.9528081720339137E-2</v>
      </c>
    </row>
    <row r="334" spans="1:3" s="20" customFormat="1">
      <c r="A334" s="63" t="s">
        <v>258</v>
      </c>
      <c r="B334" s="62">
        <f>B326</f>
        <v>0.2356392585225969</v>
      </c>
    </row>
    <row r="335" spans="1:3" s="20" customFormat="1">
      <c r="A335" s="64" t="s">
        <v>259</v>
      </c>
      <c r="B335" s="62">
        <f>B327+B328</f>
        <v>0.714832659757064</v>
      </c>
    </row>
    <row r="336" spans="1:3">
      <c r="A336"/>
      <c r="C336" s="20"/>
    </row>
    <row r="337" spans="1:6">
      <c r="A337" s="51" t="s">
        <v>253</v>
      </c>
      <c r="B337" s="52">
        <v>3.8072397728220371</v>
      </c>
      <c r="C337" s="20"/>
    </row>
    <row r="338" spans="1:6">
      <c r="A338"/>
    </row>
    <row r="339" spans="1:6">
      <c r="A339" s="31" t="s">
        <v>203</v>
      </c>
      <c r="B339" s="31" t="s">
        <v>272</v>
      </c>
    </row>
    <row r="340" spans="1:6">
      <c r="A340" s="31" t="s">
        <v>205</v>
      </c>
      <c r="B340" s="31" t="s">
        <v>206</v>
      </c>
    </row>
    <row r="342" spans="1:6">
      <c r="A342" s="19" t="s">
        <v>295</v>
      </c>
      <c r="B342" s="1"/>
      <c r="C342" s="1"/>
    </row>
    <row r="344" spans="1:6">
      <c r="B344" s="3" t="s">
        <v>0</v>
      </c>
      <c r="C344" s="4" t="s">
        <v>1</v>
      </c>
      <c r="D344" s="85">
        <v>2023</v>
      </c>
      <c r="E344" s="85">
        <v>2024</v>
      </c>
      <c r="F344" s="85">
        <v>2025</v>
      </c>
    </row>
    <row r="345" spans="1:6">
      <c r="A345" s="15" t="s">
        <v>92</v>
      </c>
      <c r="B345" s="5">
        <v>2.3603228286323937E-2</v>
      </c>
      <c r="C345" s="6">
        <v>8.1609431811447433E-2</v>
      </c>
      <c r="D345" s="86">
        <v>0.12857611726148585</v>
      </c>
      <c r="E345" s="142">
        <v>1.899063274760068E-2</v>
      </c>
      <c r="F345" s="142">
        <v>3.898629223683877E-2</v>
      </c>
    </row>
    <row r="346" spans="1:6">
      <c r="A346" s="16" t="s">
        <v>93</v>
      </c>
      <c r="B346" s="7">
        <v>0.14466142827059336</v>
      </c>
      <c r="C346" s="8">
        <v>0.2367811363771051</v>
      </c>
      <c r="D346" s="87">
        <v>0.22882052099093844</v>
      </c>
      <c r="E346" s="143">
        <v>0.13293442923320473</v>
      </c>
      <c r="F346" s="143">
        <v>0.17627396477443324</v>
      </c>
    </row>
    <row r="347" spans="1:6">
      <c r="A347" s="16" t="s">
        <v>4</v>
      </c>
      <c r="B347" s="7">
        <v>0.42198350336554691</v>
      </c>
      <c r="C347" s="8">
        <v>0.37474090058181891</v>
      </c>
      <c r="D347" s="87">
        <v>0.39362510953657159</v>
      </c>
      <c r="E347" s="143">
        <v>0.51769069744533058</v>
      </c>
      <c r="F347" s="143">
        <v>0.37912501785832431</v>
      </c>
    </row>
    <row r="348" spans="1:6">
      <c r="A348" s="16" t="s">
        <v>94</v>
      </c>
      <c r="B348" s="7">
        <v>0.34462793771772043</v>
      </c>
      <c r="C348" s="8">
        <v>0.29298923861548704</v>
      </c>
      <c r="D348" s="87">
        <v>0.17461132797022841</v>
      </c>
      <c r="E348" s="143">
        <v>0.29136302683684639</v>
      </c>
      <c r="F348" s="143">
        <v>0.35413184792880587</v>
      </c>
    </row>
    <row r="349" spans="1:6">
      <c r="A349" s="16" t="s">
        <v>254</v>
      </c>
      <c r="B349" s="7">
        <v>6.5123902359815369E-2</v>
      </c>
      <c r="C349" s="8">
        <v>1.3879292614141442E-2</v>
      </c>
      <c r="D349" s="87">
        <v>7.4366924240775775E-2</v>
      </c>
      <c r="E349" s="143">
        <v>3.9021213737017599E-2</v>
      </c>
      <c r="F349" s="143">
        <v>5.1482877201597922E-2</v>
      </c>
    </row>
    <row r="350" spans="1:6">
      <c r="A350" s="17" t="s">
        <v>199</v>
      </c>
      <c r="B350" s="9">
        <v>1</v>
      </c>
      <c r="C350" s="10">
        <v>1</v>
      </c>
      <c r="D350" s="88">
        <v>1</v>
      </c>
      <c r="E350" s="144">
        <v>1</v>
      </c>
      <c r="F350" s="144">
        <v>1</v>
      </c>
    </row>
    <row r="351" spans="1:6" s="20" customFormat="1">
      <c r="A351" s="23" t="s">
        <v>200</v>
      </c>
      <c r="B351" s="22">
        <v>136.53845265588916</v>
      </c>
      <c r="C351" s="21">
        <v>168.74058823529407</v>
      </c>
      <c r="D351" s="89">
        <v>146.79404766949142</v>
      </c>
      <c r="E351" s="89">
        <v>114.3845146443515</v>
      </c>
      <c r="F351" s="89">
        <v>105.5962459605027</v>
      </c>
    </row>
    <row r="352" spans="1:6" s="20" customFormat="1">
      <c r="A352" s="28" t="s">
        <v>201</v>
      </c>
      <c r="B352" s="27">
        <v>121</v>
      </c>
      <c r="C352" s="26">
        <v>145</v>
      </c>
      <c r="D352" s="97">
        <v>127</v>
      </c>
      <c r="E352" s="97">
        <v>105</v>
      </c>
      <c r="F352" s="97">
        <v>116</v>
      </c>
    </row>
    <row r="353" spans="1:6">
      <c r="A353"/>
    </row>
    <row r="354" spans="1:6">
      <c r="A354" s="61" t="s">
        <v>257</v>
      </c>
      <c r="B354" s="62">
        <f>B345+B346</f>
        <v>0.1682646565569173</v>
      </c>
      <c r="C354" s="62">
        <f t="shared" ref="C354:D354" si="12">C345+C346</f>
        <v>0.31839056818855255</v>
      </c>
      <c r="D354" s="62">
        <f t="shared" si="12"/>
        <v>0.35739663825242429</v>
      </c>
      <c r="E354" s="62">
        <f t="shared" ref="E354:F354" si="13">E345+E346</f>
        <v>0.15192506198080541</v>
      </c>
      <c r="F354" s="62">
        <f t="shared" si="13"/>
        <v>0.21526025701127202</v>
      </c>
    </row>
    <row r="355" spans="1:6">
      <c r="A355" s="63" t="s">
        <v>258</v>
      </c>
      <c r="B355" s="62">
        <f>B347</f>
        <v>0.42198350336554691</v>
      </c>
      <c r="C355" s="62">
        <f t="shared" ref="C355:D355" si="14">C347</f>
        <v>0.37474090058181891</v>
      </c>
      <c r="D355" s="62">
        <f t="shared" si="14"/>
        <v>0.39362510953657159</v>
      </c>
      <c r="E355" s="62">
        <f t="shared" ref="E355:F355" si="15">E347</f>
        <v>0.51769069744533058</v>
      </c>
      <c r="F355" s="62">
        <f t="shared" si="15"/>
        <v>0.37912501785832431</v>
      </c>
    </row>
    <row r="356" spans="1:6">
      <c r="A356" s="64" t="s">
        <v>259</v>
      </c>
      <c r="B356" s="62">
        <f>B348+B349</f>
        <v>0.40975184007753579</v>
      </c>
      <c r="C356" s="62">
        <f t="shared" ref="C356:D356" si="16">C348+C349</f>
        <v>0.30686853122962848</v>
      </c>
      <c r="D356" s="62">
        <f t="shared" si="16"/>
        <v>0.24897825221100417</v>
      </c>
      <c r="E356" s="62">
        <f t="shared" ref="E356:F356" si="17">E348+E349</f>
        <v>0.33038424057386401</v>
      </c>
      <c r="F356" s="62">
        <f t="shared" si="17"/>
        <v>0.40561472513040381</v>
      </c>
    </row>
    <row r="357" spans="1:6">
      <c r="A357"/>
    </row>
    <row r="358" spans="1:6">
      <c r="A358" s="51" t="s">
        <v>253</v>
      </c>
      <c r="B358" s="52">
        <v>3.2830078575941095</v>
      </c>
      <c r="C358" s="52">
        <v>2.920747823843771</v>
      </c>
      <c r="D358" s="52">
        <v>2.8373724209378701</v>
      </c>
      <c r="E358" s="52">
        <v>3.1984897595824759</v>
      </c>
      <c r="F358" s="52">
        <v>3.202851053083891</v>
      </c>
    </row>
    <row r="359" spans="1:6">
      <c r="A359"/>
    </row>
    <row r="360" spans="1:6">
      <c r="A360" s="31" t="s">
        <v>203</v>
      </c>
      <c r="B360" s="31" t="s">
        <v>379</v>
      </c>
    </row>
    <row r="361" spans="1:6">
      <c r="A361" s="31" t="s">
        <v>205</v>
      </c>
      <c r="B361" s="31" t="s">
        <v>206</v>
      </c>
    </row>
    <row r="363" spans="1:6">
      <c r="A363" s="19" t="s">
        <v>296</v>
      </c>
      <c r="B363" s="1"/>
      <c r="C363" s="1"/>
    </row>
    <row r="365" spans="1:6">
      <c r="B365" s="3" t="s">
        <v>0</v>
      </c>
      <c r="C365" s="4" t="s">
        <v>1</v>
      </c>
      <c r="D365" s="85">
        <v>2023</v>
      </c>
      <c r="E365" s="85">
        <v>2024</v>
      </c>
      <c r="F365" s="85">
        <v>2025</v>
      </c>
    </row>
    <row r="366" spans="1:6">
      <c r="A366" s="15" t="s">
        <v>108</v>
      </c>
      <c r="B366" s="5">
        <v>7.4923563329149068E-2</v>
      </c>
      <c r="C366" s="6">
        <v>6.2900701882098717E-2</v>
      </c>
      <c r="D366" s="86">
        <v>4.4946705966990935E-2</v>
      </c>
      <c r="E366" s="142">
        <v>8.7929653994259033E-2</v>
      </c>
      <c r="F366" s="142">
        <v>9.2053087818376136E-2</v>
      </c>
    </row>
    <row r="367" spans="1:6">
      <c r="A367" s="16" t="s">
        <v>109</v>
      </c>
      <c r="B367" s="7">
        <v>9.1958393449624552E-3</v>
      </c>
      <c r="C367" s="8">
        <v>1.3407123143193698E-2</v>
      </c>
      <c r="D367" s="87">
        <v>9.8067394245949392E-3</v>
      </c>
      <c r="E367" s="87"/>
      <c r="F367" s="60"/>
    </row>
    <row r="368" spans="1:6">
      <c r="A368" s="16" t="s">
        <v>353</v>
      </c>
      <c r="B368" s="7">
        <v>0.20502216272807294</v>
      </c>
      <c r="C368" s="8">
        <v>0.21223765401138947</v>
      </c>
      <c r="D368" s="87">
        <v>0.18387381502394745</v>
      </c>
      <c r="E368" s="143">
        <v>0.20941693434451561</v>
      </c>
      <c r="F368" s="143">
        <v>0.16386476084705215</v>
      </c>
    </row>
    <row r="369" spans="1:6">
      <c r="A369" s="16" t="s">
        <v>354</v>
      </c>
      <c r="B369" s="7">
        <v>0.20278245107792639</v>
      </c>
      <c r="C369" s="8">
        <v>0.1720162845818084</v>
      </c>
      <c r="D369" s="87">
        <v>0.3135384370271847</v>
      </c>
      <c r="E369" s="143">
        <v>0.27783598147026584</v>
      </c>
      <c r="F369" s="143">
        <v>0.18877054973919238</v>
      </c>
    </row>
    <row r="370" spans="1:6">
      <c r="A370" s="16" t="s">
        <v>300</v>
      </c>
      <c r="B370" s="7">
        <v>3.2303934079556666E-2</v>
      </c>
      <c r="C370" s="8">
        <v>2.8526678111538792E-2</v>
      </c>
      <c r="D370" s="87">
        <v>3.5139966542395998E-2</v>
      </c>
      <c r="E370" s="143">
        <v>4.3964826997129516E-2</v>
      </c>
      <c r="F370" s="143">
        <v>4.9898958821658512E-2</v>
      </c>
    </row>
    <row r="371" spans="1:6">
      <c r="A371" s="16" t="s">
        <v>359</v>
      </c>
      <c r="B371" s="60"/>
      <c r="C371" s="60"/>
      <c r="D371" s="87">
        <v>1.9613478849189878E-2</v>
      </c>
      <c r="E371" s="87"/>
      <c r="F371" s="87">
        <v>6.2482924823795746E-3</v>
      </c>
    </row>
    <row r="372" spans="1:6">
      <c r="A372" s="16" t="s">
        <v>97</v>
      </c>
      <c r="B372" s="7">
        <v>4.0379917599445835E-2</v>
      </c>
      <c r="C372" s="8">
        <v>1.3407123143193698E-2</v>
      </c>
      <c r="D372" s="87">
        <v>9.8067394245949392E-3</v>
      </c>
      <c r="E372" s="143">
        <v>2.5494168370436953E-2</v>
      </c>
      <c r="F372" s="143">
        <v>2.3409251549578881E-2</v>
      </c>
    </row>
    <row r="373" spans="1:6">
      <c r="A373" s="16" t="s">
        <v>422</v>
      </c>
      <c r="B373" s="7">
        <v>4.1499773424519118E-2</v>
      </c>
      <c r="C373" s="8">
        <v>3.6086455595711338E-2</v>
      </c>
      <c r="D373" s="87">
        <v>4.9577949493850505E-2</v>
      </c>
      <c r="E373" s="143">
        <v>1.300707124567254E-2</v>
      </c>
      <c r="F373" s="143">
        <v>7.3308210371237401E-2</v>
      </c>
    </row>
    <row r="374" spans="1:6">
      <c r="A374" s="16" t="s">
        <v>425</v>
      </c>
      <c r="B374" s="7">
        <v>0.17743464469318557</v>
      </c>
      <c r="C374" s="8">
        <v>0.2608750168377188</v>
      </c>
      <c r="D374" s="87">
        <v>0.16834732733074134</v>
      </c>
      <c r="E374" s="143">
        <v>0.17195564297022239</v>
      </c>
      <c r="F374" s="143">
        <v>0.32913867799928759</v>
      </c>
    </row>
    <row r="375" spans="1:6">
      <c r="A375" s="16" t="s">
        <v>38</v>
      </c>
      <c r="B375" s="7">
        <v>0.21645771372318201</v>
      </c>
      <c r="C375" s="8">
        <v>0.20054296269334718</v>
      </c>
      <c r="D375" s="87">
        <v>0.1653488409165092</v>
      </c>
      <c r="E375" s="143">
        <v>0.17039572060749802</v>
      </c>
      <c r="F375" s="143">
        <v>7.3308210371237401E-2</v>
      </c>
    </row>
    <row r="376" spans="1:6">
      <c r="A376" s="17" t="s">
        <v>199</v>
      </c>
      <c r="B376" s="9">
        <v>1</v>
      </c>
      <c r="C376" s="10">
        <v>1</v>
      </c>
      <c r="D376" s="88">
        <v>1</v>
      </c>
      <c r="E376" s="144">
        <v>1</v>
      </c>
      <c r="F376" s="144">
        <v>1</v>
      </c>
    </row>
    <row r="377" spans="1:6" s="20" customFormat="1">
      <c r="A377" s="23" t="s">
        <v>200</v>
      </c>
      <c r="B377" s="22">
        <v>133.01778290993067</v>
      </c>
      <c r="C377" s="21">
        <v>164.19717647058818</v>
      </c>
      <c r="D377" s="89">
        <v>146.79404766949148</v>
      </c>
      <c r="E377" s="89">
        <v>114.3845146443515</v>
      </c>
      <c r="F377" s="89">
        <v>105.5962459605027</v>
      </c>
    </row>
    <row r="378" spans="1:6" s="20" customFormat="1">
      <c r="A378" s="28" t="s">
        <v>201</v>
      </c>
      <c r="B378" s="27">
        <v>118</v>
      </c>
      <c r="C378" s="26">
        <v>141</v>
      </c>
      <c r="D378" s="97">
        <v>127</v>
      </c>
      <c r="E378" s="97">
        <v>105</v>
      </c>
      <c r="F378" s="97">
        <v>116</v>
      </c>
    </row>
    <row r="379" spans="1:6">
      <c r="A379"/>
    </row>
    <row r="380" spans="1:6">
      <c r="A380" s="31" t="s">
        <v>203</v>
      </c>
      <c r="B380" s="31" t="s">
        <v>273</v>
      </c>
    </row>
    <row r="381" spans="1:6">
      <c r="A381" s="31" t="s">
        <v>205</v>
      </c>
      <c r="B381" s="31" t="s">
        <v>426</v>
      </c>
    </row>
    <row r="383" spans="1:6">
      <c r="A383" s="19" t="s">
        <v>301</v>
      </c>
      <c r="B383" s="1"/>
      <c r="C383" s="2"/>
    </row>
    <row r="385" spans="1:3">
      <c r="B385" s="3" t="s">
        <v>0</v>
      </c>
    </row>
    <row r="386" spans="1:3">
      <c r="A386" s="15" t="s">
        <v>101</v>
      </c>
      <c r="B386" s="5">
        <v>0.58164269827958848</v>
      </c>
    </row>
    <row r="387" spans="1:3">
      <c r="A387" s="16" t="s">
        <v>103</v>
      </c>
      <c r="B387" s="7">
        <v>0.41835730172041141</v>
      </c>
    </row>
    <row r="388" spans="1:3">
      <c r="A388" s="17" t="s">
        <v>199</v>
      </c>
      <c r="B388" s="9">
        <v>1</v>
      </c>
    </row>
    <row r="389" spans="1:3" s="20" customFormat="1">
      <c r="A389" s="23" t="s">
        <v>200</v>
      </c>
      <c r="B389" s="22">
        <v>133.01778290993067</v>
      </c>
    </row>
    <row r="390" spans="1:3" s="20" customFormat="1">
      <c r="A390" s="28" t="s">
        <v>201</v>
      </c>
      <c r="B390" s="27">
        <v>118</v>
      </c>
    </row>
    <row r="391" spans="1:3">
      <c r="A391"/>
    </row>
    <row r="392" spans="1:3">
      <c r="A392" s="31" t="s">
        <v>203</v>
      </c>
      <c r="B392" s="31" t="s">
        <v>273</v>
      </c>
    </row>
    <row r="393" spans="1:3">
      <c r="A393" s="31" t="s">
        <v>205</v>
      </c>
      <c r="B393" s="31" t="s">
        <v>206</v>
      </c>
    </row>
    <row r="395" spans="1:3">
      <c r="A395" s="19" t="s">
        <v>302</v>
      </c>
      <c r="B395" s="1"/>
      <c r="C395" s="2"/>
    </row>
    <row r="397" spans="1:3">
      <c r="B397" s="3" t="s">
        <v>0</v>
      </c>
    </row>
    <row r="398" spans="1:3">
      <c r="A398" s="15" t="s">
        <v>101</v>
      </c>
      <c r="B398" s="5">
        <v>0.84567345004140837</v>
      </c>
    </row>
    <row r="399" spans="1:3">
      <c r="A399" s="16" t="s">
        <v>103</v>
      </c>
      <c r="B399" s="7">
        <v>0.15432654995859163</v>
      </c>
    </row>
    <row r="400" spans="1:3">
      <c r="A400" s="17" t="s">
        <v>199</v>
      </c>
      <c r="B400" s="9">
        <v>1</v>
      </c>
    </row>
    <row r="401" spans="1:3" s="20" customFormat="1">
      <c r="A401" s="23" t="s">
        <v>200</v>
      </c>
      <c r="B401" s="22">
        <v>133.01778290993042</v>
      </c>
    </row>
    <row r="402" spans="1:3" s="20" customFormat="1">
      <c r="A402" s="28" t="s">
        <v>201</v>
      </c>
      <c r="B402" s="27">
        <v>118</v>
      </c>
    </row>
    <row r="403" spans="1:3">
      <c r="A403"/>
    </row>
    <row r="404" spans="1:3">
      <c r="A404" s="31" t="s">
        <v>203</v>
      </c>
      <c r="B404" s="31" t="s">
        <v>273</v>
      </c>
    </row>
    <row r="405" spans="1:3">
      <c r="A405" s="31" t="s">
        <v>205</v>
      </c>
      <c r="B405" s="31" t="s">
        <v>206</v>
      </c>
    </row>
    <row r="407" spans="1:3">
      <c r="A407" s="19" t="s">
        <v>218</v>
      </c>
      <c r="B407" s="1"/>
      <c r="C407" s="2"/>
    </row>
    <row r="409" spans="1:3">
      <c r="B409" s="3" t="s">
        <v>0</v>
      </c>
    </row>
    <row r="410" spans="1:3">
      <c r="A410" s="15" t="s">
        <v>110</v>
      </c>
      <c r="B410" s="5">
        <v>6.127124907612707E-2</v>
      </c>
    </row>
    <row r="411" spans="1:3">
      <c r="A411" s="16" t="s">
        <v>111</v>
      </c>
      <c r="B411" s="7">
        <v>0.15941734417344167</v>
      </c>
    </row>
    <row r="412" spans="1:3">
      <c r="A412" s="16" t="s">
        <v>4</v>
      </c>
      <c r="B412" s="7">
        <v>0.36923195368317335</v>
      </c>
    </row>
    <row r="413" spans="1:3">
      <c r="A413" s="16" t="s">
        <v>112</v>
      </c>
      <c r="B413" s="7">
        <v>0.36923195368317335</v>
      </c>
    </row>
    <row r="414" spans="1:3">
      <c r="A414" s="16" t="s">
        <v>113</v>
      </c>
      <c r="B414" s="7">
        <v>4.0847499384084711E-2</v>
      </c>
    </row>
    <row r="415" spans="1:3">
      <c r="A415" s="17" t="s">
        <v>199</v>
      </c>
      <c r="B415" s="9">
        <v>1</v>
      </c>
    </row>
    <row r="416" spans="1:3" s="20" customFormat="1">
      <c r="A416" s="23" t="s">
        <v>200</v>
      </c>
      <c r="B416" s="22">
        <v>112.48960739030022</v>
      </c>
    </row>
    <row r="417" spans="1:3" s="20" customFormat="1">
      <c r="A417" s="28" t="s">
        <v>201</v>
      </c>
      <c r="B417" s="27">
        <v>100</v>
      </c>
    </row>
    <row r="418" spans="1:3">
      <c r="A418"/>
    </row>
    <row r="419" spans="1:3">
      <c r="A419" s="61" t="s">
        <v>257</v>
      </c>
      <c r="B419" s="62">
        <f>B410+B411</f>
        <v>0.22068859324956874</v>
      </c>
    </row>
    <row r="420" spans="1:3">
      <c r="A420" s="63" t="s">
        <v>258</v>
      </c>
      <c r="B420" s="62">
        <f>B412</f>
        <v>0.36923195368317335</v>
      </c>
    </row>
    <row r="421" spans="1:3">
      <c r="A421" s="64" t="s">
        <v>259</v>
      </c>
      <c r="B421" s="62">
        <f>B413+B414</f>
        <v>0.41007945306725807</v>
      </c>
    </row>
    <row r="422" spans="1:3">
      <c r="A422"/>
    </row>
    <row r="423" spans="1:3">
      <c r="A423" s="51" t="s">
        <v>253</v>
      </c>
      <c r="B423" s="52">
        <v>3.1689671101256462</v>
      </c>
    </row>
    <row r="424" spans="1:3">
      <c r="A424"/>
    </row>
    <row r="425" spans="1:3">
      <c r="A425" s="31" t="s">
        <v>203</v>
      </c>
      <c r="B425" s="31" t="s">
        <v>274</v>
      </c>
    </row>
    <row r="426" spans="1:3">
      <c r="A426" s="31" t="s">
        <v>205</v>
      </c>
      <c r="B426" s="31" t="s">
        <v>206</v>
      </c>
    </row>
    <row r="428" spans="1:3">
      <c r="A428" s="19" t="s">
        <v>297</v>
      </c>
      <c r="B428" s="1"/>
      <c r="C428" s="2"/>
    </row>
    <row r="430" spans="1:3">
      <c r="B430" s="3" t="s">
        <v>0</v>
      </c>
    </row>
    <row r="431" spans="1:3">
      <c r="A431" s="15" t="s">
        <v>114</v>
      </c>
      <c r="B431" s="5">
        <v>1.0873983739837376E-2</v>
      </c>
    </row>
    <row r="432" spans="1:3">
      <c r="A432" s="16" t="s">
        <v>115</v>
      </c>
      <c r="B432" s="7">
        <v>6.1271249076127063E-2</v>
      </c>
    </row>
    <row r="433" spans="1:2">
      <c r="A433" s="16" t="s">
        <v>4</v>
      </c>
      <c r="B433" s="7">
        <v>0.32970867208672089</v>
      </c>
    </row>
    <row r="434" spans="1:2">
      <c r="A434" s="16" t="s">
        <v>116</v>
      </c>
      <c r="B434" s="7">
        <v>0.467378048780488</v>
      </c>
    </row>
    <row r="435" spans="1:2">
      <c r="A435" s="16" t="s">
        <v>117</v>
      </c>
      <c r="B435" s="7">
        <v>0.1307680463168267</v>
      </c>
    </row>
    <row r="436" spans="1:2">
      <c r="A436" s="17" t="s">
        <v>199</v>
      </c>
      <c r="B436" s="9">
        <v>1</v>
      </c>
    </row>
    <row r="437" spans="1:2" s="20" customFormat="1">
      <c r="A437" s="23" t="s">
        <v>200</v>
      </c>
      <c r="B437" s="22">
        <v>112.48960739030024</v>
      </c>
    </row>
    <row r="438" spans="1:2" s="20" customFormat="1">
      <c r="A438" s="28" t="s">
        <v>201</v>
      </c>
      <c r="B438" s="27">
        <v>100</v>
      </c>
    </row>
    <row r="439" spans="1:2">
      <c r="A439"/>
    </row>
    <row r="440" spans="1:2">
      <c r="A440" s="61" t="s">
        <v>257</v>
      </c>
      <c r="B440" s="62">
        <f>B431+B432</f>
        <v>7.2145232815964438E-2</v>
      </c>
    </row>
    <row r="441" spans="1:2">
      <c r="A441" s="63" t="s">
        <v>258</v>
      </c>
      <c r="B441" s="62">
        <f>B433</f>
        <v>0.32970867208672089</v>
      </c>
    </row>
    <row r="442" spans="1:2">
      <c r="A442" s="64" t="s">
        <v>259</v>
      </c>
      <c r="B442" s="62">
        <f>B434+B435</f>
        <v>0.59814609509731476</v>
      </c>
    </row>
    <row r="443" spans="1:2">
      <c r="A443"/>
    </row>
    <row r="444" spans="1:2">
      <c r="A444" s="51" t="s">
        <v>253</v>
      </c>
      <c r="B444" s="52">
        <v>3.6458949248583399</v>
      </c>
    </row>
    <row r="445" spans="1:2">
      <c r="A445"/>
    </row>
    <row r="446" spans="1:2">
      <c r="A446" s="31" t="s">
        <v>203</v>
      </c>
      <c r="B446" s="31" t="s">
        <v>274</v>
      </c>
    </row>
    <row r="447" spans="1:2">
      <c r="A447" s="31" t="s">
        <v>205</v>
      </c>
      <c r="B447" s="31" t="s">
        <v>206</v>
      </c>
    </row>
    <row r="449" spans="1:3">
      <c r="A449" s="19" t="s">
        <v>298</v>
      </c>
      <c r="B449" s="1"/>
      <c r="C449" s="2"/>
    </row>
    <row r="451" spans="1:3">
      <c r="B451" s="3" t="s">
        <v>0</v>
      </c>
    </row>
    <row r="452" spans="1:3">
      <c r="A452" s="15" t="s">
        <v>118</v>
      </c>
      <c r="B452" s="5">
        <v>9.6547515637210521E-3</v>
      </c>
    </row>
    <row r="453" spans="1:3">
      <c r="A453" s="55" t="s">
        <v>151</v>
      </c>
      <c r="B453" s="56"/>
    </row>
    <row r="454" spans="1:3">
      <c r="A454" s="16" t="s">
        <v>4</v>
      </c>
      <c r="B454" s="7">
        <v>0.18745660654630139</v>
      </c>
    </row>
    <row r="455" spans="1:3">
      <c r="A455" s="16" t="s">
        <v>119</v>
      </c>
      <c r="B455" s="7">
        <v>0.57977390259317718</v>
      </c>
    </row>
    <row r="456" spans="1:3">
      <c r="A456" s="16" t="s">
        <v>120</v>
      </c>
      <c r="B456" s="7">
        <v>0.22311473929680026</v>
      </c>
    </row>
    <row r="457" spans="1:3">
      <c r="A457" s="17" t="s">
        <v>199</v>
      </c>
      <c r="B457" s="9">
        <v>1</v>
      </c>
    </row>
    <row r="458" spans="1:3" s="20" customFormat="1">
      <c r="A458" s="23" t="s">
        <v>200</v>
      </c>
      <c r="B458" s="22">
        <v>111.26639722863743</v>
      </c>
    </row>
    <row r="459" spans="1:3" s="20" customFormat="1">
      <c r="A459" s="28" t="s">
        <v>201</v>
      </c>
      <c r="B459" s="27">
        <v>99</v>
      </c>
    </row>
    <row r="460" spans="1:3">
      <c r="A460"/>
    </row>
    <row r="461" spans="1:3">
      <c r="A461" s="61" t="s">
        <v>257</v>
      </c>
      <c r="B461" s="62">
        <f t="shared" ref="B461" si="18">B452+B453</f>
        <v>9.6547515637210521E-3</v>
      </c>
    </row>
    <row r="462" spans="1:3">
      <c r="A462" s="63" t="s">
        <v>258</v>
      </c>
      <c r="B462" s="62">
        <f t="shared" ref="B462" si="19">B454</f>
        <v>0.18745660654630139</v>
      </c>
    </row>
    <row r="463" spans="1:3">
      <c r="A463" s="64" t="s">
        <v>259</v>
      </c>
      <c r="B463" s="62">
        <f t="shared" ref="B463" si="20">B455+B456</f>
        <v>0.80288864188997744</v>
      </c>
    </row>
    <row r="464" spans="1:3">
      <c r="A464"/>
    </row>
    <row r="465" spans="1:3">
      <c r="A465" s="51" t="s">
        <v>253</v>
      </c>
      <c r="B465" s="52">
        <v>4.0066938780593357</v>
      </c>
    </row>
    <row r="466" spans="1:3">
      <c r="A466"/>
    </row>
    <row r="467" spans="1:3">
      <c r="A467" s="31" t="s">
        <v>203</v>
      </c>
      <c r="B467" s="31" t="s">
        <v>274</v>
      </c>
    </row>
    <row r="468" spans="1:3">
      <c r="A468" s="31" t="s">
        <v>205</v>
      </c>
      <c r="B468" s="31" t="s">
        <v>206</v>
      </c>
    </row>
    <row r="470" spans="1:3">
      <c r="A470" s="19" t="s">
        <v>299</v>
      </c>
      <c r="B470" s="1"/>
      <c r="C470" s="2"/>
    </row>
    <row r="472" spans="1:3">
      <c r="B472" s="3" t="s">
        <v>0</v>
      </c>
    </row>
    <row r="473" spans="1:3">
      <c r="A473" s="15" t="s">
        <v>121</v>
      </c>
      <c r="B473" s="5">
        <v>9.6547515637210538E-3</v>
      </c>
    </row>
    <row r="474" spans="1:3">
      <c r="A474" s="16" t="s">
        <v>122</v>
      </c>
      <c r="B474" s="7">
        <v>3.1641805914897417E-2</v>
      </c>
    </row>
    <row r="475" spans="1:3">
      <c r="A475" s="16" t="s">
        <v>4</v>
      </c>
      <c r="B475" s="7">
        <v>0.3869621935994072</v>
      </c>
    </row>
    <row r="476" spans="1:3">
      <c r="A476" s="16" t="s">
        <v>123</v>
      </c>
      <c r="B476" s="7">
        <v>0.42156487301869011</v>
      </c>
    </row>
    <row r="477" spans="1:3">
      <c r="A477" s="16" t="s">
        <v>124</v>
      </c>
      <c r="B477" s="7">
        <v>0.15017637590328428</v>
      </c>
    </row>
    <row r="478" spans="1:3">
      <c r="A478" s="17" t="s">
        <v>199</v>
      </c>
      <c r="B478" s="9">
        <v>1</v>
      </c>
    </row>
    <row r="479" spans="1:3" s="20" customFormat="1">
      <c r="A479" s="23" t="s">
        <v>200</v>
      </c>
      <c r="B479" s="22">
        <v>111.26639722863742</v>
      </c>
    </row>
    <row r="480" spans="1:3" s="20" customFormat="1">
      <c r="A480" s="28" t="s">
        <v>201</v>
      </c>
      <c r="B480" s="27">
        <v>99</v>
      </c>
    </row>
    <row r="481" spans="1:3">
      <c r="A481"/>
    </row>
    <row r="482" spans="1:3">
      <c r="A482" s="61" t="s">
        <v>257</v>
      </c>
      <c r="B482" s="62">
        <f>B473+B474</f>
        <v>4.1296557478618469E-2</v>
      </c>
    </row>
    <row r="483" spans="1:3">
      <c r="A483" s="63" t="s">
        <v>258</v>
      </c>
      <c r="B483" s="62">
        <f>B475</f>
        <v>0.3869621935994072</v>
      </c>
    </row>
    <row r="484" spans="1:3">
      <c r="A484" s="64" t="s">
        <v>259</v>
      </c>
      <c r="B484" s="62">
        <f>B476+B477</f>
        <v>0.57174124892197442</v>
      </c>
    </row>
    <row r="485" spans="1:3">
      <c r="A485"/>
    </row>
    <row r="486" spans="1:3">
      <c r="A486" s="51" t="s">
        <v>253</v>
      </c>
      <c r="B486" s="52">
        <v>3.6709663157829198</v>
      </c>
    </row>
    <row r="487" spans="1:3">
      <c r="A487"/>
    </row>
    <row r="488" spans="1:3">
      <c r="A488" s="31" t="s">
        <v>203</v>
      </c>
      <c r="B488" s="31" t="s">
        <v>274</v>
      </c>
    </row>
    <row r="489" spans="1:3">
      <c r="A489" s="31" t="s">
        <v>205</v>
      </c>
      <c r="B489" s="31" t="s">
        <v>206</v>
      </c>
    </row>
    <row r="491" spans="1:3">
      <c r="A491" s="19" t="s">
        <v>303</v>
      </c>
      <c r="B491" s="1"/>
      <c r="C491" s="2"/>
    </row>
    <row r="493" spans="1:3">
      <c r="B493" s="3" t="s">
        <v>0</v>
      </c>
    </row>
    <row r="494" spans="1:3">
      <c r="A494" s="15" t="s">
        <v>125</v>
      </c>
      <c r="B494" s="5">
        <v>0.64601838792735744</v>
      </c>
    </row>
    <row r="495" spans="1:3">
      <c r="A495" s="16" t="s">
        <v>305</v>
      </c>
      <c r="B495" s="7">
        <v>3.0303030303030297E-2</v>
      </c>
    </row>
    <row r="496" spans="1:3">
      <c r="A496" s="16" t="s">
        <v>126</v>
      </c>
      <c r="B496" s="7">
        <v>0.20944366089747787</v>
      </c>
    </row>
    <row r="497" spans="1:3">
      <c r="A497" s="16" t="s">
        <v>127</v>
      </c>
      <c r="B497" s="7">
        <v>9.6547515637210573E-3</v>
      </c>
    </row>
    <row r="498" spans="1:3">
      <c r="A498" s="16" t="s">
        <v>128</v>
      </c>
      <c r="B498" s="7">
        <v>5.2290084654206669E-2</v>
      </c>
    </row>
    <row r="499" spans="1:3">
      <c r="A499" s="16" t="s">
        <v>38</v>
      </c>
      <c r="B499" s="7">
        <v>5.2290084654206669E-2</v>
      </c>
    </row>
    <row r="500" spans="1:3">
      <c r="A500" s="17" t="s">
        <v>199</v>
      </c>
      <c r="B500" s="9">
        <v>1</v>
      </c>
    </row>
    <row r="501" spans="1:3" s="20" customFormat="1">
      <c r="A501" s="23" t="s">
        <v>200</v>
      </c>
      <c r="B501" s="22">
        <v>111.26639722863737</v>
      </c>
    </row>
    <row r="502" spans="1:3" s="20" customFormat="1">
      <c r="A502" s="28" t="s">
        <v>201</v>
      </c>
      <c r="B502" s="27">
        <v>99</v>
      </c>
    </row>
    <row r="503" spans="1:3">
      <c r="A503"/>
    </row>
    <row r="504" spans="1:3">
      <c r="A504" s="31" t="s">
        <v>203</v>
      </c>
      <c r="B504" s="31" t="s">
        <v>274</v>
      </c>
    </row>
    <row r="505" spans="1:3">
      <c r="A505" s="31" t="s">
        <v>205</v>
      </c>
      <c r="B505" s="31" t="s">
        <v>206</v>
      </c>
    </row>
    <row r="507" spans="1:3">
      <c r="A507" s="19" t="s">
        <v>304</v>
      </c>
      <c r="B507" s="1"/>
      <c r="C507" s="2"/>
    </row>
    <row r="509" spans="1:3">
      <c r="B509" s="3" t="s">
        <v>0</v>
      </c>
    </row>
    <row r="510" spans="1:3">
      <c r="A510" s="15" t="s">
        <v>92</v>
      </c>
      <c r="B510" s="5">
        <v>1.6435844026437284E-2</v>
      </c>
    </row>
    <row r="511" spans="1:3">
      <c r="A511" s="16" t="s">
        <v>93</v>
      </c>
      <c r="B511" s="7">
        <v>4.3368685503490143E-2</v>
      </c>
    </row>
    <row r="512" spans="1:3">
      <c r="A512" s="16" t="s">
        <v>4</v>
      </c>
      <c r="B512" s="7">
        <v>0.28348518335956913</v>
      </c>
    </row>
    <row r="513" spans="1:3">
      <c r="A513" s="16" t="s">
        <v>94</v>
      </c>
      <c r="B513" s="7">
        <v>0.49487208026585711</v>
      </c>
    </row>
    <row r="514" spans="1:3">
      <c r="A514" s="16" t="s">
        <v>254</v>
      </c>
      <c r="B514" s="7">
        <v>0.16183820684464653</v>
      </c>
    </row>
    <row r="515" spans="1:3">
      <c r="A515" s="17" t="s">
        <v>199</v>
      </c>
      <c r="B515" s="9">
        <v>1</v>
      </c>
    </row>
    <row r="516" spans="1:3" s="20" customFormat="1">
      <c r="A516" s="23" t="s">
        <v>200</v>
      </c>
      <c r="B516" s="22">
        <v>130.72032332563509</v>
      </c>
    </row>
    <row r="517" spans="1:3" s="20" customFormat="1">
      <c r="A517" s="28" t="s">
        <v>201</v>
      </c>
      <c r="B517" s="27">
        <v>116</v>
      </c>
    </row>
    <row r="518" spans="1:3">
      <c r="A518"/>
    </row>
    <row r="519" spans="1:3">
      <c r="A519" s="61" t="s">
        <v>257</v>
      </c>
      <c r="B519" s="62">
        <f>B510+B511</f>
        <v>5.980452952992743E-2</v>
      </c>
    </row>
    <row r="520" spans="1:3">
      <c r="A520" s="63" t="s">
        <v>258</v>
      </c>
      <c r="B520" s="62">
        <f>B512</f>
        <v>0.28348518335956913</v>
      </c>
    </row>
    <row r="521" spans="1:3">
      <c r="A521" s="64" t="s">
        <v>259</v>
      </c>
      <c r="B521" s="62">
        <f>B513+B514</f>
        <v>0.65671028711050361</v>
      </c>
    </row>
    <row r="522" spans="1:3">
      <c r="A522"/>
    </row>
    <row r="523" spans="1:3">
      <c r="A523" s="51" t="s">
        <v>253</v>
      </c>
      <c r="B523" s="52">
        <v>3.7423081203987842</v>
      </c>
    </row>
    <row r="524" spans="1:3">
      <c r="A524"/>
    </row>
    <row r="525" spans="1:3">
      <c r="A525" s="31" t="s">
        <v>203</v>
      </c>
      <c r="B525" s="31" t="s">
        <v>273</v>
      </c>
    </row>
    <row r="526" spans="1:3">
      <c r="A526" s="31" t="s">
        <v>205</v>
      </c>
      <c r="B526" s="31" t="s">
        <v>206</v>
      </c>
    </row>
    <row r="528" spans="1:3">
      <c r="A528" s="19" t="s">
        <v>306</v>
      </c>
      <c r="B528" s="1"/>
      <c r="C528" s="2"/>
    </row>
    <row r="530" spans="1:2">
      <c r="B530" s="3" t="s">
        <v>0</v>
      </c>
    </row>
    <row r="531" spans="1:2">
      <c r="A531" s="54" t="s">
        <v>92</v>
      </c>
      <c r="B531" s="114"/>
    </row>
    <row r="532" spans="1:2">
      <c r="A532" s="16" t="s">
        <v>93</v>
      </c>
      <c r="B532" s="115"/>
    </row>
    <row r="533" spans="1:2">
      <c r="A533" s="16" t="s">
        <v>4</v>
      </c>
      <c r="B533" s="116">
        <v>0.31860680160279492</v>
      </c>
    </row>
    <row r="534" spans="1:2">
      <c r="A534" s="16" t="s">
        <v>94</v>
      </c>
      <c r="B534" s="115">
        <v>0.68139319839720514</v>
      </c>
    </row>
    <row r="535" spans="1:2">
      <c r="A535" s="16" t="s">
        <v>254</v>
      </c>
      <c r="B535" s="115"/>
    </row>
    <row r="536" spans="1:2">
      <c r="A536" s="17" t="s">
        <v>199</v>
      </c>
      <c r="B536" s="117">
        <v>1</v>
      </c>
    </row>
    <row r="537" spans="1:2" s="20" customFormat="1">
      <c r="A537" s="23" t="s">
        <v>200</v>
      </c>
      <c r="B537" s="118">
        <v>3.371709006928405</v>
      </c>
    </row>
    <row r="538" spans="1:2" s="20" customFormat="1">
      <c r="A538" s="28" t="s">
        <v>201</v>
      </c>
      <c r="B538" s="122">
        <v>3</v>
      </c>
    </row>
    <row r="539" spans="1:2">
      <c r="A539"/>
      <c r="B539" s="119"/>
    </row>
    <row r="540" spans="1:2">
      <c r="A540" s="61" t="s">
        <v>257</v>
      </c>
      <c r="B540" s="120">
        <f>B531+B532</f>
        <v>0</v>
      </c>
    </row>
    <row r="541" spans="1:2">
      <c r="A541" s="63" t="s">
        <v>258</v>
      </c>
      <c r="B541" s="120">
        <f>B533</f>
        <v>0.31860680160279492</v>
      </c>
    </row>
    <row r="542" spans="1:2">
      <c r="A542" s="64" t="s">
        <v>259</v>
      </c>
      <c r="B542" s="120">
        <f>B534+B535</f>
        <v>0.68139319839720514</v>
      </c>
    </row>
    <row r="543" spans="1:2">
      <c r="A543"/>
      <c r="B543" s="119"/>
    </row>
    <row r="544" spans="1:2">
      <c r="A544" s="51" t="s">
        <v>253</v>
      </c>
      <c r="B544" s="121">
        <v>3.6813931983972052</v>
      </c>
    </row>
    <row r="545" spans="1:6">
      <c r="A545"/>
    </row>
    <row r="546" spans="1:6">
      <c r="A546" s="31" t="s">
        <v>203</v>
      </c>
      <c r="B546" s="31" t="s">
        <v>275</v>
      </c>
    </row>
    <row r="547" spans="1:6">
      <c r="A547" s="31" t="s">
        <v>205</v>
      </c>
      <c r="B547" s="31" t="s">
        <v>206</v>
      </c>
    </row>
    <row r="549" spans="1:6">
      <c r="A549" s="19" t="s">
        <v>378</v>
      </c>
      <c r="B549" s="1"/>
      <c r="C549" s="1"/>
    </row>
    <row r="551" spans="1:6">
      <c r="B551" s="3" t="s">
        <v>0</v>
      </c>
      <c r="C551" s="4" t="s">
        <v>1</v>
      </c>
      <c r="D551" s="85">
        <v>2023</v>
      </c>
      <c r="E551" s="85">
        <v>2024</v>
      </c>
    </row>
    <row r="552" spans="1:6">
      <c r="A552" s="54" t="s">
        <v>92</v>
      </c>
      <c r="B552" s="114"/>
      <c r="C552" s="114"/>
      <c r="D552" s="114"/>
      <c r="E552" s="114"/>
    </row>
    <row r="553" spans="1:6">
      <c r="A553" s="16" t="s">
        <v>93</v>
      </c>
      <c r="B553" s="115"/>
      <c r="C553" s="115"/>
      <c r="D553" s="115"/>
      <c r="E553" s="115">
        <v>0.2</v>
      </c>
    </row>
    <row r="554" spans="1:6">
      <c r="A554" s="16" t="s">
        <v>4</v>
      </c>
      <c r="B554" s="115"/>
      <c r="C554" s="115">
        <v>0.31972114957454806</v>
      </c>
      <c r="D554" s="125">
        <v>0.32545165084875</v>
      </c>
      <c r="E554" s="125"/>
    </row>
    <row r="555" spans="1:6">
      <c r="A555" s="16" t="s">
        <v>94</v>
      </c>
      <c r="B555" s="115">
        <v>1</v>
      </c>
      <c r="C555" s="126">
        <v>0.68027885042545189</v>
      </c>
      <c r="D555" s="127">
        <v>0.44969889943416674</v>
      </c>
      <c r="E555" s="127">
        <v>0.60000000000000009</v>
      </c>
    </row>
    <row r="556" spans="1:6">
      <c r="A556" s="16" t="s">
        <v>254</v>
      </c>
      <c r="B556" s="115"/>
      <c r="C556" s="115"/>
      <c r="D556" s="127">
        <v>0.22484944971708337</v>
      </c>
      <c r="E556" s="127">
        <v>0.2</v>
      </c>
    </row>
    <row r="557" spans="1:6">
      <c r="A557" s="17" t="s">
        <v>199</v>
      </c>
      <c r="B557" s="117">
        <v>1</v>
      </c>
      <c r="C557" s="128">
        <v>1</v>
      </c>
      <c r="D557" s="129">
        <v>1</v>
      </c>
      <c r="E557" s="129">
        <v>1</v>
      </c>
    </row>
    <row r="558" spans="1:6" s="20" customFormat="1">
      <c r="A558" s="23" t="s">
        <v>200</v>
      </c>
      <c r="B558" s="118">
        <v>3.371709006928405</v>
      </c>
      <c r="C558" s="130">
        <v>3.4427058823529411</v>
      </c>
      <c r="D558" s="131">
        <v>6.7576949152542367</v>
      </c>
      <c r="E558" s="131">
        <v>3.719518828451883</v>
      </c>
      <c r="F558"/>
    </row>
    <row r="559" spans="1:6" s="20" customFormat="1">
      <c r="A559" s="28" t="s">
        <v>201</v>
      </c>
      <c r="B559" s="122">
        <v>3</v>
      </c>
      <c r="C559" s="123">
        <v>3</v>
      </c>
      <c r="D559" s="124">
        <v>8</v>
      </c>
      <c r="E559" s="124">
        <v>5</v>
      </c>
      <c r="F559"/>
    </row>
    <row r="560" spans="1:6">
      <c r="A560"/>
    </row>
    <row r="561" spans="1:5">
      <c r="A561" s="61" t="s">
        <v>257</v>
      </c>
      <c r="B561" s="120">
        <f>B552+B553</f>
        <v>0</v>
      </c>
      <c r="C561" s="120">
        <f>D552+D553</f>
        <v>0</v>
      </c>
      <c r="D561" s="120">
        <f>E552+E553</f>
        <v>0.2</v>
      </c>
      <c r="E561" s="120">
        <f>F552+F553</f>
        <v>0</v>
      </c>
    </row>
    <row r="562" spans="1:5">
      <c r="A562" s="63" t="s">
        <v>258</v>
      </c>
      <c r="B562" s="120">
        <f>B554</f>
        <v>0</v>
      </c>
      <c r="C562" s="120">
        <f>C554</f>
        <v>0.31972114957454806</v>
      </c>
      <c r="D562" s="120">
        <f>D554</f>
        <v>0.32545165084875</v>
      </c>
      <c r="E562" s="120">
        <f>E554</f>
        <v>0</v>
      </c>
    </row>
    <row r="563" spans="1:5">
      <c r="A563" s="64" t="s">
        <v>259</v>
      </c>
      <c r="B563" s="120">
        <f>B555+B556</f>
        <v>1</v>
      </c>
      <c r="C563" s="120">
        <f>C555+C556</f>
        <v>0.68027885042545189</v>
      </c>
      <c r="D563" s="120">
        <f>D555+D556</f>
        <v>0.67454834915125006</v>
      </c>
      <c r="E563" s="120">
        <f>E555+E556</f>
        <v>0.8</v>
      </c>
    </row>
    <row r="564" spans="1:5">
      <c r="A564"/>
      <c r="B564" s="119"/>
      <c r="C564" s="119"/>
      <c r="D564" s="119"/>
      <c r="E564" s="119"/>
    </row>
    <row r="565" spans="1:5">
      <c r="A565" s="51" t="s">
        <v>253</v>
      </c>
      <c r="B565" s="121">
        <v>4</v>
      </c>
      <c r="C565" s="121">
        <v>3.6802788504254522</v>
      </c>
      <c r="D565" s="121">
        <v>3.8993977988683337</v>
      </c>
      <c r="E565" s="121">
        <v>3.8</v>
      </c>
    </row>
    <row r="566" spans="1:5">
      <c r="A566"/>
    </row>
    <row r="567" spans="1:5">
      <c r="A567" s="31" t="s">
        <v>203</v>
      </c>
      <c r="B567" s="31" t="s">
        <v>275</v>
      </c>
    </row>
    <row r="568" spans="1:5">
      <c r="A568" s="31" t="s">
        <v>205</v>
      </c>
      <c r="B568" s="31" t="s">
        <v>271</v>
      </c>
    </row>
    <row r="569" spans="1:5">
      <c r="A569" s="31"/>
      <c r="B569" s="31"/>
    </row>
    <row r="570" spans="1:5">
      <c r="A570" s="96" t="s">
        <v>211</v>
      </c>
      <c r="B570" s="33"/>
      <c r="C570" s="34"/>
    </row>
    <row r="571" spans="1:5">
      <c r="A571" s="35"/>
      <c r="B571" s="33"/>
      <c r="C571" s="34"/>
    </row>
    <row r="572" spans="1:5">
      <c r="A572"/>
      <c r="B572" s="36" t="s">
        <v>0</v>
      </c>
      <c r="C572" s="37" t="s">
        <v>1</v>
      </c>
      <c r="D572" s="111">
        <v>2023</v>
      </c>
      <c r="E572" s="111">
        <v>2024</v>
      </c>
    </row>
    <row r="573" spans="1:5">
      <c r="A573" s="38" t="s">
        <v>353</v>
      </c>
      <c r="B573" s="132">
        <v>0</v>
      </c>
      <c r="C573" s="133">
        <v>0.31972114957454811</v>
      </c>
      <c r="D573" s="134">
        <v>0.11242472485854166</v>
      </c>
      <c r="E573" s="134"/>
    </row>
    <row r="574" spans="1:5">
      <c r="A574" s="41" t="s">
        <v>354</v>
      </c>
      <c r="B574" s="132">
        <v>0.31860680160279492</v>
      </c>
      <c r="C574" s="133">
        <v>0</v>
      </c>
      <c r="D574" s="134">
        <v>0.11242472485854166</v>
      </c>
      <c r="E574" s="134"/>
    </row>
    <row r="575" spans="1:5">
      <c r="A575" s="41" t="s">
        <v>98</v>
      </c>
      <c r="B575" s="132"/>
      <c r="C575" s="133"/>
      <c r="D575" s="134">
        <v>0.22484944971708332</v>
      </c>
      <c r="E575" s="134">
        <v>0.4</v>
      </c>
    </row>
    <row r="576" spans="1:5">
      <c r="A576" s="41" t="s">
        <v>212</v>
      </c>
      <c r="B576" s="132">
        <v>0.31860680160279492</v>
      </c>
      <c r="C576" s="133">
        <v>0</v>
      </c>
      <c r="D576" s="134">
        <v>0.11242472485854166</v>
      </c>
      <c r="E576" s="134">
        <v>0.2</v>
      </c>
    </row>
    <row r="577" spans="1:5">
      <c r="A577" s="41" t="s">
        <v>38</v>
      </c>
      <c r="B577" s="132">
        <v>0.36278639679441022</v>
      </c>
      <c r="C577" s="133">
        <v>0.68027885042545178</v>
      </c>
      <c r="D577" s="134">
        <v>0.4378763757072916</v>
      </c>
      <c r="E577" s="134">
        <v>0.4</v>
      </c>
    </row>
    <row r="578" spans="1:5">
      <c r="A578" s="42" t="s">
        <v>200</v>
      </c>
      <c r="B578" s="135">
        <v>3.371709006928405</v>
      </c>
      <c r="C578" s="136">
        <v>3.4427058823529411</v>
      </c>
      <c r="D578" s="137">
        <v>6.7576949152542376</v>
      </c>
      <c r="E578" s="131">
        <v>3.719518828451883</v>
      </c>
    </row>
    <row r="579" spans="1:5">
      <c r="A579" s="45" t="s">
        <v>201</v>
      </c>
      <c r="B579" s="138">
        <v>3</v>
      </c>
      <c r="C579" s="139">
        <v>3</v>
      </c>
      <c r="D579" s="140">
        <v>8</v>
      </c>
      <c r="E579" s="124">
        <v>5</v>
      </c>
    </row>
    <row r="580" spans="1:5">
      <c r="A580"/>
    </row>
    <row r="581" spans="1:5">
      <c r="A581" s="31" t="s">
        <v>203</v>
      </c>
      <c r="B581" s="31" t="s">
        <v>275</v>
      </c>
    </row>
    <row r="582" spans="1:5">
      <c r="A582" s="31" t="s">
        <v>205</v>
      </c>
      <c r="B582" s="31" t="s">
        <v>271</v>
      </c>
    </row>
    <row r="583" spans="1:5">
      <c r="A583" s="48"/>
      <c r="B583" s="49"/>
      <c r="C583" s="49"/>
    </row>
    <row r="584" spans="1:5">
      <c r="A584" s="19" t="s">
        <v>307</v>
      </c>
      <c r="B584" s="1"/>
      <c r="C584" s="2"/>
    </row>
    <row r="586" spans="1:5">
      <c r="B586" s="3" t="s">
        <v>0</v>
      </c>
    </row>
    <row r="587" spans="1:5">
      <c r="A587" s="54" t="s">
        <v>114</v>
      </c>
      <c r="B587" s="114"/>
    </row>
    <row r="588" spans="1:5">
      <c r="A588" s="16" t="s">
        <v>115</v>
      </c>
      <c r="B588" s="115"/>
    </row>
    <row r="589" spans="1:5">
      <c r="A589" s="16" t="s">
        <v>4</v>
      </c>
      <c r="B589" s="115"/>
    </row>
    <row r="590" spans="1:5">
      <c r="A590" s="16" t="s">
        <v>116</v>
      </c>
      <c r="B590" s="115">
        <v>0.63721360320558984</v>
      </c>
    </row>
    <row r="591" spans="1:5">
      <c r="A591" s="16" t="s">
        <v>117</v>
      </c>
      <c r="B591" s="115">
        <v>0.36278639679441016</v>
      </c>
    </row>
    <row r="592" spans="1:5">
      <c r="A592" s="17" t="s">
        <v>199</v>
      </c>
      <c r="B592" s="117">
        <v>1</v>
      </c>
    </row>
    <row r="593" spans="1:3" s="20" customFormat="1">
      <c r="A593" s="23" t="s">
        <v>200</v>
      </c>
      <c r="B593" s="118">
        <v>3.371709006928405</v>
      </c>
    </row>
    <row r="594" spans="1:3" s="20" customFormat="1">
      <c r="A594" s="28" t="s">
        <v>201</v>
      </c>
      <c r="B594" s="122">
        <v>3</v>
      </c>
    </row>
    <row r="595" spans="1:3">
      <c r="A595"/>
    </row>
    <row r="596" spans="1:3">
      <c r="A596" s="61" t="s">
        <v>257</v>
      </c>
      <c r="B596" s="120">
        <f>B587+B588</f>
        <v>0</v>
      </c>
    </row>
    <row r="597" spans="1:3">
      <c r="A597" s="63" t="s">
        <v>258</v>
      </c>
      <c r="B597" s="120">
        <f>B589</f>
        <v>0</v>
      </c>
    </row>
    <row r="598" spans="1:3">
      <c r="A598" s="64" t="s">
        <v>259</v>
      </c>
      <c r="B598" s="120">
        <f>B590+B591</f>
        <v>1</v>
      </c>
    </row>
    <row r="599" spans="1:3">
      <c r="A599"/>
      <c r="B599" s="119"/>
    </row>
    <row r="600" spans="1:3">
      <c r="A600" s="51" t="s">
        <v>253</v>
      </c>
      <c r="B600" s="121">
        <v>4.3627863967944105</v>
      </c>
    </row>
    <row r="601" spans="1:3">
      <c r="A601"/>
    </row>
    <row r="602" spans="1:3">
      <c r="A602" s="31" t="s">
        <v>203</v>
      </c>
      <c r="B602" s="31" t="s">
        <v>275</v>
      </c>
    </row>
    <row r="603" spans="1:3">
      <c r="A603" s="31" t="s">
        <v>205</v>
      </c>
      <c r="B603" s="31" t="s">
        <v>206</v>
      </c>
    </row>
    <row r="605" spans="1:3">
      <c r="A605" s="19" t="s">
        <v>308</v>
      </c>
      <c r="B605" s="1"/>
      <c r="C605" s="2"/>
    </row>
    <row r="607" spans="1:3">
      <c r="B607" s="3" t="s">
        <v>0</v>
      </c>
    </row>
    <row r="608" spans="1:3">
      <c r="A608" s="54" t="s">
        <v>121</v>
      </c>
      <c r="B608" s="114"/>
    </row>
    <row r="609" spans="1:2">
      <c r="A609" s="16" t="s">
        <v>122</v>
      </c>
      <c r="B609" s="115"/>
    </row>
    <row r="610" spans="1:2">
      <c r="A610" s="16" t="s">
        <v>4</v>
      </c>
      <c r="B610" s="115">
        <v>0.31860680160279492</v>
      </c>
    </row>
    <row r="611" spans="1:2">
      <c r="A611" s="16" t="s">
        <v>123</v>
      </c>
      <c r="B611" s="115">
        <v>0.68139319839720514</v>
      </c>
    </row>
    <row r="612" spans="1:2">
      <c r="A612" s="53" t="s">
        <v>124</v>
      </c>
      <c r="B612" s="141"/>
    </row>
    <row r="613" spans="1:2">
      <c r="A613" s="17" t="s">
        <v>199</v>
      </c>
      <c r="B613" s="117">
        <v>1</v>
      </c>
    </row>
    <row r="614" spans="1:2" s="20" customFormat="1">
      <c r="A614" s="23" t="s">
        <v>200</v>
      </c>
      <c r="B614" s="118">
        <v>3.371709006928405</v>
      </c>
    </row>
    <row r="615" spans="1:2" s="20" customFormat="1">
      <c r="A615" s="28" t="s">
        <v>201</v>
      </c>
      <c r="B615" s="122">
        <v>3</v>
      </c>
    </row>
    <row r="616" spans="1:2">
      <c r="A616"/>
      <c r="B616" s="119"/>
    </row>
    <row r="617" spans="1:2">
      <c r="A617" s="61" t="s">
        <v>257</v>
      </c>
      <c r="B617" s="120">
        <f>B608+B609</f>
        <v>0</v>
      </c>
    </row>
    <row r="618" spans="1:2">
      <c r="A618" s="63" t="s">
        <v>258</v>
      </c>
      <c r="B618" s="120">
        <f>B610</f>
        <v>0.31860680160279492</v>
      </c>
    </row>
    <row r="619" spans="1:2">
      <c r="A619" s="64" t="s">
        <v>259</v>
      </c>
      <c r="B619" s="120">
        <f>B611+B612</f>
        <v>0.68139319839720514</v>
      </c>
    </row>
    <row r="620" spans="1:2">
      <c r="A620"/>
      <c r="B620" s="119"/>
    </row>
    <row r="621" spans="1:2">
      <c r="A621" s="51" t="s">
        <v>253</v>
      </c>
      <c r="B621" s="121">
        <v>3.6813931983972052</v>
      </c>
    </row>
    <row r="622" spans="1:2">
      <c r="A622"/>
    </row>
    <row r="623" spans="1:2">
      <c r="A623" s="31" t="s">
        <v>203</v>
      </c>
      <c r="B623" s="31" t="s">
        <v>275</v>
      </c>
    </row>
    <row r="624" spans="1:2">
      <c r="A624" s="31" t="s">
        <v>205</v>
      </c>
      <c r="B624" s="31" t="s">
        <v>206</v>
      </c>
    </row>
    <row r="626" spans="1:3">
      <c r="A626" s="19" t="s">
        <v>309</v>
      </c>
      <c r="B626" s="1"/>
      <c r="C626" s="2"/>
    </row>
    <row r="628" spans="1:3">
      <c r="B628" s="3" t="s">
        <v>0</v>
      </c>
    </row>
    <row r="629" spans="1:3">
      <c r="A629" s="15" t="s">
        <v>125</v>
      </c>
      <c r="B629" s="114">
        <v>0.68139319839720514</v>
      </c>
    </row>
    <row r="630" spans="1:3">
      <c r="A630" s="16" t="s">
        <v>128</v>
      </c>
      <c r="B630" s="115">
        <v>0.31860680160279492</v>
      </c>
    </row>
    <row r="631" spans="1:3">
      <c r="A631" s="17" t="s">
        <v>199</v>
      </c>
      <c r="B631" s="117">
        <v>1</v>
      </c>
    </row>
    <row r="632" spans="1:3" s="20" customFormat="1">
      <c r="A632" s="23" t="s">
        <v>200</v>
      </c>
      <c r="B632" s="118">
        <v>3.371709006928405</v>
      </c>
    </row>
    <row r="633" spans="1:3" s="20" customFormat="1">
      <c r="A633" s="28" t="s">
        <v>201</v>
      </c>
      <c r="B633" s="122">
        <v>3</v>
      </c>
    </row>
    <row r="634" spans="1:3">
      <c r="A634"/>
    </row>
    <row r="635" spans="1:3">
      <c r="A635" s="31" t="s">
        <v>203</v>
      </c>
      <c r="B635" s="31" t="s">
        <v>275</v>
      </c>
    </row>
    <row r="636" spans="1:3">
      <c r="A636" s="31" t="s">
        <v>205</v>
      </c>
      <c r="B636" s="31" t="s">
        <v>206</v>
      </c>
    </row>
    <row r="638" spans="1:3">
      <c r="A638" s="19" t="s">
        <v>310</v>
      </c>
      <c r="B638" s="1"/>
      <c r="C638" s="2"/>
    </row>
    <row r="640" spans="1:3">
      <c r="B640" s="3" t="s">
        <v>0</v>
      </c>
    </row>
    <row r="641" spans="1:2">
      <c r="A641" s="15" t="s">
        <v>92</v>
      </c>
      <c r="B641" s="114"/>
    </row>
    <row r="642" spans="1:2">
      <c r="A642" s="55" t="s">
        <v>93</v>
      </c>
      <c r="B642" s="116">
        <v>0.31860680160279492</v>
      </c>
    </row>
    <row r="643" spans="1:2">
      <c r="A643" s="55" t="s">
        <v>4</v>
      </c>
      <c r="B643" s="116"/>
    </row>
    <row r="644" spans="1:2">
      <c r="A644" s="16" t="s">
        <v>94</v>
      </c>
      <c r="B644" s="115">
        <v>0.68139319839720514</v>
      </c>
    </row>
    <row r="645" spans="1:2">
      <c r="A645" s="53" t="s">
        <v>254</v>
      </c>
      <c r="B645" s="141"/>
    </row>
    <row r="646" spans="1:2">
      <c r="A646" s="17" t="s">
        <v>199</v>
      </c>
      <c r="B646" s="117">
        <v>1</v>
      </c>
    </row>
    <row r="647" spans="1:2" s="20" customFormat="1">
      <c r="A647" s="23" t="s">
        <v>200</v>
      </c>
      <c r="B647" s="118">
        <v>3.371709006928405</v>
      </c>
    </row>
    <row r="648" spans="1:2" s="20" customFormat="1">
      <c r="A648" s="28" t="s">
        <v>201</v>
      </c>
      <c r="B648" s="122">
        <v>3</v>
      </c>
    </row>
    <row r="649" spans="1:2">
      <c r="A649"/>
      <c r="B649" s="119"/>
    </row>
    <row r="650" spans="1:2">
      <c r="A650" s="61" t="s">
        <v>257</v>
      </c>
      <c r="B650" s="120">
        <f>B641+B642</f>
        <v>0.31860680160279492</v>
      </c>
    </row>
    <row r="651" spans="1:2">
      <c r="A651" s="63" t="s">
        <v>258</v>
      </c>
      <c r="B651" s="120">
        <f>B643</f>
        <v>0</v>
      </c>
    </row>
    <row r="652" spans="1:2">
      <c r="A652" s="64" t="s">
        <v>259</v>
      </c>
      <c r="B652" s="120">
        <f>B644+B645</f>
        <v>0.68139319839720514</v>
      </c>
    </row>
    <row r="653" spans="1:2">
      <c r="A653"/>
      <c r="B653" s="119"/>
    </row>
    <row r="654" spans="1:2">
      <c r="A654" s="51" t="s">
        <v>253</v>
      </c>
      <c r="B654" s="121">
        <v>3.3627863967944105</v>
      </c>
    </row>
    <row r="655" spans="1:2">
      <c r="A655"/>
    </row>
    <row r="656" spans="1:2">
      <c r="A656" s="31" t="s">
        <v>203</v>
      </c>
      <c r="B656" s="31" t="s">
        <v>275</v>
      </c>
    </row>
    <row r="657" spans="1:6">
      <c r="A657" s="31" t="s">
        <v>205</v>
      </c>
      <c r="B657" s="31" t="s">
        <v>206</v>
      </c>
    </row>
    <row r="659" spans="1:6">
      <c r="A659" s="19" t="s">
        <v>484</v>
      </c>
      <c r="B659" s="1"/>
      <c r="C659" s="1"/>
    </row>
    <row r="661" spans="1:6">
      <c r="B661" s="3" t="s">
        <v>0</v>
      </c>
      <c r="C661" s="4" t="s">
        <v>1</v>
      </c>
      <c r="D661" s="85">
        <v>2023</v>
      </c>
      <c r="E661" s="85">
        <v>2024</v>
      </c>
      <c r="F661" s="85">
        <v>2025</v>
      </c>
    </row>
    <row r="662" spans="1:6">
      <c r="A662" s="112">
        <v>0</v>
      </c>
      <c r="B662" s="160"/>
      <c r="C662" s="161"/>
      <c r="D662" s="161"/>
      <c r="E662" s="161"/>
      <c r="F662" s="50">
        <v>0.19999999999999996</v>
      </c>
    </row>
    <row r="663" spans="1:6">
      <c r="A663" s="113" t="s">
        <v>365</v>
      </c>
      <c r="B663" s="7">
        <v>0.81087233882870924</v>
      </c>
      <c r="C663" s="50">
        <v>0.76073885751950143</v>
      </c>
      <c r="D663" s="50">
        <v>0.75451795764661556</v>
      </c>
      <c r="E663" s="50">
        <v>0.74880943521248067</v>
      </c>
      <c r="F663" s="50">
        <v>0.65040681556511482</v>
      </c>
    </row>
    <row r="664" spans="1:6">
      <c r="A664" s="113" t="s">
        <v>366</v>
      </c>
      <c r="B664" s="7">
        <v>0.10437878901591924</v>
      </c>
      <c r="C664" s="95">
        <v>0.15248696292487535</v>
      </c>
      <c r="D664" s="95">
        <v>0.1652220028699809</v>
      </c>
      <c r="E664" s="95">
        <v>0.15044220977822143</v>
      </c>
      <c r="F664" s="95">
        <v>8.1097444163081941E-2</v>
      </c>
    </row>
    <row r="665" spans="1:6">
      <c r="A665" s="113" t="s">
        <v>367</v>
      </c>
      <c r="B665" s="7">
        <v>3.9259833721095115E-2</v>
      </c>
      <c r="C665" s="8">
        <v>3.2224242982091422E-2</v>
      </c>
      <c r="D665" s="8">
        <v>2.0606758794608038E-2</v>
      </c>
      <c r="E665" s="8">
        <v>0.10074835500929787</v>
      </c>
      <c r="F665" s="8">
        <v>3.4247870135901644E-2</v>
      </c>
    </row>
    <row r="666" spans="1:6">
      <c r="A666" s="113" t="s">
        <v>368</v>
      </c>
      <c r="B666" s="7"/>
      <c r="C666" s="8">
        <v>2.2325693591440449E-2</v>
      </c>
      <c r="D666" s="8">
        <v>1.3015507298062461E-2</v>
      </c>
      <c r="E666" s="8"/>
      <c r="F666" s="8">
        <v>7.215388748207657E-3</v>
      </c>
    </row>
    <row r="667" spans="1:6">
      <c r="A667" s="113" t="s">
        <v>369</v>
      </c>
      <c r="B667" s="7">
        <v>1.8434665621516789E-2</v>
      </c>
      <c r="C667" s="8">
        <v>1.1162846795720225E-2</v>
      </c>
      <c r="D667" s="8">
        <v>2.6753346494467822E-2</v>
      </c>
      <c r="E667" s="8"/>
      <c r="F667" s="8"/>
    </row>
    <row r="668" spans="1:6">
      <c r="A668" s="113" t="s">
        <v>370</v>
      </c>
      <c r="B668" s="50">
        <v>2.7054372812759797E-2</v>
      </c>
      <c r="C668" s="8">
        <v>2.1061396186371196E-2</v>
      </c>
      <c r="D668" s="8">
        <v>1.3015507298062461E-2</v>
      </c>
      <c r="E668" s="8"/>
      <c r="F668" s="8">
        <v>2.7032481387693992E-2</v>
      </c>
    </row>
    <row r="669" spans="1:6">
      <c r="A669" s="113" t="s">
        <v>371</v>
      </c>
      <c r="B669" s="50"/>
      <c r="C669" s="8"/>
      <c r="D669" s="8">
        <v>6.8689195982026803E-3</v>
      </c>
      <c r="E669" s="8"/>
      <c r="F669" s="8"/>
    </row>
    <row r="670" spans="1:6">
      <c r="A670" s="113" t="s">
        <v>372</v>
      </c>
      <c r="B670" s="50"/>
      <c r="C670" s="8"/>
      <c r="D670" s="8"/>
      <c r="E670" s="8"/>
      <c r="F670" s="8"/>
    </row>
    <row r="671" spans="1:6">
      <c r="A671" s="113" t="s">
        <v>373</v>
      </c>
      <c r="B671" s="50"/>
      <c r="C671" s="8"/>
      <c r="D671" s="8"/>
      <c r="E671" s="8"/>
      <c r="F671" s="8"/>
    </row>
    <row r="672" spans="1:6">
      <c r="A672" s="113" t="s">
        <v>374</v>
      </c>
      <c r="B672" s="50"/>
      <c r="C672" s="8"/>
      <c r="D672" s="8"/>
      <c r="E672" s="8"/>
      <c r="F672" s="8"/>
    </row>
    <row r="673" spans="1:6">
      <c r="A673" s="17" t="s">
        <v>199</v>
      </c>
      <c r="B673" s="9">
        <v>1</v>
      </c>
      <c r="C673" s="10">
        <v>1</v>
      </c>
      <c r="D673" s="10">
        <v>1</v>
      </c>
      <c r="E673" s="144">
        <v>1</v>
      </c>
      <c r="F673" s="144">
        <v>1</v>
      </c>
    </row>
    <row r="674" spans="1:6" s="20" customFormat="1">
      <c r="A674" s="23" t="s">
        <v>200</v>
      </c>
      <c r="B674" s="22">
        <v>124.62713599999999</v>
      </c>
      <c r="C674" s="21">
        <v>111.1987058823529</v>
      </c>
      <c r="D674" s="89">
        <v>110.60429237288125</v>
      </c>
      <c r="E674" s="89">
        <v>87.42466527196656</v>
      </c>
      <c r="F674" s="89">
        <v>91.442921903052081</v>
      </c>
    </row>
    <row r="675" spans="1:6" s="20" customFormat="1">
      <c r="A675" s="28" t="s">
        <v>201</v>
      </c>
      <c r="B675" s="27">
        <v>107</v>
      </c>
      <c r="C675" s="26">
        <v>94</v>
      </c>
      <c r="D675" s="97">
        <v>108</v>
      </c>
      <c r="E675" s="97">
        <v>89</v>
      </c>
      <c r="F675" s="97">
        <v>105</v>
      </c>
    </row>
    <row r="676" spans="1:6">
      <c r="A676"/>
    </row>
    <row r="677" spans="1:6">
      <c r="A677" s="31" t="s">
        <v>203</v>
      </c>
      <c r="B677" s="31" t="s">
        <v>427</v>
      </c>
    </row>
    <row r="678" spans="1:6">
      <c r="A678" s="31" t="s">
        <v>205</v>
      </c>
      <c r="B678" s="31" t="s">
        <v>375</v>
      </c>
    </row>
    <row r="680" spans="1:6">
      <c r="A680" s="19" t="s">
        <v>485</v>
      </c>
      <c r="B680" s="1"/>
      <c r="C680" s="1"/>
    </row>
    <row r="682" spans="1:6">
      <c r="F682" s="85">
        <v>2025</v>
      </c>
    </row>
    <row r="683" spans="1:6">
      <c r="A683" s="112">
        <v>0</v>
      </c>
      <c r="F683" s="50">
        <v>0.4287606493204919</v>
      </c>
    </row>
    <row r="684" spans="1:6">
      <c r="A684" s="113" t="s">
        <v>365</v>
      </c>
      <c r="F684" s="50">
        <v>0.4901419065164262</v>
      </c>
    </row>
    <row r="685" spans="1:6">
      <c r="A685" s="113" t="s">
        <v>366</v>
      </c>
      <c r="F685" s="95">
        <v>5.2235889170251348E-2</v>
      </c>
    </row>
    <row r="686" spans="1:6">
      <c r="A686" s="113" t="s">
        <v>367</v>
      </c>
      <c r="F686" s="8">
        <v>1.4430777496415317E-2</v>
      </c>
    </row>
    <row r="687" spans="1:6">
      <c r="A687" s="113" t="s">
        <v>368</v>
      </c>
      <c r="F687" s="8">
        <v>1.4430777496415317E-2</v>
      </c>
    </row>
    <row r="688" spans="1:6">
      <c r="A688" s="113" t="s">
        <v>369</v>
      </c>
      <c r="F688" s="8"/>
    </row>
    <row r="689" spans="1:6">
      <c r="A689" s="113" t="s">
        <v>370</v>
      </c>
      <c r="F689" s="8"/>
    </row>
    <row r="690" spans="1:6">
      <c r="A690" s="113" t="s">
        <v>371</v>
      </c>
      <c r="F690" s="8"/>
    </row>
    <row r="691" spans="1:6">
      <c r="A691" s="113" t="s">
        <v>372</v>
      </c>
      <c r="F691" s="8"/>
    </row>
    <row r="692" spans="1:6">
      <c r="A692" s="113" t="s">
        <v>373</v>
      </c>
      <c r="F692" s="8"/>
    </row>
    <row r="693" spans="1:6">
      <c r="A693" s="113" t="s">
        <v>374</v>
      </c>
      <c r="F693" s="8"/>
    </row>
    <row r="694" spans="1:6">
      <c r="A694" s="17" t="s">
        <v>199</v>
      </c>
      <c r="F694" s="144">
        <v>1</v>
      </c>
    </row>
    <row r="695" spans="1:6" s="20" customFormat="1">
      <c r="A695" s="23" t="s">
        <v>200</v>
      </c>
      <c r="B695"/>
      <c r="C695"/>
      <c r="D695"/>
      <c r="E695"/>
      <c r="F695" s="89">
        <v>91.442921903052081</v>
      </c>
    </row>
    <row r="696" spans="1:6" s="20" customFormat="1">
      <c r="A696" s="28" t="s">
        <v>201</v>
      </c>
      <c r="B696"/>
      <c r="C696"/>
      <c r="D696"/>
      <c r="E696"/>
      <c r="F696" s="97">
        <v>105</v>
      </c>
    </row>
    <row r="697" spans="1:6">
      <c r="A697"/>
    </row>
    <row r="698" spans="1:6">
      <c r="A698" s="31" t="s">
        <v>203</v>
      </c>
      <c r="B698" s="31" t="s">
        <v>427</v>
      </c>
    </row>
    <row r="699" spans="1:6">
      <c r="A699" s="31" t="s">
        <v>205</v>
      </c>
      <c r="B699" s="31" t="s">
        <v>375</v>
      </c>
    </row>
    <row r="701" spans="1:6">
      <c r="A701" s="66" t="s">
        <v>428</v>
      </c>
      <c r="B701" s="1"/>
      <c r="C701" s="1"/>
    </row>
    <row r="703" spans="1:6">
      <c r="B703" s="3" t="s">
        <v>0</v>
      </c>
      <c r="C703" s="4" t="s">
        <v>1</v>
      </c>
      <c r="D703" s="85">
        <v>2023</v>
      </c>
      <c r="E703" s="85">
        <v>2024</v>
      </c>
      <c r="F703" s="85">
        <v>2025</v>
      </c>
    </row>
    <row r="704" spans="1:6">
      <c r="A704" s="15" t="s">
        <v>129</v>
      </c>
      <c r="B704" s="5">
        <v>5.5184222140688341E-2</v>
      </c>
      <c r="C704" s="6">
        <v>5.5267169174842472E-2</v>
      </c>
      <c r="D704" s="86">
        <v>8.0260039483403489E-2</v>
      </c>
      <c r="E704" s="86">
        <v>8.3730188262506472E-2</v>
      </c>
      <c r="F704" s="86">
        <v>0.16930937140203275</v>
      </c>
    </row>
    <row r="705" spans="1:6">
      <c r="A705" s="16" t="s">
        <v>130</v>
      </c>
      <c r="B705" s="7">
        <v>0.15044852468082165</v>
      </c>
      <c r="C705" s="8">
        <v>0.15703817001817622</v>
      </c>
      <c r="D705" s="87">
        <v>0.16594433476832385</v>
      </c>
      <c r="E705" s="87">
        <v>0.21647390855821114</v>
      </c>
      <c r="F705" s="87">
        <v>0.16941027707437167</v>
      </c>
    </row>
    <row r="706" spans="1:6">
      <c r="A706" s="16" t="s">
        <v>4</v>
      </c>
      <c r="B706" s="7">
        <v>0.32677429132036961</v>
      </c>
      <c r="C706" s="8">
        <v>0.36558779313704437</v>
      </c>
      <c r="D706" s="87">
        <v>0.43817972361617563</v>
      </c>
      <c r="E706" s="87">
        <v>0.37406455623837759</v>
      </c>
      <c r="F706" s="87">
        <v>0.36392305625896171</v>
      </c>
    </row>
    <row r="707" spans="1:6">
      <c r="A707" s="16" t="s">
        <v>131</v>
      </c>
      <c r="B707" s="7">
        <v>0.40530732049707274</v>
      </c>
      <c r="C707" s="8">
        <v>0.32638167922937106</v>
      </c>
      <c r="D707" s="87">
        <v>0.2353558626486936</v>
      </c>
      <c r="E707" s="87">
        <v>0.28386625280965155</v>
      </c>
      <c r="F707" s="87">
        <v>0.26128035152359563</v>
      </c>
    </row>
    <row r="708" spans="1:6">
      <c r="A708" s="16" t="s">
        <v>132</v>
      </c>
      <c r="B708" s="7">
        <v>9.387911369183391E-3</v>
      </c>
      <c r="C708" s="8">
        <v>6.2564886935660466E-2</v>
      </c>
      <c r="D708" s="87">
        <v>1.3737839196405364E-2</v>
      </c>
      <c r="E708" s="87">
        <v>2.4846927384461794E-2</v>
      </c>
      <c r="F708" s="87">
        <v>3.60769437410383E-2</v>
      </c>
    </row>
    <row r="709" spans="1:6">
      <c r="A709" s="16" t="s">
        <v>83</v>
      </c>
      <c r="B709" s="7">
        <v>5.2897729991864331E-2</v>
      </c>
      <c r="C709" s="8">
        <v>3.3160301504905489E-2</v>
      </c>
      <c r="D709" s="87">
        <v>6.6522200286998123E-2</v>
      </c>
      <c r="E709" s="87">
        <v>1.7018166746791442E-2</v>
      </c>
      <c r="F709" s="87"/>
    </row>
    <row r="710" spans="1:6">
      <c r="A710" s="17" t="s">
        <v>199</v>
      </c>
      <c r="B710" s="9">
        <v>1</v>
      </c>
      <c r="C710" s="10">
        <v>1</v>
      </c>
      <c r="D710" s="88">
        <v>1</v>
      </c>
      <c r="E710" s="88">
        <v>1</v>
      </c>
      <c r="F710" s="88">
        <v>1</v>
      </c>
    </row>
    <row r="711" spans="1:6" s="20" customFormat="1">
      <c r="A711" s="23" t="s">
        <v>200</v>
      </c>
      <c r="B711" s="22">
        <v>130.29630484988442</v>
      </c>
      <c r="C711" s="21">
        <v>112.29941176470584</v>
      </c>
      <c r="D711" s="89">
        <v>110.60429237288129</v>
      </c>
      <c r="E711" s="89">
        <v>87.42466527196656</v>
      </c>
      <c r="F711" s="89">
        <v>91.442921903052081</v>
      </c>
    </row>
    <row r="712" spans="1:6" s="20" customFormat="1">
      <c r="A712" s="28" t="s">
        <v>201</v>
      </c>
      <c r="B712" s="27">
        <v>112</v>
      </c>
      <c r="C712" s="26">
        <v>95</v>
      </c>
      <c r="D712" s="97">
        <v>108</v>
      </c>
      <c r="E712" s="97">
        <v>89</v>
      </c>
      <c r="F712" s="97">
        <v>105</v>
      </c>
    </row>
    <row r="713" spans="1:6">
      <c r="A713"/>
    </row>
    <row r="714" spans="1:6">
      <c r="A714" s="61" t="s">
        <v>257</v>
      </c>
      <c r="B714" s="62">
        <f t="shared" ref="B714:C714" si="21">B704+B705</f>
        <v>0.20563274682151</v>
      </c>
      <c r="C714" s="62">
        <f t="shared" si="21"/>
        <v>0.21230533919301869</v>
      </c>
      <c r="D714" s="62">
        <f t="shared" ref="D714:E714" si="22">D704+D705</f>
        <v>0.24620437425172734</v>
      </c>
      <c r="E714" s="62">
        <f t="shared" si="22"/>
        <v>0.30020409682071758</v>
      </c>
      <c r="F714" s="62">
        <f t="shared" ref="F714" si="23">F704+F705</f>
        <v>0.33871964847640446</v>
      </c>
    </row>
    <row r="715" spans="1:6">
      <c r="A715" s="63" t="s">
        <v>258</v>
      </c>
      <c r="B715" s="62">
        <f t="shared" ref="B715:C715" si="24">B706</f>
        <v>0.32677429132036961</v>
      </c>
      <c r="C715" s="62">
        <f t="shared" si="24"/>
        <v>0.36558779313704437</v>
      </c>
      <c r="D715" s="62">
        <f t="shared" ref="D715:E715" si="25">D706</f>
        <v>0.43817972361617563</v>
      </c>
      <c r="E715" s="62">
        <f t="shared" si="25"/>
        <v>0.37406455623837759</v>
      </c>
      <c r="F715" s="62">
        <f t="shared" ref="F715" si="26">F706</f>
        <v>0.36392305625896171</v>
      </c>
    </row>
    <row r="716" spans="1:6">
      <c r="A716" s="64" t="s">
        <v>259</v>
      </c>
      <c r="B716" s="62">
        <f t="shared" ref="B716:C716" si="27">B707+B708</f>
        <v>0.41469523186625612</v>
      </c>
      <c r="C716" s="62">
        <f t="shared" si="27"/>
        <v>0.38894656616503154</v>
      </c>
      <c r="D716" s="62">
        <f t="shared" ref="D716:E716" si="28">D707+D708</f>
        <v>0.24909370184509896</v>
      </c>
      <c r="E716" s="62">
        <f t="shared" si="28"/>
        <v>0.30871318019411337</v>
      </c>
      <c r="F716" s="62">
        <f t="shared" ref="F716" si="29">F707+F708</f>
        <v>0.29735729526463395</v>
      </c>
    </row>
    <row r="717" spans="1:6">
      <c r="A717" s="64" t="s">
        <v>83</v>
      </c>
      <c r="B717" s="105">
        <f t="shared" ref="B717:C717" si="30">100%-(B714+B715+B716)</f>
        <v>5.2897729991864262E-2</v>
      </c>
      <c r="C717" s="105">
        <f t="shared" si="30"/>
        <v>3.3160301504905343E-2</v>
      </c>
      <c r="D717" s="105">
        <f>100%-(D714+D715+D716)</f>
        <v>6.6522200286998068E-2</v>
      </c>
      <c r="E717" s="105">
        <f>100%-(E714+E715+E716)</f>
        <v>1.7018166746791463E-2</v>
      </c>
      <c r="F717" s="105">
        <f>100%-(F714+F715+F716)</f>
        <v>0</v>
      </c>
    </row>
    <row r="718" spans="1:6">
      <c r="A718"/>
    </row>
    <row r="719" spans="1:6">
      <c r="A719" s="51" t="s">
        <v>253</v>
      </c>
      <c r="B719" s="52">
        <v>3.172384946635002</v>
      </c>
      <c r="C719" s="52">
        <v>3.1902476129384585</v>
      </c>
      <c r="D719" s="52">
        <v>2.9318324734522982</v>
      </c>
      <c r="E719" s="154">
        <v>2.9487537044932619</v>
      </c>
      <c r="F719" s="154">
        <v>2.825405219127235</v>
      </c>
    </row>
    <row r="720" spans="1:6">
      <c r="A720" s="57" t="s">
        <v>255</v>
      </c>
      <c r="B720" s="22">
        <v>123.40392609699732</v>
      </c>
      <c r="C720" s="21">
        <v>108.57552941176466</v>
      </c>
      <c r="D720" s="21">
        <v>103.24665148305087</v>
      </c>
      <c r="E720" s="21">
        <v>85.936857740585822</v>
      </c>
      <c r="F720" s="89">
        <v>91.44292190305211</v>
      </c>
    </row>
    <row r="721" spans="1:10">
      <c r="A721" s="58" t="s">
        <v>256</v>
      </c>
      <c r="B721" s="24">
        <v>106</v>
      </c>
      <c r="C721" s="25">
        <v>92</v>
      </c>
      <c r="D721" s="25">
        <v>101</v>
      </c>
      <c r="E721" s="25">
        <v>87</v>
      </c>
      <c r="F721" s="25">
        <v>105</v>
      </c>
      <c r="J721" s="59"/>
    </row>
    <row r="722" spans="1:10">
      <c r="A722"/>
    </row>
    <row r="723" spans="1:10">
      <c r="A723" s="31" t="s">
        <v>203</v>
      </c>
      <c r="B723" s="31" t="s">
        <v>427</v>
      </c>
      <c r="J723" s="59"/>
    </row>
    <row r="724" spans="1:10">
      <c r="A724" s="31" t="s">
        <v>205</v>
      </c>
      <c r="B724" s="31" t="s">
        <v>430</v>
      </c>
    </row>
    <row r="726" spans="1:10">
      <c r="A726" s="19" t="s">
        <v>429</v>
      </c>
      <c r="B726" s="1"/>
      <c r="C726" s="2"/>
    </row>
    <row r="728" spans="1:10">
      <c r="C728" s="3" t="s">
        <v>1</v>
      </c>
      <c r="D728" s="85">
        <v>2023</v>
      </c>
      <c r="E728" s="85">
        <v>2024</v>
      </c>
      <c r="F728" s="85">
        <v>2025</v>
      </c>
    </row>
    <row r="729" spans="1:10">
      <c r="A729" s="15" t="s">
        <v>137</v>
      </c>
      <c r="C729" s="5"/>
      <c r="D729" s="5"/>
      <c r="E729" s="5">
        <v>1.7018166746791442E-2</v>
      </c>
      <c r="F729" s="5">
        <v>3.2418796530765008E-2</v>
      </c>
    </row>
    <row r="730" spans="1:10">
      <c r="A730" s="16" t="s">
        <v>133</v>
      </c>
      <c r="C730" s="7">
        <v>8.4671754605597449E-2</v>
      </c>
      <c r="D730" s="87">
        <v>5.9653280688795454E-2</v>
      </c>
      <c r="E730" s="87">
        <v>8.2369542791055739E-2</v>
      </c>
      <c r="F730" s="87">
        <v>7.0223908204601018E-2</v>
      </c>
    </row>
    <row r="731" spans="1:10">
      <c r="A731" s="16" t="s">
        <v>4</v>
      </c>
      <c r="C731" s="7">
        <v>0.24421373533987401</v>
      </c>
      <c r="D731" s="87">
        <v>0.25379562574827297</v>
      </c>
      <c r="E731" s="87">
        <v>0.31586161809605834</v>
      </c>
      <c r="F731" s="87">
        <v>0.22164616624462286</v>
      </c>
    </row>
    <row r="732" spans="1:10">
      <c r="A732" s="16" t="s">
        <v>134</v>
      </c>
      <c r="C732" s="7">
        <v>0.47361832077062893</v>
      </c>
      <c r="D732" s="87">
        <v>0.48553982890525155</v>
      </c>
      <c r="E732" s="87">
        <v>0.47617355671912642</v>
      </c>
      <c r="F732" s="87">
        <v>0.52611794458512595</v>
      </c>
    </row>
    <row r="733" spans="1:10">
      <c r="A733" s="16" t="s">
        <v>135</v>
      </c>
      <c r="C733" s="7">
        <v>0.17538932161396267</v>
      </c>
      <c r="D733" s="87">
        <v>0.15437349126694722</v>
      </c>
      <c r="E733" s="87">
        <v>0.10006803227357254</v>
      </c>
      <c r="F733" s="87">
        <v>0.11717438790412021</v>
      </c>
    </row>
    <row r="734" spans="1:10">
      <c r="A734" s="16" t="s">
        <v>136</v>
      </c>
      <c r="C734" s="7">
        <v>2.210686766993699E-2</v>
      </c>
      <c r="D734" s="87">
        <v>4.6637773390732988E-2</v>
      </c>
      <c r="E734" s="87">
        <v>8.5090833733957212E-3</v>
      </c>
      <c r="F734" s="87">
        <v>3.2418796530765008E-2</v>
      </c>
    </row>
    <row r="735" spans="1:10">
      <c r="A735" s="17" t="s">
        <v>199</v>
      </c>
      <c r="C735" s="9">
        <v>1</v>
      </c>
      <c r="D735" s="88">
        <v>1</v>
      </c>
      <c r="E735" s="88">
        <v>1</v>
      </c>
      <c r="F735" s="88">
        <v>1</v>
      </c>
    </row>
    <row r="736" spans="1:10" s="20" customFormat="1">
      <c r="A736" s="23" t="s">
        <v>200</v>
      </c>
      <c r="C736" s="22">
        <v>112.29941176470584</v>
      </c>
      <c r="D736" s="89">
        <v>110.60429237288128</v>
      </c>
      <c r="E736" s="89">
        <v>87.42466527196656</v>
      </c>
      <c r="F736" s="89">
        <v>91.442921903052081</v>
      </c>
    </row>
    <row r="737" spans="1:10" s="20" customFormat="1">
      <c r="A737" s="28" t="s">
        <v>201</v>
      </c>
      <c r="C737" s="27">
        <v>95</v>
      </c>
      <c r="D737" s="97">
        <v>108</v>
      </c>
      <c r="E737" s="97">
        <v>89</v>
      </c>
      <c r="F737" s="97">
        <v>105</v>
      </c>
    </row>
    <row r="738" spans="1:10">
      <c r="A738"/>
    </row>
    <row r="739" spans="1:10">
      <c r="A739" s="61" t="s">
        <v>257</v>
      </c>
      <c r="C739" s="62">
        <f t="shared" ref="C739:D739" si="31">C729+C730</f>
        <v>8.4671754605597449E-2</v>
      </c>
      <c r="D739" s="62">
        <f t="shared" si="31"/>
        <v>5.9653280688795454E-2</v>
      </c>
      <c r="E739" s="62">
        <f t="shared" ref="E739:F739" si="32">E729+E730</f>
        <v>9.9387709537847174E-2</v>
      </c>
      <c r="F739" s="62">
        <f t="shared" si="32"/>
        <v>0.10264270473536602</v>
      </c>
    </row>
    <row r="740" spans="1:10">
      <c r="A740" s="63" t="s">
        <v>258</v>
      </c>
      <c r="C740" s="62">
        <f t="shared" ref="C740:D740" si="33">C731</f>
        <v>0.24421373533987401</v>
      </c>
      <c r="D740" s="62">
        <f t="shared" si="33"/>
        <v>0.25379562574827297</v>
      </c>
      <c r="E740" s="62">
        <f t="shared" ref="E740:F740" si="34">E731</f>
        <v>0.31586161809605834</v>
      </c>
      <c r="F740" s="62">
        <f t="shared" si="34"/>
        <v>0.22164616624462286</v>
      </c>
    </row>
    <row r="741" spans="1:10">
      <c r="A741" s="64" t="s">
        <v>259</v>
      </c>
      <c r="C741" s="62">
        <f t="shared" ref="C741:D741" si="35">C732+C733</f>
        <v>0.64900764238459163</v>
      </c>
      <c r="D741" s="62">
        <f t="shared" si="35"/>
        <v>0.63991332017219871</v>
      </c>
      <c r="E741" s="62">
        <f t="shared" ref="E741:F741" si="36">E732+E733</f>
        <v>0.57624158899269895</v>
      </c>
      <c r="F741" s="62">
        <f t="shared" si="36"/>
        <v>0.64329233248924611</v>
      </c>
    </row>
    <row r="742" spans="1:10">
      <c r="A742" s="64" t="s">
        <v>136</v>
      </c>
      <c r="C742" s="7">
        <v>2.210686766993699E-2</v>
      </c>
      <c r="D742" s="105">
        <f>100%-(D739+D740+D741)</f>
        <v>4.6637773390732828E-2</v>
      </c>
      <c r="E742" s="105">
        <f>100%-(E739+E740+E741)</f>
        <v>8.5090833733955096E-3</v>
      </c>
      <c r="F742" s="105">
        <f>100%-(F739+F740+F741)</f>
        <v>3.2418796530764959E-2</v>
      </c>
    </row>
    <row r="743" spans="1:10">
      <c r="A743"/>
    </row>
    <row r="744" spans="1:10">
      <c r="A744" s="51" t="s">
        <v>253</v>
      </c>
      <c r="C744" s="52">
        <v>3.7564479030856726</v>
      </c>
      <c r="D744" s="52">
        <v>3.7705712584849849</v>
      </c>
      <c r="E744" s="52">
        <v>3.5647089000942325</v>
      </c>
      <c r="F744" s="52">
        <v>3.6463594134371999</v>
      </c>
    </row>
    <row r="745" spans="1:10">
      <c r="A745" s="57" t="s">
        <v>255</v>
      </c>
      <c r="C745" s="21">
        <v>109.816824</v>
      </c>
      <c r="D745" s="21">
        <v>105.44595444915258</v>
      </c>
      <c r="E745" s="21">
        <v>86.680761506276198</v>
      </c>
      <c r="F745" s="21">
        <v>88.478452423698414</v>
      </c>
    </row>
    <row r="746" spans="1:10">
      <c r="A746" s="58" t="s">
        <v>256</v>
      </c>
      <c r="C746" s="25">
        <v>93</v>
      </c>
      <c r="D746" s="25">
        <v>103</v>
      </c>
      <c r="E746" s="25">
        <v>88</v>
      </c>
      <c r="F746" s="25">
        <v>102</v>
      </c>
      <c r="J746" s="59"/>
    </row>
    <row r="747" spans="1:10">
      <c r="A747"/>
    </row>
    <row r="748" spans="1:10">
      <c r="A748" s="31" t="s">
        <v>203</v>
      </c>
      <c r="B748" s="31" t="s">
        <v>427</v>
      </c>
    </row>
    <row r="749" spans="1:10">
      <c r="A749" s="31" t="s">
        <v>205</v>
      </c>
      <c r="B749" s="31" t="s">
        <v>430</v>
      </c>
    </row>
    <row r="751" spans="1:10">
      <c r="A751" s="90" t="s">
        <v>311</v>
      </c>
      <c r="B751" s="1"/>
      <c r="C751" s="1"/>
    </row>
    <row r="753" spans="1:6">
      <c r="B753" s="3" t="s">
        <v>0</v>
      </c>
      <c r="C753" s="4" t="s">
        <v>1</v>
      </c>
      <c r="D753" s="85">
        <v>2023</v>
      </c>
      <c r="E753" s="85">
        <v>2024</v>
      </c>
      <c r="F753" s="85">
        <v>2025</v>
      </c>
    </row>
    <row r="754" spans="1:6">
      <c r="A754" s="15" t="s">
        <v>365</v>
      </c>
      <c r="B754" s="5">
        <v>0.4972912947071354</v>
      </c>
      <c r="C754" s="6">
        <v>0.49475666276785524</v>
      </c>
      <c r="D754" s="86">
        <v>0.44667300352437733</v>
      </c>
      <c r="E754" s="86">
        <v>0.44405406871954411</v>
      </c>
      <c r="F754" s="86">
        <v>0.52976822148467217</v>
      </c>
    </row>
    <row r="755" spans="1:6">
      <c r="A755" s="16" t="s">
        <v>366</v>
      </c>
      <c r="B755" s="7">
        <v>0.22353027990554658</v>
      </c>
      <c r="C755" s="8">
        <v>0.14537050618105779</v>
      </c>
      <c r="D755" s="87">
        <v>0.25030794838634962</v>
      </c>
      <c r="E755" s="87">
        <v>0.23083662823402759</v>
      </c>
      <c r="F755" s="87">
        <v>0.226456166678254</v>
      </c>
    </row>
    <row r="756" spans="1:6">
      <c r="A756" s="16" t="s">
        <v>367</v>
      </c>
      <c r="B756" s="7">
        <v>0.15826758048724315</v>
      </c>
      <c r="C756" s="8">
        <v>0.19977710332101009</v>
      </c>
      <c r="D756" s="87">
        <v>0.12515397419317481</v>
      </c>
      <c r="E756" s="87">
        <v>0.20205542668141518</v>
      </c>
      <c r="F756" s="87">
        <v>0.12665099343157274</v>
      </c>
    </row>
    <row r="757" spans="1:6">
      <c r="A757" s="16" t="s">
        <v>368</v>
      </c>
      <c r="B757" s="7">
        <v>2.3872602660830525E-2</v>
      </c>
      <c r="C757" s="8">
        <v>2.4956154041914112E-2</v>
      </c>
      <c r="D757" s="87">
        <v>2.3427155423521549E-2</v>
      </c>
      <c r="E757" s="87">
        <v>1.4684108682870312E-2</v>
      </c>
      <c r="F757" s="87">
        <v>4.2216997810524244E-2</v>
      </c>
    </row>
    <row r="758" spans="1:6">
      <c r="A758" s="16" t="s">
        <v>369</v>
      </c>
      <c r="B758" s="7">
        <v>6.045542245003746E-2</v>
      </c>
      <c r="C758" s="8">
        <v>9.6956294449270952E-2</v>
      </c>
      <c r="D758" s="87">
        <v>0.10234271554235219</v>
      </c>
      <c r="E758" s="87">
        <v>5.8149418918353041E-2</v>
      </c>
      <c r="F758" s="87">
        <v>5.9536442969344024E-2</v>
      </c>
    </row>
    <row r="759" spans="1:6">
      <c r="A759" s="16" t="s">
        <v>370</v>
      </c>
      <c r="B759" s="7">
        <v>2.3872602660830525E-2</v>
      </c>
      <c r="C759" s="8">
        <v>3.8183279238891851E-2</v>
      </c>
      <c r="D759" s="87">
        <v>5.2095202930224536E-2</v>
      </c>
      <c r="E759" s="87">
        <v>5.0220348763789696E-2</v>
      </c>
      <c r="F759" s="87">
        <v>7.6855888128163794E-3</v>
      </c>
    </row>
    <row r="760" spans="1:6">
      <c r="A760" s="16" t="s">
        <v>371</v>
      </c>
      <c r="B760" s="7">
        <v>1.2710217128376429E-2</v>
      </c>
      <c r="C760" s="11"/>
      <c r="D760" s="11"/>
      <c r="E760" s="11"/>
      <c r="F760" s="7">
        <v>7.6855888128163794E-3</v>
      </c>
    </row>
    <row r="761" spans="1:6">
      <c r="A761" s="17" t="s">
        <v>199</v>
      </c>
      <c r="B761" s="9">
        <v>1</v>
      </c>
      <c r="C761" s="10">
        <v>1</v>
      </c>
      <c r="D761" s="88">
        <v>1</v>
      </c>
      <c r="E761" s="88">
        <v>1</v>
      </c>
      <c r="F761" s="88">
        <v>1</v>
      </c>
    </row>
    <row r="762" spans="1:6" s="20" customFormat="1">
      <c r="A762" s="23" t="s">
        <v>200</v>
      </c>
      <c r="B762" s="22">
        <v>192.47667436489573</v>
      </c>
      <c r="C762" s="21">
        <v>187.68917647058817</v>
      </c>
      <c r="D762" s="89">
        <v>129.71818008474574</v>
      </c>
      <c r="E762" s="89">
        <v>101.32092887029289</v>
      </c>
      <c r="F762" s="89">
        <v>85.848494614003613</v>
      </c>
    </row>
    <row r="763" spans="1:6" s="20" customFormat="1">
      <c r="A763" s="28" t="s">
        <v>201</v>
      </c>
      <c r="B763" s="27">
        <v>166</v>
      </c>
      <c r="C763" s="26">
        <v>158</v>
      </c>
      <c r="D763" s="97">
        <v>126</v>
      </c>
      <c r="E763" s="97">
        <v>104</v>
      </c>
      <c r="F763" s="97">
        <v>101</v>
      </c>
    </row>
    <row r="764" spans="1:6">
      <c r="A764"/>
    </row>
    <row r="765" spans="1:6">
      <c r="A765" s="31" t="s">
        <v>203</v>
      </c>
      <c r="B765" s="31" t="s">
        <v>276</v>
      </c>
    </row>
    <row r="766" spans="1:6">
      <c r="A766" s="31" t="s">
        <v>205</v>
      </c>
      <c r="B766" s="31" t="s">
        <v>277</v>
      </c>
    </row>
    <row r="768" spans="1:6">
      <c r="A768" s="19" t="s">
        <v>219</v>
      </c>
      <c r="B768" s="1"/>
      <c r="C768" s="1"/>
    </row>
    <row r="770" spans="1:6">
      <c r="B770" s="3" t="s">
        <v>0</v>
      </c>
      <c r="C770" s="4" t="s">
        <v>1</v>
      </c>
      <c r="D770" s="85">
        <v>2023</v>
      </c>
      <c r="E770" s="85">
        <v>2024</v>
      </c>
      <c r="F770" s="85">
        <v>2025</v>
      </c>
    </row>
    <row r="771" spans="1:6">
      <c r="A771" s="15" t="s">
        <v>101</v>
      </c>
      <c r="B771" s="5">
        <v>0.80269738620679798</v>
      </c>
      <c r="C771" s="6">
        <v>0.79236096289294766</v>
      </c>
      <c r="D771" s="86">
        <v>0.84093708621694097</v>
      </c>
      <c r="E771" s="86">
        <v>0.72070407044156737</v>
      </c>
      <c r="F771" s="86">
        <v>0.62957339473135365</v>
      </c>
    </row>
    <row r="772" spans="1:6">
      <c r="A772" s="16" t="s">
        <v>103</v>
      </c>
      <c r="B772" s="7">
        <v>0.19730261379320191</v>
      </c>
      <c r="C772" s="8">
        <v>0.20763903710705228</v>
      </c>
      <c r="D772" s="87">
        <v>0.15906291378305915</v>
      </c>
      <c r="E772" s="87">
        <v>0.27929592955843269</v>
      </c>
      <c r="F772" s="87">
        <v>0.37042660526864635</v>
      </c>
    </row>
    <row r="773" spans="1:6">
      <c r="A773" s="17" t="s">
        <v>199</v>
      </c>
      <c r="B773" s="9">
        <v>1</v>
      </c>
      <c r="C773" s="10">
        <v>1</v>
      </c>
      <c r="D773" s="88">
        <v>1</v>
      </c>
      <c r="E773" s="88">
        <v>1</v>
      </c>
      <c r="F773" s="88">
        <v>1</v>
      </c>
    </row>
    <row r="774" spans="1:6" s="20" customFormat="1">
      <c r="A774" s="23" t="s">
        <v>200</v>
      </c>
      <c r="B774" s="22">
        <v>194.77413394919125</v>
      </c>
      <c r="C774" s="21">
        <v>185.20658823529422</v>
      </c>
      <c r="D774" s="89">
        <v>129.71818008474574</v>
      </c>
      <c r="E774" s="89">
        <v>101.32092887029289</v>
      </c>
      <c r="F774" s="89">
        <v>85.848494614003641</v>
      </c>
    </row>
    <row r="775" spans="1:6" s="20" customFormat="1">
      <c r="A775" s="28" t="s">
        <v>201</v>
      </c>
      <c r="B775" s="27">
        <v>168</v>
      </c>
      <c r="C775" s="26">
        <v>156</v>
      </c>
      <c r="D775" s="97">
        <v>126</v>
      </c>
      <c r="E775" s="97">
        <v>104</v>
      </c>
      <c r="F775" s="97">
        <v>101</v>
      </c>
    </row>
    <row r="776" spans="1:6">
      <c r="A776"/>
    </row>
    <row r="777" spans="1:6">
      <c r="A777" s="31" t="s">
        <v>203</v>
      </c>
      <c r="B777" s="31" t="s">
        <v>276</v>
      </c>
    </row>
    <row r="778" spans="1:6">
      <c r="A778" s="31" t="s">
        <v>205</v>
      </c>
      <c r="B778" s="31" t="s">
        <v>206</v>
      </c>
    </row>
    <row r="780" spans="1:6">
      <c r="A780" s="19" t="s">
        <v>220</v>
      </c>
      <c r="B780" s="1"/>
      <c r="C780" s="1"/>
    </row>
    <row r="782" spans="1:6">
      <c r="B782" s="3" t="s">
        <v>0</v>
      </c>
      <c r="C782" s="4" t="s">
        <v>1</v>
      </c>
      <c r="D782" s="85">
        <v>2023</v>
      </c>
      <c r="E782" s="85">
        <v>2024</v>
      </c>
      <c r="F782" s="85">
        <v>2025</v>
      </c>
    </row>
    <row r="783" spans="1:6">
      <c r="A783" s="15" t="s">
        <v>137</v>
      </c>
      <c r="B783" s="5">
        <v>6.871032427461986E-3</v>
      </c>
      <c r="C783" s="6">
        <v>7.5005271052342578E-3</v>
      </c>
      <c r="D783" s="86">
        <v>6.9645981273437144E-3</v>
      </c>
      <c r="E783" s="86">
        <v>2.9747503990149183E-2</v>
      </c>
      <c r="F783" s="86">
        <v>2.1320643795904797E-2</v>
      </c>
    </row>
    <row r="784" spans="1:6">
      <c r="A784" s="16" t="s">
        <v>133</v>
      </c>
      <c r="B784" s="7">
        <v>2.9389672401759322E-2</v>
      </c>
      <c r="C784" s="11"/>
      <c r="D784" s="87">
        <v>1.3929196254687429E-2</v>
      </c>
      <c r="E784" s="87">
        <v>2.0374671498488314E-2</v>
      </c>
      <c r="F784" s="87">
        <v>5.4848901314266722E-2</v>
      </c>
    </row>
    <row r="785" spans="1:6">
      <c r="A785" s="16" t="s">
        <v>4</v>
      </c>
      <c r="B785" s="7">
        <v>0.13320629715387267</v>
      </c>
      <c r="C785" s="8">
        <v>0.16150664713771834</v>
      </c>
      <c r="D785" s="87">
        <v>0.22177541079006724</v>
      </c>
      <c r="E785" s="87">
        <v>0.15973935895757335</v>
      </c>
      <c r="F785" s="87">
        <v>0.14632064379590481</v>
      </c>
    </row>
    <row r="786" spans="1:6">
      <c r="A786" s="16" t="s">
        <v>134</v>
      </c>
      <c r="B786" s="7">
        <v>0.54656725347041379</v>
      </c>
      <c r="C786" s="8">
        <v>0.44414327962872557</v>
      </c>
      <c r="D786" s="87">
        <v>0.46040959143928534</v>
      </c>
      <c r="E786" s="87">
        <v>0.46047241188939836</v>
      </c>
      <c r="F786" s="87">
        <v>0.42984890131426662</v>
      </c>
    </row>
    <row r="787" spans="1:6">
      <c r="A787" s="16" t="s">
        <v>135</v>
      </c>
      <c r="B787" s="7">
        <v>0.2839657445464922</v>
      </c>
      <c r="C787" s="8">
        <v>0.38684954612832184</v>
      </c>
      <c r="D787" s="87">
        <v>0.29692120338861616</v>
      </c>
      <c r="E787" s="87">
        <v>0.32966605366439083</v>
      </c>
      <c r="F787" s="87">
        <v>0.34766090977965691</v>
      </c>
    </row>
    <row r="788" spans="1:6">
      <c r="A788" s="17" t="s">
        <v>199</v>
      </c>
      <c r="B788" s="9">
        <v>1</v>
      </c>
      <c r="C788" s="10">
        <v>1</v>
      </c>
      <c r="D788" s="88">
        <v>1</v>
      </c>
      <c r="E788" s="88">
        <v>1</v>
      </c>
      <c r="F788" s="88">
        <v>1</v>
      </c>
    </row>
    <row r="789" spans="1:6" s="20" customFormat="1">
      <c r="A789" s="23" t="s">
        <v>200</v>
      </c>
      <c r="B789" s="22">
        <v>156.34468822170876</v>
      </c>
      <c r="C789" s="21">
        <v>146.75047058823523</v>
      </c>
      <c r="D789" s="89">
        <v>109.08482838983046</v>
      </c>
      <c r="E789" s="89">
        <v>73.02240585774058</v>
      </c>
      <c r="F789" s="89">
        <v>54.047928186714543</v>
      </c>
    </row>
    <row r="790" spans="1:6" s="20" customFormat="1">
      <c r="A790" s="28" t="s">
        <v>201</v>
      </c>
      <c r="B790" s="27">
        <v>135</v>
      </c>
      <c r="C790" s="26">
        <v>124</v>
      </c>
      <c r="D790" s="97">
        <v>106</v>
      </c>
      <c r="E790" s="97">
        <v>77</v>
      </c>
      <c r="F790" s="97">
        <v>64</v>
      </c>
    </row>
    <row r="791" spans="1:6">
      <c r="A791"/>
    </row>
    <row r="792" spans="1:6">
      <c r="A792" s="61" t="s">
        <v>257</v>
      </c>
      <c r="B792" s="62">
        <f>B783+B784</f>
        <v>3.6260704829221307E-2</v>
      </c>
      <c r="C792" s="62">
        <f t="shared" ref="C792:D792" si="37">C783+C784</f>
        <v>7.5005271052342578E-3</v>
      </c>
      <c r="D792" s="62">
        <f t="shared" si="37"/>
        <v>2.0893794382031143E-2</v>
      </c>
      <c r="E792" s="62">
        <f t="shared" ref="E792:F792" si="38">E783+E784</f>
        <v>5.0122175488637496E-2</v>
      </c>
      <c r="F792" s="62">
        <f t="shared" si="38"/>
        <v>7.6169545110171516E-2</v>
      </c>
    </row>
    <row r="793" spans="1:6">
      <c r="A793" s="63" t="s">
        <v>258</v>
      </c>
      <c r="B793" s="62">
        <f>B785</f>
        <v>0.13320629715387267</v>
      </c>
      <c r="C793" s="62">
        <f t="shared" ref="C793:D793" si="39">C785</f>
        <v>0.16150664713771834</v>
      </c>
      <c r="D793" s="62">
        <f t="shared" si="39"/>
        <v>0.22177541079006724</v>
      </c>
      <c r="E793" s="62">
        <f t="shared" ref="E793:F793" si="40">E785</f>
        <v>0.15973935895757335</v>
      </c>
      <c r="F793" s="62">
        <f t="shared" si="40"/>
        <v>0.14632064379590481</v>
      </c>
    </row>
    <row r="794" spans="1:6">
      <c r="A794" s="64" t="s">
        <v>259</v>
      </c>
      <c r="B794" s="62">
        <f>B786+B787</f>
        <v>0.83053299801690605</v>
      </c>
      <c r="C794" s="62">
        <f t="shared" ref="C794:D794" si="41">C786+C787</f>
        <v>0.83099282575704736</v>
      </c>
      <c r="D794" s="62">
        <f t="shared" si="41"/>
        <v>0.75733079482790155</v>
      </c>
      <c r="E794" s="62">
        <f t="shared" ref="E794:F794" si="42">E786+E787</f>
        <v>0.79013846555378919</v>
      </c>
      <c r="F794" s="62">
        <f t="shared" si="42"/>
        <v>0.77750981109392359</v>
      </c>
    </row>
    <row r="795" spans="1:6">
      <c r="A795"/>
    </row>
    <row r="796" spans="1:6">
      <c r="A796" s="51" t="s">
        <v>253</v>
      </c>
      <c r="B796" s="52">
        <v>4.0713670053067164</v>
      </c>
      <c r="C796" s="52">
        <v>4.2028413176749009</v>
      </c>
      <c r="D796" s="52">
        <v>4.0263936057071428</v>
      </c>
      <c r="E796" s="52">
        <v>4.0399348397393933</v>
      </c>
      <c r="F796" s="52">
        <v>4.0276805319675058</v>
      </c>
    </row>
    <row r="797" spans="1:6">
      <c r="A797"/>
    </row>
    <row r="798" spans="1:6">
      <c r="A798" s="31" t="s">
        <v>203</v>
      </c>
      <c r="B798" s="31" t="s">
        <v>278</v>
      </c>
    </row>
    <row r="799" spans="1:6">
      <c r="A799" s="31" t="s">
        <v>205</v>
      </c>
      <c r="B799" s="31" t="s">
        <v>206</v>
      </c>
    </row>
    <row r="801" spans="1:3">
      <c r="A801" s="19" t="s">
        <v>221</v>
      </c>
      <c r="B801" s="1"/>
      <c r="C801" s="2"/>
    </row>
    <row r="802" spans="1:3">
      <c r="A802" s="19"/>
    </row>
    <row r="803" spans="1:3">
      <c r="A803" s="19"/>
      <c r="B803" s="3" t="s">
        <v>0</v>
      </c>
    </row>
    <row r="804" spans="1:3">
      <c r="A804" s="15" t="s">
        <v>138</v>
      </c>
      <c r="B804" s="5">
        <v>1.5933039249580682E-2</v>
      </c>
    </row>
    <row r="805" spans="1:3">
      <c r="A805" s="16" t="s">
        <v>139</v>
      </c>
      <c r="B805" s="7">
        <v>0.10872392269943684</v>
      </c>
    </row>
    <row r="806" spans="1:3">
      <c r="A806" s="16" t="s">
        <v>4</v>
      </c>
      <c r="B806" s="7">
        <v>0.40864431639384102</v>
      </c>
    </row>
    <row r="807" spans="1:3">
      <c r="A807" s="16" t="s">
        <v>140</v>
      </c>
      <c r="B807" s="7">
        <v>0.3779068599296222</v>
      </c>
    </row>
    <row r="808" spans="1:3">
      <c r="A808" s="16" t="s">
        <v>141</v>
      </c>
      <c r="B808" s="7">
        <v>8.8791861727519308E-2</v>
      </c>
    </row>
    <row r="809" spans="1:3">
      <c r="A809" s="17" t="s">
        <v>199</v>
      </c>
      <c r="B809" s="9">
        <v>1</v>
      </c>
    </row>
    <row r="810" spans="1:3" s="20" customFormat="1">
      <c r="A810" s="23" t="s">
        <v>200</v>
      </c>
      <c r="B810" s="22">
        <v>500.00681293302438</v>
      </c>
    </row>
    <row r="811" spans="1:3" s="20" customFormat="1">
      <c r="A811" s="28" t="s">
        <v>201</v>
      </c>
      <c r="B811" s="27">
        <v>433</v>
      </c>
    </row>
    <row r="812" spans="1:3">
      <c r="A812"/>
    </row>
    <row r="813" spans="1:3">
      <c r="A813" s="61" t="s">
        <v>257</v>
      </c>
      <c r="B813" s="62">
        <f>B804+B805</f>
        <v>0.12465696194901753</v>
      </c>
    </row>
    <row r="814" spans="1:3">
      <c r="A814" s="63" t="s">
        <v>258</v>
      </c>
      <c r="B814" s="62">
        <f>B806</f>
        <v>0.40864431639384102</v>
      </c>
    </row>
    <row r="815" spans="1:3">
      <c r="A815" s="64" t="s">
        <v>259</v>
      </c>
      <c r="B815" s="62">
        <f>B807+B808</f>
        <v>0.46669872165714149</v>
      </c>
    </row>
    <row r="816" spans="1:3">
      <c r="A816"/>
    </row>
    <row r="817" spans="1:3">
      <c r="A817" s="51" t="s">
        <v>253</v>
      </c>
      <c r="B817" s="52">
        <v>3.4149005821860641</v>
      </c>
    </row>
    <row r="818" spans="1:3">
      <c r="A818"/>
    </row>
    <row r="819" spans="1:3">
      <c r="A819" s="31" t="s">
        <v>203</v>
      </c>
      <c r="B819" s="31" t="s">
        <v>204</v>
      </c>
    </row>
    <row r="820" spans="1:3">
      <c r="A820" s="31" t="s">
        <v>205</v>
      </c>
      <c r="B820" s="31" t="s">
        <v>206</v>
      </c>
    </row>
    <row r="821" spans="1:3">
      <c r="A821" s="19"/>
    </row>
    <row r="822" spans="1:3">
      <c r="A822" s="19" t="s">
        <v>222</v>
      </c>
      <c r="B822" s="1"/>
      <c r="C822" s="2"/>
    </row>
    <row r="823" spans="1:3">
      <c r="A823" s="19"/>
    </row>
    <row r="824" spans="1:3">
      <c r="A824" s="19"/>
      <c r="B824" s="3" t="s">
        <v>0</v>
      </c>
    </row>
    <row r="825" spans="1:3">
      <c r="A825" s="15" t="s">
        <v>142</v>
      </c>
      <c r="B825" s="5">
        <v>2.1719565483980699E-2</v>
      </c>
    </row>
    <row r="826" spans="1:3">
      <c r="A826" s="16" t="s">
        <v>143</v>
      </c>
      <c r="B826" s="7">
        <v>0.16756330571939088</v>
      </c>
    </row>
    <row r="827" spans="1:3">
      <c r="A827" s="16" t="s">
        <v>4</v>
      </c>
      <c r="B827" s="7">
        <v>0.53855501737967104</v>
      </c>
    </row>
    <row r="828" spans="1:3">
      <c r="A828" s="16" t="s">
        <v>144</v>
      </c>
      <c r="B828" s="7">
        <v>0.24888991119982409</v>
      </c>
    </row>
    <row r="829" spans="1:3">
      <c r="A829" s="16" t="s">
        <v>145</v>
      </c>
      <c r="B829" s="7">
        <v>2.3272200217133311E-2</v>
      </c>
    </row>
    <row r="830" spans="1:3">
      <c r="A830" s="17" t="s">
        <v>199</v>
      </c>
      <c r="B830" s="9">
        <v>1</v>
      </c>
    </row>
    <row r="831" spans="1:3" s="20" customFormat="1">
      <c r="A831" s="23" t="s">
        <v>200</v>
      </c>
      <c r="B831" s="22">
        <v>500.00681293302449</v>
      </c>
    </row>
    <row r="832" spans="1:3" s="20" customFormat="1">
      <c r="A832" s="28" t="s">
        <v>201</v>
      </c>
      <c r="B832" s="27">
        <v>433</v>
      </c>
    </row>
    <row r="833" spans="1:6">
      <c r="A833"/>
    </row>
    <row r="834" spans="1:6">
      <c r="A834" s="61" t="s">
        <v>257</v>
      </c>
      <c r="B834" s="62">
        <f>B825+B826</f>
        <v>0.18928287120337156</v>
      </c>
    </row>
    <row r="835" spans="1:6">
      <c r="A835" s="63" t="s">
        <v>258</v>
      </c>
      <c r="B835" s="62">
        <f>B827</f>
        <v>0.53855501737967104</v>
      </c>
    </row>
    <row r="836" spans="1:6">
      <c r="A836" s="64" t="s">
        <v>259</v>
      </c>
      <c r="B836" s="62">
        <f>B828+B829</f>
        <v>0.2721621114169574</v>
      </c>
    </row>
    <row r="837" spans="1:6">
      <c r="A837"/>
    </row>
    <row r="838" spans="1:6">
      <c r="A838" s="51" t="s">
        <v>253</v>
      </c>
      <c r="B838" s="52">
        <v>3.0844318749467412</v>
      </c>
    </row>
    <row r="839" spans="1:6">
      <c r="A839"/>
    </row>
    <row r="840" spans="1:6">
      <c r="A840" s="31" t="s">
        <v>203</v>
      </c>
      <c r="B840" s="31" t="s">
        <v>204</v>
      </c>
    </row>
    <row r="841" spans="1:6">
      <c r="A841" s="31" t="s">
        <v>205</v>
      </c>
      <c r="B841" s="31" t="s">
        <v>206</v>
      </c>
    </row>
    <row r="842" spans="1:6">
      <c r="A842" s="19"/>
    </row>
    <row r="843" spans="1:6">
      <c r="A843" s="19" t="s">
        <v>419</v>
      </c>
      <c r="B843" s="1"/>
      <c r="C843" s="2"/>
    </row>
    <row r="844" spans="1:6">
      <c r="A844" s="19"/>
    </row>
    <row r="845" spans="1:6">
      <c r="A845" s="19"/>
      <c r="E845" s="85">
        <v>2024</v>
      </c>
      <c r="F845" s="85">
        <v>2025</v>
      </c>
    </row>
    <row r="846" spans="1:6">
      <c r="A846" s="15" t="s">
        <v>401</v>
      </c>
      <c r="E846" s="86">
        <v>0.76385055091040543</v>
      </c>
      <c r="F846" s="86">
        <v>0.80860134377306925</v>
      </c>
    </row>
    <row r="847" spans="1:6">
      <c r="A847" s="16" t="s">
        <v>402</v>
      </c>
      <c r="E847" s="87">
        <v>6.0703600598801442E-2</v>
      </c>
      <c r="F847" s="87">
        <v>5.0089164206975928E-2</v>
      </c>
    </row>
    <row r="848" spans="1:6">
      <c r="A848" s="16" t="s">
        <v>103</v>
      </c>
      <c r="E848" s="87">
        <v>0.17544584849079314</v>
      </c>
      <c r="F848" s="87">
        <v>0.14130949201995474</v>
      </c>
    </row>
    <row r="849" spans="1:6">
      <c r="A849" s="17" t="s">
        <v>199</v>
      </c>
      <c r="E849" s="88">
        <v>1</v>
      </c>
      <c r="F849" s="88">
        <v>1</v>
      </c>
    </row>
    <row r="850" spans="1:6" s="20" customFormat="1">
      <c r="A850" s="23" t="s">
        <v>200</v>
      </c>
      <c r="C850"/>
      <c r="D850"/>
      <c r="E850" s="89">
        <v>499.99986624775499</v>
      </c>
      <c r="F850" s="89">
        <v>499.99986624775499</v>
      </c>
    </row>
    <row r="851" spans="1:6" s="20" customFormat="1">
      <c r="A851" s="28" t="s">
        <v>201</v>
      </c>
      <c r="C851"/>
      <c r="D851"/>
      <c r="E851" s="97">
        <v>478</v>
      </c>
      <c r="F851" s="97">
        <v>557</v>
      </c>
    </row>
    <row r="852" spans="1:6">
      <c r="A852"/>
    </row>
    <row r="853" spans="1:6">
      <c r="A853" s="31" t="s">
        <v>203</v>
      </c>
      <c r="B853" s="31" t="s">
        <v>204</v>
      </c>
    </row>
    <row r="854" spans="1:6">
      <c r="A854" s="31" t="s">
        <v>205</v>
      </c>
      <c r="B854" s="31" t="s">
        <v>206</v>
      </c>
    </row>
    <row r="855" spans="1:6">
      <c r="A855" s="19"/>
    </row>
    <row r="856" spans="1:6">
      <c r="A856" s="19" t="s">
        <v>526</v>
      </c>
      <c r="B856" s="1"/>
      <c r="C856" s="2"/>
    </row>
    <row r="857" spans="1:6">
      <c r="A857" s="19"/>
    </row>
    <row r="858" spans="1:6">
      <c r="A858" s="19"/>
      <c r="C858" s="3">
        <v>2022</v>
      </c>
      <c r="D858" s="85">
        <v>2023</v>
      </c>
      <c r="E858" s="85">
        <v>2024</v>
      </c>
      <c r="F858" s="85">
        <v>2025</v>
      </c>
    </row>
    <row r="859" spans="1:6">
      <c r="A859" s="15" t="s">
        <v>246</v>
      </c>
      <c r="C859" s="5">
        <v>0.41514533683297827</v>
      </c>
      <c r="D859" s="86">
        <v>0.49920406357281266</v>
      </c>
      <c r="E859" s="86">
        <v>0.5685909219825015</v>
      </c>
      <c r="F859" s="86">
        <v>0.54821244108375844</v>
      </c>
    </row>
    <row r="860" spans="1:6">
      <c r="A860" s="16" t="s">
        <v>247</v>
      </c>
      <c r="C860" s="7">
        <v>0.27945190007894211</v>
      </c>
      <c r="D860" s="87">
        <v>0.25567689397157817</v>
      </c>
      <c r="E860" s="87">
        <v>0.22549512379965292</v>
      </c>
      <c r="F860" s="87">
        <v>0.25078033279402084</v>
      </c>
    </row>
    <row r="861" spans="1:6">
      <c r="A861" s="16" t="s">
        <v>248</v>
      </c>
      <c r="C861" s="7">
        <v>0.15490281661805821</v>
      </c>
      <c r="D861" s="87">
        <v>0.12627828811392711</v>
      </c>
      <c r="E861" s="87">
        <v>0.11313372085686485</v>
      </c>
      <c r="F861" s="87">
        <v>0.13279672852192581</v>
      </c>
    </row>
    <row r="862" spans="1:6">
      <c r="A862" s="16" t="s">
        <v>249</v>
      </c>
      <c r="C862" s="50">
        <v>5.9815927462761334E-2</v>
      </c>
      <c r="D862" s="87">
        <v>6.8137695879022089E-2</v>
      </c>
      <c r="E862" s="87">
        <v>6.201209419125412E-2</v>
      </c>
      <c r="F862" s="87">
        <v>3.4941528198003072E-2</v>
      </c>
    </row>
    <row r="863" spans="1:6">
      <c r="A863" s="16" t="s">
        <v>250</v>
      </c>
      <c r="C863" s="7">
        <v>2.1781171800642582E-2</v>
      </c>
      <c r="D863" s="87">
        <v>1.2155711658377772E-2</v>
      </c>
      <c r="E863" s="87">
        <v>1.3152358511897048E-2</v>
      </c>
      <c r="F863" s="87">
        <v>7.5830451164698807E-3</v>
      </c>
    </row>
    <row r="864" spans="1:6">
      <c r="A864" s="16" t="s">
        <v>251</v>
      </c>
      <c r="C864" s="7">
        <v>6.8902847206617449E-2</v>
      </c>
      <c r="D864" s="87">
        <v>3.8547346804282255E-2</v>
      </c>
      <c r="E864" s="87">
        <v>1.7615780657829552E-2</v>
      </c>
      <c r="F864" s="87">
        <v>2.5685924285821771E-2</v>
      </c>
    </row>
    <row r="865" spans="1:6">
      <c r="A865" s="17" t="s">
        <v>199</v>
      </c>
      <c r="C865" s="9">
        <v>1</v>
      </c>
      <c r="D865" s="88">
        <v>1</v>
      </c>
      <c r="E865" s="88">
        <v>1</v>
      </c>
      <c r="F865" s="88">
        <v>1</v>
      </c>
    </row>
    <row r="866" spans="1:6" s="20" customFormat="1">
      <c r="A866" s="23" t="s">
        <v>200</v>
      </c>
      <c r="C866" s="22">
        <v>499.99470588235306</v>
      </c>
      <c r="D866" s="89">
        <v>500.00000847457619</v>
      </c>
      <c r="E866" s="89">
        <v>499.99986624775499</v>
      </c>
      <c r="F866" s="89">
        <v>499.99986624775499</v>
      </c>
    </row>
    <row r="867" spans="1:6" s="20" customFormat="1">
      <c r="A867" s="28" t="s">
        <v>201</v>
      </c>
      <c r="C867" s="27">
        <v>425</v>
      </c>
      <c r="D867" s="97">
        <v>472</v>
      </c>
      <c r="E867" s="97">
        <v>478</v>
      </c>
      <c r="F867" s="97">
        <v>557</v>
      </c>
    </row>
    <row r="868" spans="1:6">
      <c r="A868"/>
    </row>
    <row r="869" spans="1:6">
      <c r="A869" s="31" t="s">
        <v>203</v>
      </c>
      <c r="B869" s="31" t="s">
        <v>204</v>
      </c>
    </row>
    <row r="870" spans="1:6">
      <c r="A870" s="31" t="s">
        <v>205</v>
      </c>
      <c r="B870" s="31" t="s">
        <v>404</v>
      </c>
    </row>
    <row r="871" spans="1:6">
      <c r="A871" s="19"/>
    </row>
    <row r="872" spans="1:6">
      <c r="A872" s="19" t="s">
        <v>403</v>
      </c>
      <c r="B872" s="1"/>
      <c r="C872" s="2"/>
    </row>
    <row r="873" spans="1:6">
      <c r="A873" s="19"/>
    </row>
    <row r="874" spans="1:6">
      <c r="A874" s="19"/>
      <c r="E874" s="85">
        <v>2024</v>
      </c>
      <c r="F874" s="85">
        <v>2025</v>
      </c>
    </row>
    <row r="875" spans="1:6">
      <c r="A875" s="15" t="s">
        <v>101</v>
      </c>
      <c r="E875" s="142">
        <v>0.67209215533643885</v>
      </c>
      <c r="F875" s="142">
        <v>0.73811116818917721</v>
      </c>
    </row>
    <row r="876" spans="1:6">
      <c r="A876" s="16" t="s">
        <v>103</v>
      </c>
      <c r="E876" s="143">
        <v>0.32790784466356115</v>
      </c>
      <c r="F876" s="143">
        <v>0.26188883181082279</v>
      </c>
    </row>
    <row r="877" spans="1:6">
      <c r="A877" s="17" t="s">
        <v>199</v>
      </c>
      <c r="E877" s="88">
        <v>1</v>
      </c>
      <c r="F877" s="88">
        <v>1</v>
      </c>
    </row>
    <row r="878" spans="1:6" s="20" customFormat="1">
      <c r="A878" s="23" t="s">
        <v>200</v>
      </c>
      <c r="C878"/>
      <c r="D878"/>
      <c r="E878" s="89">
        <v>215.7045606694563</v>
      </c>
      <c r="F878" s="89">
        <v>225.89371903052069</v>
      </c>
    </row>
    <row r="879" spans="1:6" s="20" customFormat="1">
      <c r="A879" s="28" t="s">
        <v>201</v>
      </c>
      <c r="C879"/>
      <c r="D879"/>
      <c r="E879" s="97">
        <v>232</v>
      </c>
      <c r="F879" s="97">
        <v>261</v>
      </c>
    </row>
    <row r="880" spans="1:6">
      <c r="A880"/>
    </row>
    <row r="881" spans="1:6">
      <c r="A881" s="31" t="s">
        <v>203</v>
      </c>
      <c r="B881" s="31" t="s">
        <v>337</v>
      </c>
    </row>
    <row r="882" spans="1:6">
      <c r="A882" s="31" t="s">
        <v>205</v>
      </c>
      <c r="B882" s="31" t="s">
        <v>405</v>
      </c>
    </row>
    <row r="883" spans="1:6">
      <c r="A883" s="19"/>
    </row>
    <row r="884" spans="1:6">
      <c r="A884" s="19" t="s">
        <v>527</v>
      </c>
      <c r="B884" s="1"/>
      <c r="C884" s="2"/>
    </row>
    <row r="885" spans="1:6">
      <c r="A885" s="19"/>
    </row>
    <row r="886" spans="1:6">
      <c r="A886" s="19"/>
      <c r="C886" s="3">
        <v>2022</v>
      </c>
      <c r="D886" s="85">
        <v>2023</v>
      </c>
      <c r="E886" s="85">
        <v>2024</v>
      </c>
      <c r="F886" s="85">
        <v>2025</v>
      </c>
    </row>
    <row r="887" spans="1:6">
      <c r="A887" s="15" t="s">
        <v>92</v>
      </c>
      <c r="C887" s="5">
        <v>2.4026736337134692E-2</v>
      </c>
      <c r="D887" s="86">
        <v>3.241788582265609E-2</v>
      </c>
      <c r="E887" s="142">
        <v>1.7243579908130184E-2</v>
      </c>
      <c r="F887" s="142">
        <v>3.4268645655612717E-2</v>
      </c>
    </row>
    <row r="888" spans="1:6">
      <c r="A888" s="16" t="s">
        <v>93</v>
      </c>
      <c r="C888" s="7">
        <v>7.4003281292368939E-2</v>
      </c>
      <c r="D888" s="87">
        <v>5.3656571936929319E-2</v>
      </c>
      <c r="E888" s="143">
        <v>4.0833124649998748E-2</v>
      </c>
      <c r="F888" s="143">
        <v>8.606224683369483E-2</v>
      </c>
    </row>
    <row r="889" spans="1:6">
      <c r="A889" s="16" t="s">
        <v>4</v>
      </c>
      <c r="C889" s="7">
        <v>0.21960600352590071</v>
      </c>
      <c r="D889" s="87">
        <v>0.26573034673286988</v>
      </c>
      <c r="E889" s="143">
        <v>0.21713328648222738</v>
      </c>
      <c r="F889" s="143">
        <v>0.2822529189989465</v>
      </c>
    </row>
    <row r="890" spans="1:6">
      <c r="A890" s="16" t="s">
        <v>94</v>
      </c>
      <c r="C890" s="7">
        <v>0.46323874338893634</v>
      </c>
      <c r="D890" s="87">
        <v>0.41296834988349884</v>
      </c>
      <c r="E890" s="143">
        <v>0.5306948000897711</v>
      </c>
      <c r="F890" s="143">
        <v>0.3858809684824891</v>
      </c>
    </row>
    <row r="891" spans="1:6">
      <c r="A891" s="16" t="s">
        <v>254</v>
      </c>
      <c r="C891" s="7">
        <v>0.21912523545565951</v>
      </c>
      <c r="D891" s="87">
        <v>0.235226845624046</v>
      </c>
      <c r="E891" s="143">
        <v>0.1940952088698725</v>
      </c>
      <c r="F891" s="143">
        <v>0.21153522002925679</v>
      </c>
    </row>
    <row r="892" spans="1:6">
      <c r="A892" s="17" t="s">
        <v>199</v>
      </c>
      <c r="C892" s="9">
        <v>1</v>
      </c>
      <c r="D892" s="88">
        <v>1</v>
      </c>
      <c r="E892" s="144">
        <v>1</v>
      </c>
      <c r="F892" s="144">
        <v>1</v>
      </c>
    </row>
    <row r="893" spans="1:6" s="20" customFormat="1">
      <c r="A893" s="23" t="s">
        <v>200</v>
      </c>
      <c r="C893" s="22">
        <v>292.42423529411758</v>
      </c>
      <c r="D893" s="89">
        <v>250.39797245762685</v>
      </c>
      <c r="E893" s="89">
        <v>215.7045606694563</v>
      </c>
      <c r="F893" s="89">
        <v>225.89371903052069</v>
      </c>
    </row>
    <row r="894" spans="1:6" s="20" customFormat="1">
      <c r="A894" s="28" t="s">
        <v>201</v>
      </c>
      <c r="C894" s="27">
        <v>246</v>
      </c>
      <c r="D894" s="97">
        <v>258</v>
      </c>
      <c r="E894" s="97">
        <v>232</v>
      </c>
      <c r="F894" s="97">
        <v>261</v>
      </c>
    </row>
    <row r="895" spans="1:6">
      <c r="A895"/>
    </row>
    <row r="896" spans="1:6">
      <c r="A896" s="61" t="s">
        <v>257</v>
      </c>
      <c r="C896" s="62">
        <f>C887+C888</f>
        <v>9.8030017629503627E-2</v>
      </c>
      <c r="D896" s="62">
        <f>D887+D888</f>
        <v>8.6074457759585415E-2</v>
      </c>
      <c r="E896" s="62">
        <f>E887+E888</f>
        <v>5.8076704558128932E-2</v>
      </c>
      <c r="F896" s="62">
        <f>F887+F888</f>
        <v>0.12033089248930755</v>
      </c>
    </row>
    <row r="897" spans="1:6">
      <c r="A897" s="63" t="s">
        <v>258</v>
      </c>
      <c r="C897" s="62">
        <f>C889</f>
        <v>0.21960600352590071</v>
      </c>
      <c r="D897" s="62">
        <f>D889</f>
        <v>0.26573034673286988</v>
      </c>
      <c r="E897" s="62">
        <f>E889</f>
        <v>0.21713328648222738</v>
      </c>
      <c r="F897" s="62">
        <f>F889</f>
        <v>0.2822529189989465</v>
      </c>
    </row>
    <row r="898" spans="1:6">
      <c r="A898" s="64" t="s">
        <v>259</v>
      </c>
      <c r="C898" s="62">
        <f>C890+C891</f>
        <v>0.68236397884459588</v>
      </c>
      <c r="D898" s="62">
        <f>D890+D891</f>
        <v>0.6481951955075449</v>
      </c>
      <c r="E898" s="62">
        <f>E890+E891</f>
        <v>0.72479000895964363</v>
      </c>
      <c r="F898" s="62">
        <f>F890+F891</f>
        <v>0.59741618851174594</v>
      </c>
    </row>
    <row r="899" spans="1:6">
      <c r="A899"/>
    </row>
    <row r="900" spans="1:6">
      <c r="A900" s="51" t="s">
        <v>253</v>
      </c>
      <c r="C900" s="52">
        <v>3.7794324603336156</v>
      </c>
      <c r="D900" s="52">
        <v>3.7649296975493463</v>
      </c>
      <c r="E900" s="52">
        <v>3.8435649333632562</v>
      </c>
      <c r="F900" s="52">
        <v>3.6543518703960829</v>
      </c>
    </row>
    <row r="901" spans="1:6">
      <c r="A901"/>
    </row>
    <row r="902" spans="1:6">
      <c r="A902" s="31" t="s">
        <v>203</v>
      </c>
      <c r="B902" s="31" t="s">
        <v>337</v>
      </c>
    </row>
    <row r="903" spans="1:6">
      <c r="A903" s="31" t="s">
        <v>205</v>
      </c>
      <c r="B903" s="31" t="s">
        <v>206</v>
      </c>
    </row>
    <row r="904" spans="1:6">
      <c r="A904" s="19"/>
    </row>
    <row r="905" spans="1:6">
      <c r="A905" s="19" t="s">
        <v>528</v>
      </c>
      <c r="B905" s="1"/>
      <c r="C905" s="2"/>
    </row>
    <row r="906" spans="1:6">
      <c r="A906" s="19"/>
    </row>
    <row r="907" spans="1:6">
      <c r="A907" s="19"/>
      <c r="C907" s="3">
        <v>2022</v>
      </c>
      <c r="D907" s="85">
        <v>2023</v>
      </c>
      <c r="E907" s="85">
        <v>2024</v>
      </c>
      <c r="F907" s="85">
        <v>2025</v>
      </c>
    </row>
    <row r="908" spans="1:6">
      <c r="A908" s="15" t="s">
        <v>101</v>
      </c>
      <c r="C908" s="5">
        <v>0.55736072499591183</v>
      </c>
      <c r="D908" s="86">
        <v>0.48687958496814299</v>
      </c>
      <c r="E908" s="142">
        <v>0.47473480588437178</v>
      </c>
      <c r="F908" s="142">
        <v>0.54704048206289335</v>
      </c>
    </row>
    <row r="909" spans="1:6">
      <c r="A909" s="16" t="s">
        <v>103</v>
      </c>
      <c r="C909" s="7">
        <v>0.44263927500408817</v>
      </c>
      <c r="D909" s="87">
        <v>0.51312041503185701</v>
      </c>
      <c r="E909" s="143">
        <v>0.52526519411562822</v>
      </c>
      <c r="F909" s="143">
        <v>0.4529595179371067</v>
      </c>
    </row>
    <row r="910" spans="1:6">
      <c r="A910" s="17" t="s">
        <v>199</v>
      </c>
      <c r="C910" s="9">
        <v>1</v>
      </c>
      <c r="D910" s="88">
        <v>1</v>
      </c>
      <c r="E910" s="144">
        <v>1</v>
      </c>
      <c r="F910" s="144">
        <v>1</v>
      </c>
    </row>
    <row r="911" spans="1:6" s="20" customFormat="1">
      <c r="A911" s="23" t="s">
        <v>200</v>
      </c>
      <c r="C911" s="22">
        <v>499.99470588235323</v>
      </c>
      <c r="D911" s="89">
        <v>500.0000084745767</v>
      </c>
      <c r="E911" s="89">
        <v>499.99986624775499</v>
      </c>
      <c r="F911" s="89">
        <v>499.99986624775499</v>
      </c>
    </row>
    <row r="912" spans="1:6" s="20" customFormat="1">
      <c r="A912" s="28" t="s">
        <v>201</v>
      </c>
      <c r="C912" s="27">
        <v>425</v>
      </c>
      <c r="D912" s="97">
        <v>472</v>
      </c>
      <c r="E912" s="97">
        <v>478</v>
      </c>
      <c r="F912" s="97">
        <v>557</v>
      </c>
    </row>
    <row r="913" spans="1:6">
      <c r="A913"/>
    </row>
    <row r="914" spans="1:6">
      <c r="A914" s="31" t="s">
        <v>203</v>
      </c>
      <c r="B914" s="31" t="s">
        <v>204</v>
      </c>
    </row>
    <row r="915" spans="1:6">
      <c r="A915" s="31" t="s">
        <v>205</v>
      </c>
      <c r="B915" s="31" t="s">
        <v>206</v>
      </c>
    </row>
    <row r="916" spans="1:6">
      <c r="A916" s="19"/>
    </row>
    <row r="917" spans="1:6">
      <c r="A917" s="19" t="s">
        <v>252</v>
      </c>
      <c r="B917" s="1"/>
      <c r="C917" s="2"/>
    </row>
    <row r="918" spans="1:6">
      <c r="A918" s="19"/>
    </row>
    <row r="919" spans="1:6">
      <c r="A919" s="19"/>
      <c r="C919" s="3">
        <v>2022</v>
      </c>
      <c r="D919" s="85">
        <v>2023</v>
      </c>
      <c r="E919" s="85">
        <v>2024</v>
      </c>
      <c r="F919" s="85">
        <v>2025</v>
      </c>
    </row>
    <row r="920" spans="1:6">
      <c r="A920" s="15" t="s">
        <v>92</v>
      </c>
      <c r="C920" s="5">
        <v>7.8994983869183771E-3</v>
      </c>
      <c r="D920" s="86">
        <v>6.2416416880434322E-3</v>
      </c>
      <c r="E920" s="142">
        <v>9.1513580405992705E-3</v>
      </c>
      <c r="F920" s="142">
        <v>6.6252257328317972E-3</v>
      </c>
    </row>
    <row r="921" spans="1:6">
      <c r="A921" s="16" t="s">
        <v>93</v>
      </c>
      <c r="C921" s="7">
        <v>3.4120412469319357E-2</v>
      </c>
      <c r="D921" s="87">
        <v>1.8068557374154672E-2</v>
      </c>
      <c r="E921" s="143">
        <v>1.8803854659940975E-2</v>
      </c>
      <c r="F921" s="143">
        <v>2.7112396541234877E-2</v>
      </c>
    </row>
    <row r="922" spans="1:6">
      <c r="A922" s="16" t="s">
        <v>4</v>
      </c>
      <c r="C922" s="7">
        <v>0.19984987913497279</v>
      </c>
      <c r="D922" s="87">
        <v>0.25772154330712582</v>
      </c>
      <c r="E922" s="143">
        <v>0.24207156198972282</v>
      </c>
      <c r="F922" s="143">
        <v>0.21085170554823762</v>
      </c>
    </row>
    <row r="923" spans="1:6">
      <c r="A923" s="16" t="s">
        <v>94</v>
      </c>
      <c r="C923" s="7">
        <v>0.56971121575103933</v>
      </c>
      <c r="D923" s="87">
        <v>0.47979517331678745</v>
      </c>
      <c r="E923" s="143">
        <v>0.554092868223381</v>
      </c>
      <c r="F923" s="143">
        <v>0.50480761223246717</v>
      </c>
    </row>
    <row r="924" spans="1:6">
      <c r="A924" s="16" t="s">
        <v>254</v>
      </c>
      <c r="C924" s="7">
        <v>0.18841899425775019</v>
      </c>
      <c r="D924" s="87">
        <v>0.23817308431388856</v>
      </c>
      <c r="E924" s="143">
        <v>0.17588035708635588</v>
      </c>
      <c r="F924" s="143">
        <v>0.25060305994522847</v>
      </c>
    </row>
    <row r="925" spans="1:6">
      <c r="A925" s="17" t="s">
        <v>199</v>
      </c>
      <c r="C925" s="9">
        <v>1</v>
      </c>
      <c r="D925" s="88">
        <v>1</v>
      </c>
      <c r="E925" s="144">
        <v>1</v>
      </c>
      <c r="F925" s="144">
        <v>1</v>
      </c>
    </row>
    <row r="926" spans="1:6" s="20" customFormat="1">
      <c r="A926" s="23" t="s">
        <v>200</v>
      </c>
      <c r="C926" s="22">
        <v>278.67741176470588</v>
      </c>
      <c r="D926" s="89">
        <v>243.4397966101694</v>
      </c>
      <c r="E926" s="89">
        <v>237.36742677824282</v>
      </c>
      <c r="F926" s="89">
        <v>273.52016786355489</v>
      </c>
    </row>
    <row r="927" spans="1:6" s="20" customFormat="1">
      <c r="A927" s="28" t="s">
        <v>201</v>
      </c>
      <c r="C927" s="27">
        <v>233</v>
      </c>
      <c r="D927" s="97">
        <v>256</v>
      </c>
      <c r="E927" s="97">
        <v>251</v>
      </c>
      <c r="F927" s="97">
        <v>319</v>
      </c>
    </row>
    <row r="928" spans="1:6">
      <c r="A928"/>
    </row>
    <row r="929" spans="1:6">
      <c r="A929" s="61" t="s">
        <v>257</v>
      </c>
      <c r="C929" s="62">
        <f>C920+C921</f>
        <v>4.2019910856237734E-2</v>
      </c>
      <c r="D929" s="62">
        <f>D920+D921</f>
        <v>2.4310199062198105E-2</v>
      </c>
      <c r="E929" s="62">
        <f>E920+E921</f>
        <v>2.7955212700540244E-2</v>
      </c>
      <c r="F929" s="62">
        <f>F920+F921</f>
        <v>3.3737622274066674E-2</v>
      </c>
    </row>
    <row r="930" spans="1:6">
      <c r="A930" s="63" t="s">
        <v>258</v>
      </c>
      <c r="C930" s="62">
        <f>C922</f>
        <v>0.19984987913497279</v>
      </c>
      <c r="D930" s="62">
        <f>D922</f>
        <v>0.25772154330712582</v>
      </c>
      <c r="E930" s="62">
        <f>E922</f>
        <v>0.24207156198972282</v>
      </c>
      <c r="F930" s="62">
        <f>F922</f>
        <v>0.21085170554823762</v>
      </c>
    </row>
    <row r="931" spans="1:6">
      <c r="A931" s="64" t="s">
        <v>259</v>
      </c>
      <c r="C931" s="62">
        <f>C923+C924</f>
        <v>0.75813021000878955</v>
      </c>
      <c r="D931" s="62">
        <f>D923+D924</f>
        <v>0.71796825763067607</v>
      </c>
      <c r="E931" s="62">
        <f>E923+E924</f>
        <v>0.72997322530973685</v>
      </c>
      <c r="F931" s="62">
        <f>F923+F924</f>
        <v>0.75541067217769564</v>
      </c>
    </row>
    <row r="932" spans="1:6">
      <c r="A932"/>
    </row>
    <row r="933" spans="1:6">
      <c r="A933" s="51" t="s">
        <v>253</v>
      </c>
      <c r="B933" s="52"/>
      <c r="C933" s="52">
        <v>3.896629795023383</v>
      </c>
      <c r="D933" s="52">
        <v>3.9255895011943247</v>
      </c>
      <c r="E933" s="52">
        <v>3.8687470116549521</v>
      </c>
      <c r="F933" s="52">
        <v>3.9656508841160241</v>
      </c>
    </row>
    <row r="934" spans="1:6">
      <c r="A934"/>
    </row>
    <row r="935" spans="1:6">
      <c r="A935" s="31" t="s">
        <v>203</v>
      </c>
      <c r="B935" s="31" t="s">
        <v>290</v>
      </c>
    </row>
    <row r="936" spans="1:6">
      <c r="A936" s="31" t="s">
        <v>205</v>
      </c>
      <c r="B936" s="31" t="s">
        <v>206</v>
      </c>
    </row>
    <row r="937" spans="1:6">
      <c r="A937" s="19"/>
    </row>
    <row r="938" spans="1:6">
      <c r="A938" s="19" t="s">
        <v>529</v>
      </c>
      <c r="B938" s="1"/>
      <c r="C938" s="2"/>
    </row>
    <row r="939" spans="1:6">
      <c r="A939" s="19"/>
    </row>
    <row r="940" spans="1:6">
      <c r="A940" s="19"/>
      <c r="C940" s="3">
        <v>2022</v>
      </c>
      <c r="D940" s="85">
        <v>2023</v>
      </c>
      <c r="E940" s="85">
        <v>2024</v>
      </c>
      <c r="F940" s="85">
        <v>2025</v>
      </c>
    </row>
    <row r="941" spans="1:6">
      <c r="A941" s="15" t="s">
        <v>101</v>
      </c>
      <c r="C941" s="5">
        <v>0.65431986926920416</v>
      </c>
      <c r="D941" s="86">
        <v>0.61099926506780955</v>
      </c>
      <c r="E941" s="142">
        <v>0.59536792347769907</v>
      </c>
      <c r="F941" s="142">
        <v>0.67885212953135854</v>
      </c>
    </row>
    <row r="942" spans="1:6">
      <c r="A942" s="16" t="s">
        <v>103</v>
      </c>
      <c r="C942" s="7">
        <v>0.34568013073079584</v>
      </c>
      <c r="D942" s="87">
        <v>0.38900073493219045</v>
      </c>
      <c r="E942" s="143">
        <v>0.40463207652230099</v>
      </c>
      <c r="F942" s="143">
        <v>0.32114787046864146</v>
      </c>
    </row>
    <row r="943" spans="1:6">
      <c r="A943" s="17" t="s">
        <v>199</v>
      </c>
      <c r="C943" s="9">
        <v>1</v>
      </c>
      <c r="D943" s="88">
        <v>1</v>
      </c>
      <c r="E943" s="144">
        <v>1</v>
      </c>
      <c r="F943" s="144">
        <v>1</v>
      </c>
    </row>
    <row r="944" spans="1:6" s="20" customFormat="1">
      <c r="A944" s="23" t="s">
        <v>200</v>
      </c>
      <c r="C944" s="22">
        <v>499.99470588235323</v>
      </c>
      <c r="D944" s="89">
        <v>500.00000847457682</v>
      </c>
      <c r="E944" s="89">
        <v>499.99986624775499</v>
      </c>
      <c r="F944" s="89">
        <v>499.99986624775499</v>
      </c>
    </row>
    <row r="945" spans="1:6" s="20" customFormat="1">
      <c r="A945" s="28" t="s">
        <v>201</v>
      </c>
      <c r="C945" s="27">
        <v>425</v>
      </c>
      <c r="D945" s="97">
        <v>472</v>
      </c>
      <c r="E945" s="97">
        <v>478</v>
      </c>
      <c r="F945" s="97">
        <v>557</v>
      </c>
    </row>
    <row r="946" spans="1:6">
      <c r="A946"/>
    </row>
    <row r="947" spans="1:6">
      <c r="A947" s="31" t="s">
        <v>203</v>
      </c>
      <c r="B947" s="31" t="s">
        <v>204</v>
      </c>
    </row>
    <row r="948" spans="1:6">
      <c r="A948" s="31" t="s">
        <v>205</v>
      </c>
      <c r="B948" s="31" t="s">
        <v>206</v>
      </c>
    </row>
    <row r="949" spans="1:6">
      <c r="A949" s="19"/>
    </row>
    <row r="950" spans="1:6">
      <c r="A950" s="19" t="s">
        <v>530</v>
      </c>
      <c r="B950" s="1"/>
      <c r="C950" s="2"/>
    </row>
    <row r="951" spans="1:6">
      <c r="A951" s="19"/>
    </row>
    <row r="952" spans="1:6">
      <c r="A952" s="19"/>
      <c r="C952" s="3">
        <v>2022</v>
      </c>
      <c r="D952" s="85">
        <v>2023</v>
      </c>
      <c r="E952" s="85">
        <v>2024</v>
      </c>
      <c r="F952" s="85">
        <v>2025</v>
      </c>
    </row>
    <row r="953" spans="1:6">
      <c r="A953" s="15" t="s">
        <v>92</v>
      </c>
      <c r="C953" s="5">
        <v>7.5883818859836779E-3</v>
      </c>
      <c r="D953" s="86">
        <v>2.4868507118884827E-3</v>
      </c>
      <c r="E953" s="142">
        <v>2.4989713474767553E-3</v>
      </c>
      <c r="F953" s="142">
        <v>1.9438589866588437E-3</v>
      </c>
    </row>
    <row r="954" spans="1:6">
      <c r="A954" s="16" t="s">
        <v>93</v>
      </c>
      <c r="C954" s="7">
        <v>1.7681771269728818E-2</v>
      </c>
      <c r="D954" s="87">
        <v>2.6570810172324745E-2</v>
      </c>
      <c r="E954" s="143">
        <v>1.229505765809279E-2</v>
      </c>
      <c r="F954" s="143">
        <v>3.2525657459994854E-2</v>
      </c>
    </row>
    <row r="955" spans="1:6">
      <c r="A955" s="16" t="s">
        <v>4</v>
      </c>
      <c r="C955" s="7">
        <v>0.13859279423769152</v>
      </c>
      <c r="D955" s="87">
        <v>0.16020940869239683</v>
      </c>
      <c r="E955" s="143">
        <v>0.16943203678653135</v>
      </c>
      <c r="F955" s="143">
        <v>0.16939101707343154</v>
      </c>
    </row>
    <row r="956" spans="1:6">
      <c r="A956" s="16" t="s">
        <v>94</v>
      </c>
      <c r="C956" s="7">
        <v>0.55558700100329761</v>
      </c>
      <c r="D956" s="87">
        <v>0.49280096375048432</v>
      </c>
      <c r="E956" s="143">
        <v>0.53798555076671839</v>
      </c>
      <c r="F956" s="143">
        <v>0.50631074559333278</v>
      </c>
    </row>
    <row r="957" spans="1:6">
      <c r="A957" s="16" t="s">
        <v>254</v>
      </c>
      <c r="C957" s="7">
        <v>0.2805500516032981</v>
      </c>
      <c r="D957" s="87">
        <v>0.31793196667290557</v>
      </c>
      <c r="E957" s="143">
        <v>0.27778838344118079</v>
      </c>
      <c r="F957" s="143">
        <v>0.2898287208865819</v>
      </c>
    </row>
    <row r="958" spans="1:6">
      <c r="A958" s="17" t="s">
        <v>199</v>
      </c>
      <c r="C958" s="9">
        <v>1</v>
      </c>
      <c r="D958" s="88">
        <v>1</v>
      </c>
      <c r="E958" s="144">
        <v>1</v>
      </c>
      <c r="F958" s="144">
        <v>1</v>
      </c>
    </row>
    <row r="959" spans="1:6" s="20" customFormat="1">
      <c r="A959" s="23" t="s">
        <v>200</v>
      </c>
      <c r="C959" s="22">
        <v>327.15647058823538</v>
      </c>
      <c r="D959" s="89">
        <v>305.49963771186447</v>
      </c>
      <c r="E959" s="89">
        <v>297.68399163179936</v>
      </c>
      <c r="F959" s="89">
        <v>339.42597396768406</v>
      </c>
    </row>
    <row r="960" spans="1:6" s="20" customFormat="1">
      <c r="A960" s="28" t="s">
        <v>201</v>
      </c>
      <c r="C960" s="27">
        <v>275</v>
      </c>
      <c r="D960" s="97">
        <v>318</v>
      </c>
      <c r="E960" s="97">
        <v>310</v>
      </c>
      <c r="F960" s="97">
        <v>395</v>
      </c>
    </row>
    <row r="961" spans="1:6">
      <c r="A961"/>
    </row>
    <row r="962" spans="1:6">
      <c r="A962" s="61" t="s">
        <v>257</v>
      </c>
      <c r="C962" s="62">
        <f>C953+C954</f>
        <v>2.5270153155712495E-2</v>
      </c>
      <c r="D962" s="62">
        <f>D953+D954</f>
        <v>2.9057660884213229E-2</v>
      </c>
      <c r="E962" s="62">
        <f>E953+E954</f>
        <v>1.4794029005569545E-2</v>
      </c>
      <c r="F962" s="62">
        <f>F953+F954</f>
        <v>3.4469516446653699E-2</v>
      </c>
    </row>
    <row r="963" spans="1:6">
      <c r="A963" s="63" t="s">
        <v>258</v>
      </c>
      <c r="C963" s="62">
        <f>C955</f>
        <v>0.13859279423769152</v>
      </c>
      <c r="D963" s="62">
        <f>D955</f>
        <v>0.16020940869239683</v>
      </c>
      <c r="E963" s="62">
        <f>E955</f>
        <v>0.16943203678653135</v>
      </c>
      <c r="F963" s="62">
        <f>F955</f>
        <v>0.16939101707343154</v>
      </c>
    </row>
    <row r="964" spans="1:6">
      <c r="A964" s="64" t="s">
        <v>259</v>
      </c>
      <c r="C964" s="62">
        <f>C956+C957</f>
        <v>0.83613705260659565</v>
      </c>
      <c r="D964" s="62">
        <f>D956+D957</f>
        <v>0.8107329304233899</v>
      </c>
      <c r="E964" s="62">
        <f>E956+E957</f>
        <v>0.81577393420789912</v>
      </c>
      <c r="F964" s="62">
        <f>F956+F957</f>
        <v>0.79613946647991463</v>
      </c>
    </row>
    <row r="965" spans="1:6">
      <c r="A965"/>
    </row>
    <row r="966" spans="1:6">
      <c r="A966" s="51" t="s">
        <v>253</v>
      </c>
      <c r="B966" s="52"/>
      <c r="C966" s="52">
        <v>4.0838285691681966</v>
      </c>
      <c r="D966" s="52">
        <v>4.0971203855001965</v>
      </c>
      <c r="E966" s="52">
        <v>4.0762693172960285</v>
      </c>
      <c r="F966" s="52">
        <v>4.0495548119331897</v>
      </c>
    </row>
    <row r="967" spans="1:6">
      <c r="A967"/>
    </row>
    <row r="968" spans="1:6">
      <c r="A968" s="31" t="s">
        <v>203</v>
      </c>
      <c r="B968" s="31" t="s">
        <v>291</v>
      </c>
    </row>
    <row r="969" spans="1:6">
      <c r="A969" s="31" t="s">
        <v>205</v>
      </c>
      <c r="B969" s="31" t="s">
        <v>206</v>
      </c>
    </row>
    <row r="970" spans="1:6">
      <c r="A970" s="19"/>
    </row>
    <row r="971" spans="1:6">
      <c r="A971" s="32" t="s">
        <v>479</v>
      </c>
      <c r="B971" s="33"/>
      <c r="C971" s="34"/>
    </row>
    <row r="972" spans="1:6">
      <c r="A972" s="35"/>
      <c r="B972" s="33"/>
      <c r="C972" s="34"/>
    </row>
    <row r="973" spans="1:6">
      <c r="A973"/>
      <c r="B973" s="36" t="s">
        <v>0</v>
      </c>
      <c r="C973" s="37" t="s">
        <v>1</v>
      </c>
      <c r="D973" s="85">
        <v>2023</v>
      </c>
      <c r="E973" s="85">
        <v>2024</v>
      </c>
      <c r="F973" s="85">
        <v>2025</v>
      </c>
    </row>
    <row r="974" spans="1:6">
      <c r="A974" s="38" t="s">
        <v>153</v>
      </c>
      <c r="B974" s="39">
        <v>0.97762155203889833</v>
      </c>
      <c r="C974" s="40">
        <v>0.96693047338148319</v>
      </c>
      <c r="D974" s="99">
        <v>0.97496804279715188</v>
      </c>
      <c r="E974" s="99">
        <v>0.97083862217520112</v>
      </c>
      <c r="F974" s="99">
        <v>0.97628423782109808</v>
      </c>
    </row>
    <row r="975" spans="1:6">
      <c r="A975" s="41" t="s">
        <v>213</v>
      </c>
      <c r="B975" s="39">
        <v>0.21566034088680763</v>
      </c>
      <c r="C975" s="40">
        <v>0.16642435037547432</v>
      </c>
      <c r="D975" s="99">
        <v>0.15954970280424199</v>
      </c>
      <c r="E975" s="99">
        <v>0.14955658749222528</v>
      </c>
      <c r="F975" s="99">
        <v>0.2029589340051744</v>
      </c>
    </row>
    <row r="976" spans="1:6">
      <c r="A976" s="41" t="s">
        <v>154</v>
      </c>
      <c r="B976" s="39">
        <v>0.95005241268075136</v>
      </c>
      <c r="C976" s="40">
        <v>0.94571166047640531</v>
      </c>
      <c r="D976" s="99">
        <v>0.84556943693950115</v>
      </c>
      <c r="E976" s="99">
        <v>0.87377251476761364</v>
      </c>
      <c r="F976" s="99">
        <v>0.83032848962108763</v>
      </c>
    </row>
    <row r="977" spans="1:6">
      <c r="A977" s="41" t="s">
        <v>155</v>
      </c>
      <c r="B977" s="39">
        <v>0.99325667386980188</v>
      </c>
      <c r="C977" s="40">
        <v>0.98402759558630637</v>
      </c>
      <c r="D977" s="99">
        <v>0.96193201123844052</v>
      </c>
      <c r="E977" s="99">
        <v>0.96548216246204233</v>
      </c>
      <c r="F977" s="99">
        <v>0.95158339458873631</v>
      </c>
    </row>
    <row r="978" spans="1:6">
      <c r="A978" s="41" t="s">
        <v>362</v>
      </c>
      <c r="B978" s="102"/>
      <c r="C978" s="103"/>
      <c r="D978" s="99">
        <v>1.5194639572972191E-3</v>
      </c>
      <c r="E978" s="103"/>
      <c r="F978" s="103"/>
    </row>
    <row r="979" spans="1:6">
      <c r="A979" s="42" t="s">
        <v>200</v>
      </c>
      <c r="B979" s="43">
        <v>500.00681293302955</v>
      </c>
      <c r="C979" s="44">
        <v>499.99470588235351</v>
      </c>
      <c r="D979" s="100">
        <v>500.00000847457687</v>
      </c>
      <c r="E979" s="89">
        <v>499.99986624775499</v>
      </c>
      <c r="F979" s="89">
        <v>499.99986624775175</v>
      </c>
    </row>
    <row r="980" spans="1:6">
      <c r="A980" s="45" t="s">
        <v>201</v>
      </c>
      <c r="B980" s="46">
        <v>433</v>
      </c>
      <c r="C980" s="47">
        <v>425</v>
      </c>
      <c r="D980" s="97">
        <v>472</v>
      </c>
      <c r="E980" s="97">
        <v>478</v>
      </c>
      <c r="F980" s="97">
        <v>557</v>
      </c>
    </row>
    <row r="981" spans="1:6">
      <c r="A981"/>
    </row>
    <row r="982" spans="1:6">
      <c r="A982" s="31" t="s">
        <v>203</v>
      </c>
      <c r="B982" s="31" t="s">
        <v>204</v>
      </c>
    </row>
    <row r="983" spans="1:6">
      <c r="A983" s="31" t="s">
        <v>205</v>
      </c>
      <c r="B983" s="31" t="s">
        <v>271</v>
      </c>
    </row>
    <row r="984" spans="1:6">
      <c r="A984" s="48"/>
      <c r="B984" s="49"/>
      <c r="C984" s="49"/>
    </row>
    <row r="985" spans="1:6">
      <c r="A985" s="19" t="s">
        <v>509</v>
      </c>
      <c r="B985" s="1"/>
      <c r="C985" s="1"/>
    </row>
    <row r="987" spans="1:6">
      <c r="B987" s="3" t="s">
        <v>0</v>
      </c>
      <c r="C987" s="4" t="s">
        <v>1</v>
      </c>
      <c r="D987" s="85">
        <v>2023</v>
      </c>
      <c r="E987" s="85">
        <v>2024</v>
      </c>
      <c r="F987" s="85">
        <v>2025</v>
      </c>
    </row>
    <row r="988" spans="1:6">
      <c r="A988" s="15" t="s">
        <v>137</v>
      </c>
      <c r="B988" s="5">
        <v>6.7433261301982116E-3</v>
      </c>
      <c r="C988" s="14"/>
      <c r="D988" s="86">
        <v>3.0389279145944404E-3</v>
      </c>
      <c r="E988" s="142">
        <v>2.9756147639549983E-3</v>
      </c>
      <c r="F988" s="142">
        <v>1.2842962142910886E-2</v>
      </c>
    </row>
    <row r="989" spans="1:6">
      <c r="A989" s="16" t="s">
        <v>133</v>
      </c>
      <c r="B989" s="7">
        <v>3.9503156885391064E-2</v>
      </c>
      <c r="C989" s="8">
        <v>2.0656454009513034E-2</v>
      </c>
      <c r="D989" s="87">
        <v>4.7024986491101893E-2</v>
      </c>
      <c r="E989" s="143">
        <v>4.7551242086904477E-2</v>
      </c>
      <c r="F989" s="143">
        <v>5.5014569474274432E-2</v>
      </c>
    </row>
    <row r="990" spans="1:6">
      <c r="A990" s="16" t="s">
        <v>4</v>
      </c>
      <c r="B990" s="7">
        <v>0.1669674708820359</v>
      </c>
      <c r="C990" s="8">
        <v>0.18984459835457071</v>
      </c>
      <c r="D990" s="87">
        <v>0.28726905869035485</v>
      </c>
      <c r="E990" s="143">
        <v>0.28375928531287492</v>
      </c>
      <c r="F990" s="143">
        <v>0.23918314656784376</v>
      </c>
    </row>
    <row r="991" spans="1:6">
      <c r="A991" s="16" t="s">
        <v>134</v>
      </c>
      <c r="B991" s="7">
        <v>0.63700633178439481</v>
      </c>
      <c r="C991" s="8">
        <v>0.6467280241790796</v>
      </c>
      <c r="D991" s="87">
        <v>0.54310573867617418</v>
      </c>
      <c r="E991" s="143">
        <v>0.53490399649499643</v>
      </c>
      <c r="F991" s="143">
        <v>0.53908601673934708</v>
      </c>
    </row>
    <row r="992" spans="1:6">
      <c r="A992" s="16" t="s">
        <v>135</v>
      </c>
      <c r="B992" s="7">
        <v>0.14977971431798001</v>
      </c>
      <c r="C992" s="8">
        <v>0.14277092345683653</v>
      </c>
      <c r="D992" s="87">
        <v>0.11956128822777458</v>
      </c>
      <c r="E992" s="143">
        <v>0.13080986134126901</v>
      </c>
      <c r="F992" s="143">
        <v>0.153873305075624</v>
      </c>
    </row>
    <row r="993" spans="1:6">
      <c r="A993" s="17" t="s">
        <v>199</v>
      </c>
      <c r="B993" s="9">
        <v>1</v>
      </c>
      <c r="C993" s="10">
        <v>1</v>
      </c>
      <c r="D993" s="88">
        <v>1</v>
      </c>
      <c r="E993" s="144">
        <v>1</v>
      </c>
      <c r="F993" s="144">
        <v>1</v>
      </c>
    </row>
    <row r="994" spans="1:6" s="20" customFormat="1">
      <c r="A994" s="23" t="s">
        <v>200</v>
      </c>
      <c r="B994" s="22">
        <v>500.00681293302625</v>
      </c>
      <c r="C994" s="21">
        <v>499.994705882353</v>
      </c>
      <c r="D994" s="89">
        <v>500.00000847457653</v>
      </c>
      <c r="E994" s="89">
        <v>499.99986624775499</v>
      </c>
      <c r="F994" s="89">
        <v>499.99986624775499</v>
      </c>
    </row>
    <row r="995" spans="1:6" s="20" customFormat="1">
      <c r="A995" s="28" t="s">
        <v>201</v>
      </c>
      <c r="B995" s="27">
        <v>433</v>
      </c>
      <c r="C995" s="26">
        <v>425</v>
      </c>
      <c r="D995" s="97">
        <v>472</v>
      </c>
      <c r="E995" s="97">
        <v>478</v>
      </c>
      <c r="F995" s="97">
        <v>557</v>
      </c>
    </row>
    <row r="996" spans="1:6">
      <c r="A996"/>
    </row>
    <row r="997" spans="1:6">
      <c r="A997" s="61" t="s">
        <v>257</v>
      </c>
      <c r="B997" s="62">
        <f>B988+B989</f>
        <v>4.6246483015589278E-2</v>
      </c>
      <c r="C997" s="62">
        <f>C988+C989</f>
        <v>2.0656454009513034E-2</v>
      </c>
      <c r="D997" s="62">
        <f>D988+D989</f>
        <v>5.0063914405696332E-2</v>
      </c>
      <c r="E997" s="62">
        <f>E988+E989</f>
        <v>5.0526856850859475E-2</v>
      </c>
      <c r="F997" s="62">
        <f>F988+F989</f>
        <v>6.7857531617185315E-2</v>
      </c>
    </row>
    <row r="998" spans="1:6">
      <c r="A998" s="63" t="s">
        <v>258</v>
      </c>
      <c r="B998" s="62">
        <f>B990</f>
        <v>0.1669674708820359</v>
      </c>
      <c r="C998" s="62">
        <f>C990</f>
        <v>0.18984459835457071</v>
      </c>
      <c r="D998" s="62">
        <f>D990</f>
        <v>0.28726905869035485</v>
      </c>
      <c r="E998" s="62">
        <f>E990</f>
        <v>0.28375928531287492</v>
      </c>
      <c r="F998" s="62">
        <f>F990</f>
        <v>0.23918314656784376</v>
      </c>
    </row>
    <row r="999" spans="1:6">
      <c r="A999" s="64" t="s">
        <v>259</v>
      </c>
      <c r="B999" s="62">
        <f>B991+B992</f>
        <v>0.78678604610237479</v>
      </c>
      <c r="C999" s="62">
        <f>C991+C992</f>
        <v>0.7894989476359161</v>
      </c>
      <c r="D999" s="62">
        <f>D991+D992</f>
        <v>0.66266702690394874</v>
      </c>
      <c r="E999" s="62">
        <f>E991+E992</f>
        <v>0.66571385783626547</v>
      </c>
      <c r="F999" s="62">
        <f>F991+F992</f>
        <v>0.69295932181497111</v>
      </c>
    </row>
    <row r="1000" spans="1:6">
      <c r="A1000"/>
    </row>
    <row r="1001" spans="1:6">
      <c r="A1001" s="51" t="s">
        <v>253</v>
      </c>
      <c r="B1001" s="52">
        <v>3.8835759512745684</v>
      </c>
      <c r="C1001" s="52">
        <v>3.9116134170832404</v>
      </c>
      <c r="D1001" s="52">
        <v>3.7291254728114329</v>
      </c>
      <c r="E1001" s="52">
        <v>3.7430212475627225</v>
      </c>
      <c r="F1001" s="52">
        <v>3.7661321331305007</v>
      </c>
    </row>
    <row r="1002" spans="1:6">
      <c r="A1002"/>
    </row>
    <row r="1003" spans="1:6">
      <c r="A1003" s="31" t="s">
        <v>203</v>
      </c>
      <c r="B1003" s="31" t="s">
        <v>204</v>
      </c>
    </row>
    <row r="1004" spans="1:6">
      <c r="A1004" s="31" t="s">
        <v>205</v>
      </c>
      <c r="B1004" s="31" t="s">
        <v>206</v>
      </c>
    </row>
    <row r="1006" spans="1:6">
      <c r="A1006" s="19" t="s">
        <v>492</v>
      </c>
      <c r="B1006" s="1"/>
      <c r="C1006" s="1"/>
    </row>
    <row r="1007" spans="1:6">
      <c r="A1007" s="19"/>
    </row>
    <row r="1008" spans="1:6">
      <c r="A1008" s="19"/>
      <c r="B1008" s="3" t="s">
        <v>0</v>
      </c>
      <c r="C1008" s="4" t="s">
        <v>1</v>
      </c>
      <c r="D1008" s="85">
        <v>2023</v>
      </c>
      <c r="E1008" s="85">
        <v>2024</v>
      </c>
      <c r="F1008" s="85">
        <v>2025</v>
      </c>
    </row>
    <row r="1009" spans="1:6">
      <c r="A1009" s="15" t="s">
        <v>101</v>
      </c>
      <c r="B1009" s="5">
        <v>0.70884530672676926</v>
      </c>
      <c r="C1009" s="6">
        <v>0.6360980292732511</v>
      </c>
      <c r="D1009" s="86">
        <v>0.57389298603571226</v>
      </c>
      <c r="E1009" s="142">
        <v>0.60971158730929742</v>
      </c>
      <c r="F1009" s="142">
        <v>0.62543630195692734</v>
      </c>
    </row>
    <row r="1010" spans="1:6">
      <c r="A1010" s="16" t="s">
        <v>103</v>
      </c>
      <c r="B1010" s="7">
        <v>0.29115469327323062</v>
      </c>
      <c r="C1010" s="8">
        <v>0.36390197072674879</v>
      </c>
      <c r="D1010" s="87">
        <v>0.42610701396428774</v>
      </c>
      <c r="E1010" s="143">
        <v>0.39028841269070264</v>
      </c>
      <c r="F1010" s="143">
        <v>0.3745636980430726</v>
      </c>
    </row>
    <row r="1011" spans="1:6">
      <c r="A1011" s="17" t="s">
        <v>199</v>
      </c>
      <c r="B1011" s="9">
        <v>1</v>
      </c>
      <c r="C1011" s="10">
        <v>1</v>
      </c>
      <c r="D1011" s="88">
        <v>1</v>
      </c>
      <c r="E1011" s="144">
        <v>1</v>
      </c>
      <c r="F1011" s="144">
        <v>1</v>
      </c>
    </row>
    <row r="1012" spans="1:6" s="20" customFormat="1">
      <c r="A1012" s="23" t="s">
        <v>200</v>
      </c>
      <c r="B1012" s="22">
        <v>500.00681293302694</v>
      </c>
      <c r="C1012" s="21">
        <v>499.99470588235329</v>
      </c>
      <c r="D1012" s="89">
        <v>500.0000084745767</v>
      </c>
      <c r="E1012" s="89">
        <v>499.99986624775499</v>
      </c>
      <c r="F1012" s="89">
        <v>499.99986624775499</v>
      </c>
    </row>
    <row r="1013" spans="1:6" s="20" customFormat="1">
      <c r="A1013" s="28" t="s">
        <v>201</v>
      </c>
      <c r="B1013" s="27">
        <v>433</v>
      </c>
      <c r="C1013" s="26">
        <v>425</v>
      </c>
      <c r="D1013" s="97">
        <v>472</v>
      </c>
      <c r="E1013" s="97">
        <v>478</v>
      </c>
      <c r="F1013" s="97">
        <v>557</v>
      </c>
    </row>
    <row r="1014" spans="1:6">
      <c r="A1014"/>
    </row>
    <row r="1015" spans="1:6">
      <c r="A1015" s="31" t="s">
        <v>203</v>
      </c>
      <c r="B1015" s="31" t="s">
        <v>204</v>
      </c>
    </row>
    <row r="1016" spans="1:6">
      <c r="A1016" s="31" t="s">
        <v>205</v>
      </c>
      <c r="B1016" s="31" t="s">
        <v>206</v>
      </c>
    </row>
    <row r="1017" spans="1:6">
      <c r="A1017" s="19"/>
    </row>
    <row r="1018" spans="1:6">
      <c r="A1018" s="19" t="s">
        <v>493</v>
      </c>
      <c r="B1018" s="1"/>
      <c r="C1018" s="1"/>
    </row>
    <row r="1019" spans="1:6">
      <c r="A1019" s="19"/>
    </row>
    <row r="1020" spans="1:6">
      <c r="A1020" s="19"/>
      <c r="B1020" s="3" t="s">
        <v>0</v>
      </c>
      <c r="C1020" s="4" t="s">
        <v>1</v>
      </c>
      <c r="D1020" s="85">
        <v>2023</v>
      </c>
      <c r="E1020" s="85">
        <v>2024</v>
      </c>
      <c r="F1020" s="85">
        <v>2025</v>
      </c>
    </row>
    <row r="1021" spans="1:6">
      <c r="A1021" s="15" t="s">
        <v>101</v>
      </c>
      <c r="B1021" s="5">
        <v>0.53704810950612969</v>
      </c>
      <c r="C1021" s="6">
        <v>0.4773547014027209</v>
      </c>
      <c r="D1021" s="86">
        <v>0.46488954932390614</v>
      </c>
      <c r="E1021" s="142">
        <v>0.44938348625437813</v>
      </c>
      <c r="F1021" s="142">
        <v>0.5081032669791502</v>
      </c>
    </row>
    <row r="1022" spans="1:6">
      <c r="A1022" s="16" t="s">
        <v>103</v>
      </c>
      <c r="B1022" s="7">
        <v>0.18683648421418719</v>
      </c>
      <c r="C1022" s="8">
        <v>0.1752300906715481</v>
      </c>
      <c r="D1022" s="87">
        <v>0.17762348427756788</v>
      </c>
      <c r="E1022" s="143">
        <v>0.1980008671463564</v>
      </c>
      <c r="F1022" s="143">
        <v>0.15089960769127761</v>
      </c>
    </row>
    <row r="1023" spans="1:6">
      <c r="A1023" s="16" t="s">
        <v>150</v>
      </c>
      <c r="B1023" s="7">
        <v>0.27611540627968301</v>
      </c>
      <c r="C1023" s="8">
        <v>0.34741520792573088</v>
      </c>
      <c r="D1023" s="87">
        <v>0.35748696639852606</v>
      </c>
      <c r="E1023" s="143">
        <v>0.35261564659926548</v>
      </c>
      <c r="F1023" s="143">
        <v>0.3409971253295721</v>
      </c>
    </row>
    <row r="1024" spans="1:6">
      <c r="A1024" s="17" t="s">
        <v>199</v>
      </c>
      <c r="B1024" s="9">
        <v>1</v>
      </c>
      <c r="C1024" s="10">
        <v>1</v>
      </c>
      <c r="D1024" s="88">
        <v>1</v>
      </c>
      <c r="E1024" s="144">
        <v>1</v>
      </c>
      <c r="F1024" s="144">
        <v>1</v>
      </c>
    </row>
    <row r="1025" spans="1:6" s="20" customFormat="1">
      <c r="A1025" s="23" t="s">
        <v>200</v>
      </c>
      <c r="B1025" s="22">
        <v>500.00681293302455</v>
      </c>
      <c r="C1025" s="21">
        <v>499.99470588235329</v>
      </c>
      <c r="D1025" s="89">
        <v>500.00000847457659</v>
      </c>
      <c r="E1025" s="89">
        <v>499.99986624775499</v>
      </c>
      <c r="F1025" s="89">
        <v>499.99986624775499</v>
      </c>
    </row>
    <row r="1026" spans="1:6" s="20" customFormat="1">
      <c r="A1026" s="28" t="s">
        <v>201</v>
      </c>
      <c r="B1026" s="27">
        <v>433</v>
      </c>
      <c r="C1026" s="26">
        <v>425</v>
      </c>
      <c r="D1026" s="97">
        <v>472</v>
      </c>
      <c r="E1026" s="97">
        <v>478</v>
      </c>
      <c r="F1026" s="97">
        <v>557</v>
      </c>
    </row>
    <row r="1027" spans="1:6">
      <c r="A1027"/>
    </row>
    <row r="1028" spans="1:6">
      <c r="A1028" s="31" t="s">
        <v>203</v>
      </c>
      <c r="B1028" s="31" t="s">
        <v>204</v>
      </c>
    </row>
    <row r="1029" spans="1:6">
      <c r="A1029" s="31" t="s">
        <v>205</v>
      </c>
      <c r="B1029" s="31" t="s">
        <v>206</v>
      </c>
    </row>
    <row r="1030" spans="1:6">
      <c r="A1030" s="19"/>
    </row>
    <row r="1031" spans="1:6">
      <c r="A1031" s="19" t="s">
        <v>494</v>
      </c>
      <c r="B1031" s="1"/>
      <c r="C1031" s="1"/>
    </row>
    <row r="1032" spans="1:6">
      <c r="A1032" s="19"/>
    </row>
    <row r="1033" spans="1:6">
      <c r="A1033" s="19"/>
      <c r="B1033" s="3" t="s">
        <v>0</v>
      </c>
      <c r="C1033" s="4" t="s">
        <v>1</v>
      </c>
      <c r="D1033" s="85">
        <v>2023</v>
      </c>
      <c r="E1033" s="85">
        <v>2024</v>
      </c>
      <c r="F1033" s="85">
        <v>2025</v>
      </c>
    </row>
    <row r="1034" spans="1:6">
      <c r="A1034" s="15" t="s">
        <v>101</v>
      </c>
      <c r="B1034" s="5">
        <v>0.20085592367217014</v>
      </c>
      <c r="C1034" s="6">
        <v>0.17471573228422399</v>
      </c>
      <c r="D1034" s="86">
        <v>0.16858509671889638</v>
      </c>
      <c r="E1034" s="142">
        <v>0.13366652214227376</v>
      </c>
      <c r="F1034" s="142">
        <v>0.19472531959438613</v>
      </c>
    </row>
    <row r="1035" spans="1:6">
      <c r="A1035" s="16" t="s">
        <v>103</v>
      </c>
      <c r="B1035" s="7">
        <v>0.74919648900858105</v>
      </c>
      <c r="C1035" s="8">
        <v>0.75586706212183441</v>
      </c>
      <c r="D1035" s="87">
        <v>0.75967753161563534</v>
      </c>
      <c r="E1035" s="143">
        <v>0.79955969376806446</v>
      </c>
      <c r="F1035" s="143">
        <v>0.7360791017518592</v>
      </c>
    </row>
    <row r="1036" spans="1:6">
      <c r="A1036" s="16" t="s">
        <v>150</v>
      </c>
      <c r="B1036" s="7">
        <v>4.9947587319248775E-2</v>
      </c>
      <c r="C1036" s="8">
        <v>6.9417205593941517E-2</v>
      </c>
      <c r="D1036" s="87">
        <v>7.1737371665468175E-2</v>
      </c>
      <c r="E1036" s="143">
        <v>6.6773784089661711E-2</v>
      </c>
      <c r="F1036" s="143">
        <v>6.9195578653754683E-2</v>
      </c>
    </row>
    <row r="1037" spans="1:6">
      <c r="A1037" s="17" t="s">
        <v>199</v>
      </c>
      <c r="B1037" s="9">
        <v>1</v>
      </c>
      <c r="C1037" s="10">
        <v>1</v>
      </c>
      <c r="D1037" s="88">
        <v>1</v>
      </c>
      <c r="E1037" s="144">
        <v>1</v>
      </c>
      <c r="F1037" s="144">
        <v>1</v>
      </c>
    </row>
    <row r="1038" spans="1:6" s="20" customFormat="1">
      <c r="A1038" s="23" t="s">
        <v>200</v>
      </c>
      <c r="B1038" s="22">
        <v>500.0068129330275</v>
      </c>
      <c r="C1038" s="21">
        <v>499.99470588235323</v>
      </c>
      <c r="D1038" s="89">
        <v>500.00000847457665</v>
      </c>
      <c r="E1038" s="89">
        <v>499.99986624775499</v>
      </c>
      <c r="F1038" s="89">
        <v>499.99986624775499</v>
      </c>
    </row>
    <row r="1039" spans="1:6" s="20" customFormat="1">
      <c r="A1039" s="28" t="s">
        <v>201</v>
      </c>
      <c r="B1039" s="27">
        <v>433</v>
      </c>
      <c r="C1039" s="26">
        <v>425</v>
      </c>
      <c r="D1039" s="97">
        <v>472</v>
      </c>
      <c r="E1039" s="97">
        <v>478</v>
      </c>
      <c r="F1039" s="97">
        <v>557</v>
      </c>
    </row>
    <row r="1040" spans="1:6">
      <c r="A1040"/>
    </row>
    <row r="1041" spans="1:6">
      <c r="A1041" s="31" t="s">
        <v>203</v>
      </c>
      <c r="B1041" s="31" t="s">
        <v>204</v>
      </c>
    </row>
    <row r="1042" spans="1:6">
      <c r="A1042" s="31" t="s">
        <v>205</v>
      </c>
      <c r="B1042" s="31" t="s">
        <v>206</v>
      </c>
    </row>
    <row r="1043" spans="1:6">
      <c r="A1043" s="19"/>
    </row>
    <row r="1044" spans="1:6">
      <c r="A1044" s="19" t="s">
        <v>338</v>
      </c>
      <c r="B1044" s="1"/>
      <c r="C1044" s="1"/>
    </row>
    <row r="1045" spans="1:6">
      <c r="A1045" s="19"/>
    </row>
    <row r="1046" spans="1:6">
      <c r="A1046" s="19"/>
      <c r="B1046" s="3" t="s">
        <v>0</v>
      </c>
      <c r="C1046" s="4" t="s">
        <v>1</v>
      </c>
      <c r="D1046" s="85">
        <v>2023</v>
      </c>
      <c r="E1046" s="85">
        <v>2024</v>
      </c>
      <c r="F1046" s="85">
        <v>2025</v>
      </c>
    </row>
    <row r="1047" spans="1:6">
      <c r="A1047" s="15" t="s">
        <v>92</v>
      </c>
      <c r="B1047" s="5">
        <v>6.9369571102473451E-2</v>
      </c>
      <c r="C1047" s="6">
        <v>5.3619093536457614E-2</v>
      </c>
      <c r="D1047" s="86">
        <v>7.8273927113232972E-2</v>
      </c>
      <c r="E1047" s="142">
        <v>3.3392221735085333E-2</v>
      </c>
      <c r="F1047" s="142">
        <v>2.3671024095504659E-2</v>
      </c>
    </row>
    <row r="1048" spans="1:6">
      <c r="A1048" s="16" t="s">
        <v>93</v>
      </c>
      <c r="B1048" s="7">
        <v>0.10938842080285018</v>
      </c>
      <c r="C1048" s="8">
        <v>9.463809064635427E-2</v>
      </c>
      <c r="D1048" s="87">
        <v>8.8234771839253823E-2</v>
      </c>
      <c r="E1048" s="143">
        <v>3.2502290875482232E-2</v>
      </c>
      <c r="F1048" s="143">
        <v>0.16750980394290077</v>
      </c>
    </row>
    <row r="1049" spans="1:6">
      <c r="A1049" s="16" t="s">
        <v>4</v>
      </c>
      <c r="B1049" s="7">
        <v>0.29102065780106889</v>
      </c>
      <c r="C1049" s="8">
        <v>0.2997330761958375</v>
      </c>
      <c r="D1049" s="87">
        <v>0.2637565092326819</v>
      </c>
      <c r="E1049" s="143">
        <v>0.42163985052166597</v>
      </c>
      <c r="F1049" s="143">
        <v>0.23518191730495328</v>
      </c>
    </row>
    <row r="1050" spans="1:6">
      <c r="A1050" s="16" t="s">
        <v>94</v>
      </c>
      <c r="B1050" s="7">
        <v>0.42401130982022617</v>
      </c>
      <c r="C1050" s="8">
        <v>0.46836239148645048</v>
      </c>
      <c r="D1050" s="87">
        <v>0.41935655717406811</v>
      </c>
      <c r="E1050" s="143">
        <v>0.38156654250623423</v>
      </c>
      <c r="F1050" s="143">
        <v>0.3655620909130789</v>
      </c>
    </row>
    <row r="1051" spans="1:6">
      <c r="A1051" s="16" t="s">
        <v>254</v>
      </c>
      <c r="B1051" s="7">
        <v>0.10621004047338133</v>
      </c>
      <c r="C1051" s="8">
        <v>8.3647348134900226E-2</v>
      </c>
      <c r="D1051" s="87">
        <v>0.1503782346407633</v>
      </c>
      <c r="E1051" s="143">
        <v>0.13089909436153202</v>
      </c>
      <c r="F1051" s="143">
        <v>0.20807516374356233</v>
      </c>
    </row>
    <row r="1052" spans="1:6">
      <c r="A1052" s="17" t="s">
        <v>199</v>
      </c>
      <c r="B1052" s="9">
        <v>1</v>
      </c>
      <c r="C1052" s="10">
        <v>1</v>
      </c>
      <c r="D1052" s="88">
        <v>1</v>
      </c>
      <c r="E1052" s="144">
        <v>1</v>
      </c>
      <c r="F1052" s="144">
        <v>1</v>
      </c>
    </row>
    <row r="1053" spans="1:6" s="20" customFormat="1">
      <c r="A1053" s="23" t="s">
        <v>200</v>
      </c>
      <c r="B1053" s="22">
        <v>103.65207852193987</v>
      </c>
      <c r="C1053" s="21">
        <v>87.356941176470556</v>
      </c>
      <c r="D1053" s="89">
        <v>84.292549788135574</v>
      </c>
      <c r="E1053" s="89">
        <v>66.833267782426773</v>
      </c>
      <c r="F1053" s="89">
        <v>97.362633752244164</v>
      </c>
    </row>
    <row r="1054" spans="1:6" s="20" customFormat="1">
      <c r="A1054" s="28" t="s">
        <v>201</v>
      </c>
      <c r="B1054" s="27">
        <v>89</v>
      </c>
      <c r="C1054" s="26">
        <v>74</v>
      </c>
      <c r="D1054" s="97">
        <v>85</v>
      </c>
      <c r="E1054" s="97">
        <v>65</v>
      </c>
      <c r="F1054" s="97">
        <v>108</v>
      </c>
    </row>
    <row r="1055" spans="1:6">
      <c r="A1055"/>
    </row>
    <row r="1056" spans="1:6">
      <c r="A1056" s="61" t="s">
        <v>257</v>
      </c>
      <c r="B1056" s="62">
        <f>B1047+B1048</f>
        <v>0.17875799190532363</v>
      </c>
      <c r="C1056" s="62">
        <f>C1047+C1048</f>
        <v>0.14825718418281189</v>
      </c>
      <c r="D1056" s="62">
        <f>D1047+D1048</f>
        <v>0.16650869895248679</v>
      </c>
      <c r="E1056" s="62">
        <f>E1047+E1048</f>
        <v>6.5894512610567557E-2</v>
      </c>
      <c r="F1056" s="62">
        <f>F1047+F1048</f>
        <v>0.19118082803840541</v>
      </c>
    </row>
    <row r="1057" spans="1:6">
      <c r="A1057" s="63" t="s">
        <v>258</v>
      </c>
      <c r="B1057" s="62">
        <f>B1049</f>
        <v>0.29102065780106889</v>
      </c>
      <c r="C1057" s="62">
        <f>C1049</f>
        <v>0.2997330761958375</v>
      </c>
      <c r="D1057" s="62">
        <f>D1049</f>
        <v>0.2637565092326819</v>
      </c>
      <c r="E1057" s="62">
        <f>E1049</f>
        <v>0.42163985052166597</v>
      </c>
      <c r="F1057" s="62">
        <f>F1049</f>
        <v>0.23518191730495328</v>
      </c>
    </row>
    <row r="1058" spans="1:6">
      <c r="A1058" s="64" t="s">
        <v>259</v>
      </c>
      <c r="B1058" s="62">
        <f>B1050+B1051</f>
        <v>0.53022135029360751</v>
      </c>
      <c r="C1058" s="62">
        <f>C1050+C1051</f>
        <v>0.55200973962135069</v>
      </c>
      <c r="D1058" s="62">
        <f>D1050+D1051</f>
        <v>0.56973479181483144</v>
      </c>
      <c r="E1058" s="62">
        <f>E1050+E1051</f>
        <v>0.51246563686776625</v>
      </c>
      <c r="F1058" s="62">
        <f>F1050+F1051</f>
        <v>0.57363725465664128</v>
      </c>
    </row>
    <row r="1059" spans="1:6">
      <c r="A1059"/>
    </row>
    <row r="1060" spans="1:6">
      <c r="A1060" s="51" t="s">
        <v>253</v>
      </c>
      <c r="B1060" s="52">
        <v>3.388303827759191</v>
      </c>
      <c r="C1060" s="52">
        <v>3.4337808100369811</v>
      </c>
      <c r="D1060" s="52">
        <v>3.475330400389876</v>
      </c>
      <c r="E1060" s="52">
        <v>3.5440779968836456</v>
      </c>
      <c r="F1060" s="52">
        <v>3.5668605662662949</v>
      </c>
    </row>
    <row r="1061" spans="1:6">
      <c r="A1061"/>
    </row>
    <row r="1062" spans="1:6">
      <c r="A1062" s="31" t="s">
        <v>203</v>
      </c>
      <c r="B1062" s="31" t="s">
        <v>279</v>
      </c>
    </row>
    <row r="1063" spans="1:6">
      <c r="A1063" s="31" t="s">
        <v>205</v>
      </c>
      <c r="B1063" s="31" t="s">
        <v>206</v>
      </c>
    </row>
    <row r="1064" spans="1:6">
      <c r="A1064" s="19"/>
    </row>
    <row r="1065" spans="1:6">
      <c r="A1065" s="19" t="s">
        <v>531</v>
      </c>
      <c r="B1065" s="1"/>
      <c r="C1065" s="1"/>
    </row>
    <row r="1066" spans="1:6">
      <c r="A1066" s="19"/>
    </row>
    <row r="1067" spans="1:6">
      <c r="A1067" s="19"/>
      <c r="B1067" s="3" t="s">
        <v>0</v>
      </c>
      <c r="C1067" s="4" t="s">
        <v>1</v>
      </c>
      <c r="D1067" s="85">
        <v>2023</v>
      </c>
      <c r="E1067" s="85">
        <v>2024</v>
      </c>
      <c r="F1067" s="85">
        <v>2025</v>
      </c>
    </row>
    <row r="1068" spans="1:6">
      <c r="A1068" s="15" t="s">
        <v>114</v>
      </c>
      <c r="B1068" s="5">
        <v>4.7204462432613919E-2</v>
      </c>
      <c r="C1068" s="6">
        <v>2.6809546768228797E-2</v>
      </c>
      <c r="D1068" s="8"/>
      <c r="E1068" s="142">
        <v>3.3392221735085333E-2</v>
      </c>
      <c r="F1068" s="142"/>
    </row>
    <row r="1069" spans="1:6">
      <c r="A1069" s="16" t="s">
        <v>115</v>
      </c>
      <c r="B1069" s="7">
        <v>6.5058203463131126E-2</v>
      </c>
      <c r="C1069" s="8">
        <v>1.2600096426560943E-2</v>
      </c>
      <c r="D1069" s="8">
        <v>2.7039115322823899E-2</v>
      </c>
      <c r="E1069" s="143">
        <v>2.1371550297120456E-2</v>
      </c>
      <c r="F1069" s="143">
        <v>0.12179084994340965</v>
      </c>
    </row>
    <row r="1070" spans="1:6">
      <c r="A1070" s="16" t="s">
        <v>4</v>
      </c>
      <c r="B1070" s="7">
        <v>0.1773208693588762</v>
      </c>
      <c r="C1070" s="8">
        <v>0.20348563163437636</v>
      </c>
      <c r="D1070" s="87">
        <v>0.18975658913499241</v>
      </c>
      <c r="E1070" s="143">
        <v>0.21549536469041075</v>
      </c>
      <c r="F1070" s="143">
        <v>0.21313398740096687</v>
      </c>
    </row>
    <row r="1071" spans="1:6">
      <c r="A1071" s="16" t="s">
        <v>116</v>
      </c>
      <c r="B1071" s="7">
        <v>0.51554598959255915</v>
      </c>
      <c r="C1071" s="8">
        <v>0.52680954676822878</v>
      </c>
      <c r="D1071" s="87">
        <v>0.52751301846536358</v>
      </c>
      <c r="E1071" s="143">
        <v>0.55520873746200738</v>
      </c>
      <c r="F1071" s="143">
        <v>0.40956318017962701</v>
      </c>
    </row>
    <row r="1072" spans="1:6">
      <c r="A1072" s="16" t="s">
        <v>117</v>
      </c>
      <c r="B1072" s="7">
        <v>0.19487047515281944</v>
      </c>
      <c r="C1072" s="8">
        <v>0.23029517840260513</v>
      </c>
      <c r="D1072" s="87">
        <v>0.25569127707682021</v>
      </c>
      <c r="E1072" s="143">
        <v>0.17453212581537603</v>
      </c>
      <c r="F1072" s="143">
        <v>0.25551198247599655</v>
      </c>
    </row>
    <row r="1073" spans="1:6">
      <c r="A1073" s="17" t="s">
        <v>199</v>
      </c>
      <c r="B1073" s="9">
        <v>1</v>
      </c>
      <c r="C1073" s="10">
        <v>1</v>
      </c>
      <c r="D1073" s="88">
        <v>1</v>
      </c>
      <c r="E1073" s="144">
        <v>1</v>
      </c>
      <c r="F1073" s="144">
        <v>1</v>
      </c>
    </row>
    <row r="1074" spans="1:6" s="20" customFormat="1">
      <c r="A1074" s="23" t="s">
        <v>200</v>
      </c>
      <c r="B1074" s="22">
        <v>103.65207852193988</v>
      </c>
      <c r="C1074" s="21">
        <v>87.356941176470556</v>
      </c>
      <c r="D1074" s="89">
        <v>84.29254978813556</v>
      </c>
      <c r="E1074" s="89">
        <v>66.833267782426773</v>
      </c>
      <c r="F1074" s="89">
        <v>97.362633752244164</v>
      </c>
    </row>
    <row r="1075" spans="1:6" s="20" customFormat="1">
      <c r="A1075" s="28" t="s">
        <v>201</v>
      </c>
      <c r="B1075" s="27">
        <v>89</v>
      </c>
      <c r="C1075" s="26">
        <v>74</v>
      </c>
      <c r="D1075" s="97">
        <v>85</v>
      </c>
      <c r="E1075" s="97">
        <v>65</v>
      </c>
      <c r="F1075" s="97">
        <v>108</v>
      </c>
    </row>
    <row r="1076" spans="1:6">
      <c r="A1076"/>
    </row>
    <row r="1077" spans="1:6">
      <c r="A1077" s="61" t="s">
        <v>257</v>
      </c>
      <c r="B1077" s="62">
        <f>B1068+B1069</f>
        <v>0.11226266589574505</v>
      </c>
      <c r="C1077" s="62">
        <f>C1068+C1069</f>
        <v>3.9409643194789741E-2</v>
      </c>
      <c r="D1077" s="62">
        <f>D1068+D1069</f>
        <v>2.7039115322823899E-2</v>
      </c>
      <c r="E1077" s="62">
        <f>E1068+E1069</f>
        <v>5.4763772032205789E-2</v>
      </c>
      <c r="F1077" s="62">
        <f>F1068+F1069</f>
        <v>0.12179084994340965</v>
      </c>
    </row>
    <row r="1078" spans="1:6">
      <c r="A1078" s="63" t="s">
        <v>258</v>
      </c>
      <c r="B1078" s="62">
        <f>B1070</f>
        <v>0.1773208693588762</v>
      </c>
      <c r="C1078" s="62">
        <f>C1070</f>
        <v>0.20348563163437636</v>
      </c>
      <c r="D1078" s="62">
        <f>D1070</f>
        <v>0.18975658913499241</v>
      </c>
      <c r="E1078" s="62">
        <f>E1070</f>
        <v>0.21549536469041075</v>
      </c>
      <c r="F1078" s="62">
        <f>F1070</f>
        <v>0.21313398740096687</v>
      </c>
    </row>
    <row r="1079" spans="1:6">
      <c r="A1079" s="64" t="s">
        <v>259</v>
      </c>
      <c r="B1079" s="62">
        <f>B1071+B1072</f>
        <v>0.71041646474537856</v>
      </c>
      <c r="C1079" s="62">
        <f>C1071+C1072</f>
        <v>0.75710472517083394</v>
      </c>
      <c r="D1079" s="62">
        <f>D1071+D1072</f>
        <v>0.78320429554218385</v>
      </c>
      <c r="E1079" s="62">
        <f>E1071+E1072</f>
        <v>0.72974086327738341</v>
      </c>
      <c r="F1079" s="62">
        <f>F1071+F1072</f>
        <v>0.6650751626556235</v>
      </c>
    </row>
    <row r="1080" spans="1:6">
      <c r="A1080"/>
    </row>
    <row r="1081" spans="1:6">
      <c r="A1081" s="51" t="s">
        <v>253</v>
      </c>
      <c r="B1081" s="52">
        <v>3.7458198115698398</v>
      </c>
      <c r="C1081" s="52">
        <v>3.9211807136104206</v>
      </c>
      <c r="D1081" s="52">
        <v>4.0118564572961795</v>
      </c>
      <c r="E1081" s="52">
        <v>3.8161169953254688</v>
      </c>
      <c r="F1081" s="52">
        <v>3.798796295188211</v>
      </c>
    </row>
    <row r="1082" spans="1:6">
      <c r="A1082"/>
    </row>
    <row r="1083" spans="1:6">
      <c r="A1083" s="31" t="s">
        <v>203</v>
      </c>
      <c r="B1083" s="31" t="s">
        <v>279</v>
      </c>
    </row>
    <row r="1084" spans="1:6">
      <c r="A1084" s="31" t="s">
        <v>205</v>
      </c>
      <c r="B1084" s="31"/>
    </row>
    <row r="1085" spans="1:6">
      <c r="A1085" s="19"/>
    </row>
    <row r="1086" spans="1:6">
      <c r="A1086" s="19" t="s">
        <v>223</v>
      </c>
      <c r="B1086" s="1"/>
      <c r="C1086" s="2"/>
    </row>
    <row r="1087" spans="1:6">
      <c r="A1087" s="19"/>
    </row>
    <row r="1088" spans="1:6">
      <c r="A1088" s="19"/>
      <c r="B1088" s="3" t="s">
        <v>0</v>
      </c>
    </row>
    <row r="1089" spans="1:2">
      <c r="A1089" s="15" t="s">
        <v>118</v>
      </c>
      <c r="B1089" s="5">
        <v>1.1801115608153483E-2</v>
      </c>
    </row>
    <row r="1090" spans="1:2">
      <c r="A1090" s="16" t="s">
        <v>151</v>
      </c>
      <c r="B1090" s="7">
        <v>5.6131332947872536E-2</v>
      </c>
    </row>
    <row r="1091" spans="1:2">
      <c r="A1091" s="16" t="s">
        <v>4</v>
      </c>
      <c r="B1091" s="7">
        <v>0.16408263120427527</v>
      </c>
    </row>
    <row r="1092" spans="1:2">
      <c r="A1092" s="16" t="s">
        <v>119</v>
      </c>
      <c r="B1092" s="7">
        <v>0.57311444508687914</v>
      </c>
    </row>
    <row r="1093" spans="1:2">
      <c r="A1093" s="16" t="s">
        <v>120</v>
      </c>
      <c r="B1093" s="7">
        <v>0.19487047515281947</v>
      </c>
    </row>
    <row r="1094" spans="1:2">
      <c r="A1094" s="17" t="s">
        <v>199</v>
      </c>
      <c r="B1094" s="9">
        <v>1</v>
      </c>
    </row>
    <row r="1095" spans="1:2" s="20" customFormat="1">
      <c r="A1095" s="23" t="s">
        <v>200</v>
      </c>
      <c r="B1095" s="22">
        <v>103.65207852193987</v>
      </c>
    </row>
    <row r="1096" spans="1:2" s="20" customFormat="1">
      <c r="A1096" s="28" t="s">
        <v>201</v>
      </c>
      <c r="B1096" s="27">
        <v>89</v>
      </c>
    </row>
    <row r="1097" spans="1:2">
      <c r="A1097"/>
    </row>
    <row r="1098" spans="1:2">
      <c r="A1098" s="61" t="s">
        <v>257</v>
      </c>
      <c r="B1098" s="62">
        <f>B1089+B1090</f>
        <v>6.7932448556026023E-2</v>
      </c>
    </row>
    <row r="1099" spans="1:2">
      <c r="A1099" s="63" t="s">
        <v>258</v>
      </c>
      <c r="B1099" s="62">
        <f>B1091</f>
        <v>0.16408263120427527</v>
      </c>
    </row>
    <row r="1100" spans="1:2">
      <c r="A1100" s="64" t="s">
        <v>259</v>
      </c>
      <c r="B1100" s="62">
        <f>B1092+B1093</f>
        <v>0.76798492023969867</v>
      </c>
    </row>
    <row r="1101" spans="1:2">
      <c r="A1101"/>
    </row>
    <row r="1102" spans="1:2">
      <c r="A1102" s="51" t="s">
        <v>253</v>
      </c>
      <c r="B1102" s="52">
        <v>3.8831218312283382</v>
      </c>
    </row>
    <row r="1103" spans="1:2">
      <c r="A1103"/>
    </row>
    <row r="1104" spans="1:2">
      <c r="A1104" s="31" t="s">
        <v>203</v>
      </c>
      <c r="B1104" s="31" t="s">
        <v>279</v>
      </c>
    </row>
    <row r="1105" spans="1:6">
      <c r="A1105" s="31" t="s">
        <v>205</v>
      </c>
      <c r="B1105" s="31" t="s">
        <v>206</v>
      </c>
    </row>
    <row r="1106" spans="1:6">
      <c r="A1106" s="19"/>
    </row>
    <row r="1107" spans="1:6">
      <c r="A1107" s="66" t="s">
        <v>533</v>
      </c>
      <c r="B1107" s="1"/>
      <c r="C1107" s="1"/>
    </row>
    <row r="1108" spans="1:6">
      <c r="A1108" s="19"/>
    </row>
    <row r="1109" spans="1:6">
      <c r="A1109" s="19"/>
      <c r="B1109" s="3" t="s">
        <v>0</v>
      </c>
      <c r="C1109" s="4" t="s">
        <v>1</v>
      </c>
      <c r="D1109" s="85">
        <v>2023</v>
      </c>
      <c r="E1109" s="85">
        <v>2024</v>
      </c>
      <c r="F1109" s="85">
        <v>2025</v>
      </c>
    </row>
    <row r="1110" spans="1:6">
      <c r="A1110" s="15" t="s">
        <v>101</v>
      </c>
      <c r="B1110" s="5">
        <v>0.19655898453115647</v>
      </c>
      <c r="C1110" s="6">
        <v>0.14857969084378533</v>
      </c>
      <c r="D1110" s="86">
        <v>0.15810863503205683</v>
      </c>
      <c r="E1110" s="142">
        <v>0.1548526873788095</v>
      </c>
      <c r="F1110" s="142">
        <v>0.16377947828212322</v>
      </c>
    </row>
    <row r="1111" spans="1:6">
      <c r="A1111" s="16" t="s">
        <v>103</v>
      </c>
      <c r="B1111" s="7">
        <v>0.69471709276940719</v>
      </c>
      <c r="C1111" s="8">
        <v>0.74696532080927924</v>
      </c>
      <c r="D1111" s="87">
        <v>0.74128417811382785</v>
      </c>
      <c r="E1111" s="143">
        <v>0.73034647059282332</v>
      </c>
      <c r="F1111" s="143">
        <v>0.71727029061628822</v>
      </c>
    </row>
    <row r="1112" spans="1:6">
      <c r="A1112" s="16" t="s">
        <v>152</v>
      </c>
      <c r="B1112" s="7">
        <v>0.10872392269943636</v>
      </c>
      <c r="C1112" s="8">
        <v>0.10445498834693537</v>
      </c>
      <c r="D1112" s="87">
        <v>0.10060718685411532</v>
      </c>
      <c r="E1112" s="143">
        <v>0.11480084202836723</v>
      </c>
      <c r="F1112" s="143">
        <v>0.11895023110158838</v>
      </c>
    </row>
    <row r="1113" spans="1:6">
      <c r="A1113" s="17" t="s">
        <v>199</v>
      </c>
      <c r="B1113" s="9">
        <v>1</v>
      </c>
      <c r="C1113" s="10">
        <v>1</v>
      </c>
      <c r="D1113" s="88">
        <v>1</v>
      </c>
      <c r="E1113" s="144">
        <v>1</v>
      </c>
      <c r="F1113" s="144">
        <v>1</v>
      </c>
    </row>
    <row r="1114" spans="1:6" s="20" customFormat="1">
      <c r="A1114" s="23" t="s">
        <v>200</v>
      </c>
      <c r="B1114" s="22">
        <v>500.00681293302677</v>
      </c>
      <c r="C1114" s="21">
        <v>499.99470588235306</v>
      </c>
      <c r="D1114" s="89">
        <v>500.00000847457653</v>
      </c>
      <c r="E1114" s="89">
        <v>499.99986624775499</v>
      </c>
      <c r="F1114" s="89">
        <v>499.99986624775499</v>
      </c>
    </row>
    <row r="1115" spans="1:6" s="20" customFormat="1">
      <c r="A1115" s="28" t="s">
        <v>201</v>
      </c>
      <c r="B1115" s="27">
        <v>433</v>
      </c>
      <c r="C1115" s="26">
        <v>425</v>
      </c>
      <c r="D1115" s="97">
        <v>472</v>
      </c>
      <c r="E1115" s="97">
        <v>478</v>
      </c>
      <c r="F1115" s="97">
        <v>557</v>
      </c>
    </row>
    <row r="1116" spans="1:6">
      <c r="A1116"/>
    </row>
    <row r="1117" spans="1:6">
      <c r="A1117" s="31" t="s">
        <v>203</v>
      </c>
      <c r="B1117" s="31" t="s">
        <v>204</v>
      </c>
    </row>
    <row r="1118" spans="1:6">
      <c r="A1118" s="31" t="s">
        <v>205</v>
      </c>
      <c r="B1118" s="31" t="s">
        <v>532</v>
      </c>
    </row>
    <row r="1119" spans="1:6">
      <c r="A1119" s="19"/>
    </row>
    <row r="1120" spans="1:6">
      <c r="A1120" s="19" t="s">
        <v>224</v>
      </c>
      <c r="B1120" s="1"/>
      <c r="C1120" s="1"/>
    </row>
    <row r="1121" spans="1:6">
      <c r="A1121" s="19"/>
    </row>
    <row r="1122" spans="1:6">
      <c r="A1122" s="19"/>
      <c r="B1122" s="3" t="s">
        <v>0</v>
      </c>
      <c r="C1122" s="4" t="s">
        <v>1</v>
      </c>
      <c r="D1122" s="85">
        <v>2023</v>
      </c>
      <c r="E1122" s="85">
        <v>2024</v>
      </c>
      <c r="F1122" s="85">
        <v>2025</v>
      </c>
    </row>
    <row r="1123" spans="1:6">
      <c r="A1123" s="15" t="s">
        <v>153</v>
      </c>
      <c r="B1123" s="5">
        <v>5.740346386997653E-2</v>
      </c>
      <c r="C1123" s="6">
        <v>9.2684062414384538E-2</v>
      </c>
      <c r="D1123" s="86">
        <v>5.5640298921800432E-2</v>
      </c>
      <c r="E1123" s="142">
        <v>0.15949323254848527</v>
      </c>
      <c r="F1123" s="142">
        <v>9.8615354352136114E-2</v>
      </c>
    </row>
    <row r="1124" spans="1:6">
      <c r="A1124" s="55" t="s">
        <v>213</v>
      </c>
      <c r="B1124" s="56"/>
      <c r="C1124" s="158"/>
      <c r="D1124" s="145"/>
      <c r="E1124" s="143">
        <v>2.8055491038102454E-2</v>
      </c>
      <c r="F1124" s="143">
        <v>2.2128942628701777E-2</v>
      </c>
    </row>
    <row r="1125" spans="1:6">
      <c r="A1125" s="16" t="s">
        <v>154</v>
      </c>
      <c r="B1125" s="7">
        <v>0.56686961998740282</v>
      </c>
      <c r="C1125" s="8">
        <v>0.53814907428375958</v>
      </c>
      <c r="D1125" s="87">
        <v>0.62670658611863828</v>
      </c>
      <c r="E1125" s="143">
        <v>0.42620959056353624</v>
      </c>
      <c r="F1125" s="143">
        <v>0.49897877388958956</v>
      </c>
    </row>
    <row r="1126" spans="1:6">
      <c r="A1126" s="16" t="s">
        <v>155</v>
      </c>
      <c r="B1126" s="7">
        <v>0.32118945975758917</v>
      </c>
      <c r="C1126" s="8">
        <v>0.35245788707702969</v>
      </c>
      <c r="D1126" s="87">
        <v>0.26201281603776061</v>
      </c>
      <c r="E1126" s="143">
        <v>0.37663379717088952</v>
      </c>
      <c r="F1126" s="143">
        <v>0.35009085488436326</v>
      </c>
    </row>
    <row r="1127" spans="1:6">
      <c r="A1127" s="16" t="s">
        <v>156</v>
      </c>
      <c r="B1127" s="7">
        <v>3.3868876824996903E-2</v>
      </c>
      <c r="C1127" s="11"/>
      <c r="D1127" s="87">
        <v>9.6102528302084538E-3</v>
      </c>
      <c r="E1127" s="11"/>
      <c r="F1127" s="11"/>
    </row>
    <row r="1128" spans="1:6">
      <c r="A1128" s="16" t="s">
        <v>152</v>
      </c>
      <c r="B1128" s="7">
        <v>2.0668579560034556E-2</v>
      </c>
      <c r="C1128" s="8">
        <v>1.6708976224826082E-2</v>
      </c>
      <c r="D1128" s="87">
        <v>4.6030046091591975E-2</v>
      </c>
      <c r="E1128" s="143">
        <v>9.6078886789865061E-3</v>
      </c>
      <c r="F1128" s="143">
        <v>3.0186074245209481E-2</v>
      </c>
    </row>
    <row r="1129" spans="1:6">
      <c r="A1129" s="17" t="s">
        <v>199</v>
      </c>
      <c r="B1129" s="9">
        <v>1</v>
      </c>
      <c r="C1129" s="10">
        <v>1</v>
      </c>
      <c r="D1129" s="88">
        <v>1</v>
      </c>
      <c r="E1129" s="144">
        <v>1</v>
      </c>
      <c r="F1129" s="144">
        <v>1</v>
      </c>
    </row>
    <row r="1130" spans="1:6" s="20" customFormat="1">
      <c r="A1130" s="23" t="s">
        <v>200</v>
      </c>
      <c r="B1130" s="22">
        <v>103.9499999999999</v>
      </c>
      <c r="C1130" s="21">
        <v>74.289058823529388</v>
      </c>
      <c r="D1130" s="89">
        <v>79.054318855932166</v>
      </c>
      <c r="E1130" s="89">
        <v>77.426351464435143</v>
      </c>
      <c r="F1130" s="89">
        <v>81.889717235188513</v>
      </c>
    </row>
    <row r="1131" spans="1:6" s="20" customFormat="1">
      <c r="A1131" s="28" t="s">
        <v>201</v>
      </c>
      <c r="B1131" s="27">
        <v>89</v>
      </c>
      <c r="C1131" s="26">
        <v>62</v>
      </c>
      <c r="D1131" s="97">
        <v>79</v>
      </c>
      <c r="E1131" s="97">
        <v>82</v>
      </c>
      <c r="F1131" s="97">
        <v>95</v>
      </c>
    </row>
    <row r="1132" spans="1:6">
      <c r="A1132"/>
    </row>
    <row r="1133" spans="1:6">
      <c r="A1133" s="31" t="s">
        <v>203</v>
      </c>
      <c r="B1133" s="31" t="s">
        <v>280</v>
      </c>
    </row>
    <row r="1134" spans="1:6">
      <c r="A1134" s="31" t="s">
        <v>205</v>
      </c>
      <c r="B1134" s="31" t="s">
        <v>206</v>
      </c>
    </row>
    <row r="1135" spans="1:6">
      <c r="A1135" s="19"/>
    </row>
    <row r="1136" spans="1:6">
      <c r="A1136" s="19" t="s">
        <v>339</v>
      </c>
      <c r="B1136" s="1"/>
      <c r="C1136" s="1"/>
    </row>
    <row r="1137" spans="1:6">
      <c r="A1137" s="19"/>
    </row>
    <row r="1138" spans="1:6">
      <c r="A1138" s="19"/>
      <c r="B1138" s="3" t="s">
        <v>0</v>
      </c>
      <c r="C1138" s="4" t="s">
        <v>1</v>
      </c>
      <c r="D1138" s="85">
        <v>2023</v>
      </c>
      <c r="E1138" s="85">
        <v>2024</v>
      </c>
      <c r="F1138" s="85">
        <v>2025</v>
      </c>
    </row>
    <row r="1139" spans="1:6">
      <c r="A1139" s="15" t="s">
        <v>137</v>
      </c>
      <c r="B1139" s="5">
        <v>3.4634350814655261E-2</v>
      </c>
      <c r="C1139" s="6">
        <v>4.8234479940835268E-2</v>
      </c>
      <c r="D1139" s="86">
        <v>2.7820149460900199E-2</v>
      </c>
      <c r="E1139" s="142">
        <v>3.7663379717088961E-2</v>
      </c>
      <c r="F1139" s="142"/>
    </row>
    <row r="1140" spans="1:6">
      <c r="A1140" s="16" t="s">
        <v>133</v>
      </c>
      <c r="B1140" s="7">
        <v>2.1135712265324444E-2</v>
      </c>
      <c r="C1140" s="8">
        <v>1.6708976224826082E-2</v>
      </c>
      <c r="D1140" s="87">
        <v>6.5250551752008834E-2</v>
      </c>
      <c r="E1140" s="143">
        <v>4.6503093397218406E-2</v>
      </c>
      <c r="F1140" s="143">
        <v>3.6200753640895832E-2</v>
      </c>
    </row>
    <row r="1141" spans="1:6">
      <c r="A1141" s="16" t="s">
        <v>4</v>
      </c>
      <c r="B1141" s="7">
        <v>8.8939022686300648E-2</v>
      </c>
      <c r="C1141" s="8">
        <v>0.15951996731368881</v>
      </c>
      <c r="D1141" s="87">
        <v>0.25999159797831017</v>
      </c>
      <c r="E1141" s="143">
        <v>9.3774361793293862E-2</v>
      </c>
      <c r="F1141" s="143">
        <v>0.2051751630540023</v>
      </c>
    </row>
    <row r="1142" spans="1:6">
      <c r="A1142" s="16" t="s">
        <v>134</v>
      </c>
      <c r="B1142" s="7">
        <v>0.59171474626580822</v>
      </c>
      <c r="C1142" s="8">
        <v>0.46563582318352637</v>
      </c>
      <c r="D1142" s="87">
        <v>0.41274503423192033</v>
      </c>
      <c r="E1142" s="143">
        <v>0.46233662028291111</v>
      </c>
      <c r="F1142" s="143">
        <v>0.4447339820616345</v>
      </c>
    </row>
    <row r="1143" spans="1:6">
      <c r="A1143" s="16" t="s">
        <v>135</v>
      </c>
      <c r="B1143" s="7">
        <v>0.26357616796791139</v>
      </c>
      <c r="C1143" s="8">
        <v>0.30990075333712352</v>
      </c>
      <c r="D1143" s="87">
        <v>0.23419266657686033</v>
      </c>
      <c r="E1143" s="143">
        <v>0.35972254480948768</v>
      </c>
      <c r="F1143" s="143">
        <v>0.31389010124346739</v>
      </c>
    </row>
    <row r="1144" spans="1:6">
      <c r="A1144" s="17" t="s">
        <v>199</v>
      </c>
      <c r="B1144" s="9">
        <v>1</v>
      </c>
      <c r="C1144" s="10">
        <v>1</v>
      </c>
      <c r="D1144" s="88">
        <v>1</v>
      </c>
      <c r="E1144" s="144">
        <v>1</v>
      </c>
      <c r="F1144" s="144">
        <v>1</v>
      </c>
    </row>
    <row r="1145" spans="1:6" s="20" customFormat="1">
      <c r="A1145" s="23" t="s">
        <v>200</v>
      </c>
      <c r="B1145" s="22">
        <v>101.65254041570429</v>
      </c>
      <c r="C1145" s="21">
        <v>74.289058823529388</v>
      </c>
      <c r="D1145" s="89">
        <v>79.054318855932209</v>
      </c>
      <c r="E1145" s="89">
        <v>77.426351464435143</v>
      </c>
      <c r="F1145" s="89">
        <v>81.889717235188513</v>
      </c>
    </row>
    <row r="1146" spans="1:6" s="20" customFormat="1">
      <c r="A1146" s="28" t="s">
        <v>201</v>
      </c>
      <c r="B1146" s="27">
        <v>87</v>
      </c>
      <c r="C1146" s="26">
        <v>62</v>
      </c>
      <c r="D1146" s="97">
        <v>79</v>
      </c>
      <c r="E1146" s="97">
        <v>82</v>
      </c>
      <c r="F1146" s="97">
        <v>95</v>
      </c>
    </row>
    <row r="1147" spans="1:6">
      <c r="A1147"/>
    </row>
    <row r="1148" spans="1:6">
      <c r="A1148" s="61" t="s">
        <v>257</v>
      </c>
      <c r="B1148" s="62">
        <f>B1139+B1140</f>
        <v>5.5770063079979705E-2</v>
      </c>
      <c r="C1148" s="62">
        <f>C1139+C1140</f>
        <v>6.4943456165661356E-2</v>
      </c>
      <c r="D1148" s="62">
        <f>D1139+D1140</f>
        <v>9.3070701212909029E-2</v>
      </c>
      <c r="E1148" s="62">
        <f>E1139+E1140</f>
        <v>8.4166473114307361E-2</v>
      </c>
      <c r="F1148" s="62">
        <f>F1139+F1140</f>
        <v>3.6200753640895832E-2</v>
      </c>
    </row>
    <row r="1149" spans="1:6">
      <c r="A1149" s="63" t="s">
        <v>258</v>
      </c>
      <c r="B1149" s="62">
        <f>B1141</f>
        <v>8.8939022686300648E-2</v>
      </c>
      <c r="C1149" s="62">
        <f>C1141</f>
        <v>0.15951996731368881</v>
      </c>
      <c r="D1149" s="62">
        <f>D1141</f>
        <v>0.25999159797831017</v>
      </c>
      <c r="E1149" s="62">
        <f>E1141</f>
        <v>9.3774361793293862E-2</v>
      </c>
      <c r="F1149" s="62">
        <f>F1141</f>
        <v>0.2051751630540023</v>
      </c>
    </row>
    <row r="1150" spans="1:6">
      <c r="A1150" s="64" t="s">
        <v>259</v>
      </c>
      <c r="B1150" s="62">
        <f>B1142+B1143</f>
        <v>0.85529091423371961</v>
      </c>
      <c r="C1150" s="62">
        <f>C1142+C1143</f>
        <v>0.77553657652064989</v>
      </c>
      <c r="D1150" s="62">
        <f>D1142+D1143</f>
        <v>0.64693770080878066</v>
      </c>
      <c r="E1150" s="62">
        <f>E1142+E1143</f>
        <v>0.82205916509239874</v>
      </c>
      <c r="F1150" s="62">
        <f>F1142+F1143</f>
        <v>0.75862408330510189</v>
      </c>
    </row>
    <row r="1151" spans="1:6">
      <c r="A1151"/>
    </row>
    <row r="1152" spans="1:6">
      <c r="A1152" s="51" t="s">
        <v>253</v>
      </c>
      <c r="B1152" s="52">
        <v>4.0284626683069948</v>
      </c>
      <c r="C1152" s="52">
        <v>3.9722593937512767</v>
      </c>
      <c r="D1152" s="52">
        <v>3.7602395167118319</v>
      </c>
      <c r="E1152" s="52">
        <v>4.0599518570704891</v>
      </c>
      <c r="F1152" s="52">
        <v>4.0363134309076747</v>
      </c>
    </row>
    <row r="1153" spans="1:6">
      <c r="A1153"/>
    </row>
    <row r="1154" spans="1:6">
      <c r="A1154" s="31" t="s">
        <v>203</v>
      </c>
      <c r="B1154" s="31" t="s">
        <v>280</v>
      </c>
    </row>
    <row r="1155" spans="1:6">
      <c r="A1155" s="31" t="s">
        <v>205</v>
      </c>
      <c r="B1155" s="31" t="s">
        <v>206</v>
      </c>
    </row>
    <row r="1156" spans="1:6">
      <c r="A1156" s="19"/>
    </row>
    <row r="1157" spans="1:6">
      <c r="A1157" s="19" t="s">
        <v>340</v>
      </c>
      <c r="B1157" s="1"/>
      <c r="C1157" s="1"/>
    </row>
    <row r="1158" spans="1:6">
      <c r="A1158" s="19"/>
    </row>
    <row r="1159" spans="1:6">
      <c r="A1159" s="19"/>
      <c r="B1159" s="3" t="s">
        <v>0</v>
      </c>
      <c r="C1159" s="4" t="s">
        <v>1</v>
      </c>
      <c r="D1159" s="85">
        <v>2023</v>
      </c>
      <c r="E1159" s="85">
        <v>2024</v>
      </c>
      <c r="F1159" s="85">
        <v>2025</v>
      </c>
    </row>
    <row r="1160" spans="1:6">
      <c r="A1160" s="15" t="s">
        <v>2</v>
      </c>
      <c r="B1160" s="5">
        <v>0.12011645543139057</v>
      </c>
      <c r="C1160" s="6">
        <v>0.19483036849698399</v>
      </c>
      <c r="D1160" s="86">
        <v>0.15073221819415974</v>
      </c>
      <c r="E1160" s="142">
        <v>0.1610295825461994</v>
      </c>
      <c r="F1160" s="142">
        <v>9.2600674956449774E-2</v>
      </c>
    </row>
    <row r="1161" spans="1:6">
      <c r="A1161" s="16" t="s">
        <v>3</v>
      </c>
      <c r="B1161" s="7">
        <v>0.12643085022924985</v>
      </c>
      <c r="C1161" s="8">
        <v>0.12799446359767969</v>
      </c>
      <c r="D1161" s="87">
        <v>0.15832125296491792</v>
      </c>
      <c r="E1161" s="143">
        <v>5.6879157075061963E-2</v>
      </c>
      <c r="F1161" s="143">
        <v>0.18304622042530053</v>
      </c>
    </row>
    <row r="1162" spans="1:6">
      <c r="A1162" s="16" t="s">
        <v>4</v>
      </c>
      <c r="B1162" s="7">
        <v>0.27117030735168501</v>
      </c>
      <c r="C1162" s="8">
        <v>0.25977382466264526</v>
      </c>
      <c r="D1162" s="87">
        <v>0.28882235646893561</v>
      </c>
      <c r="E1162" s="143">
        <v>0.17794083490760118</v>
      </c>
      <c r="F1162" s="143">
        <v>0.2957333857896306</v>
      </c>
    </row>
    <row r="1163" spans="1:6">
      <c r="A1163" s="16" t="s">
        <v>5</v>
      </c>
      <c r="B1163" s="7">
        <v>0.27716741339934792</v>
      </c>
      <c r="C1163" s="8">
        <v>0.23738750223689023</v>
      </c>
      <c r="D1163" s="87">
        <v>0.28882235646893556</v>
      </c>
      <c r="E1163" s="143">
        <v>0.34127494245037177</v>
      </c>
      <c r="F1163" s="143">
        <v>0.2435310461824971</v>
      </c>
    </row>
    <row r="1164" spans="1:6">
      <c r="A1164" s="16" t="s">
        <v>6</v>
      </c>
      <c r="B1164" s="7">
        <v>0.2051149735883267</v>
      </c>
      <c r="C1164" s="8">
        <v>0.18001384100580087</v>
      </c>
      <c r="D1164" s="87">
        <v>0.11330181590305113</v>
      </c>
      <c r="E1164" s="143">
        <v>0.26287548302076563</v>
      </c>
      <c r="F1164" s="143">
        <v>0.18508867264612186</v>
      </c>
    </row>
    <row r="1165" spans="1:6">
      <c r="A1165" s="17" t="s">
        <v>199</v>
      </c>
      <c r="B1165" s="9">
        <v>1</v>
      </c>
      <c r="C1165" s="10">
        <v>1</v>
      </c>
      <c r="D1165" s="88">
        <v>1</v>
      </c>
      <c r="E1165" s="144">
        <v>1</v>
      </c>
      <c r="F1165" s="144">
        <v>1</v>
      </c>
    </row>
    <row r="1166" spans="1:6" s="20" customFormat="1">
      <c r="A1166" s="23" t="s">
        <v>200</v>
      </c>
      <c r="B1166" s="22">
        <v>99.355080831408671</v>
      </c>
      <c r="C1166" s="21">
        <v>74.289058823529388</v>
      </c>
      <c r="D1166" s="89">
        <v>79.054318855932195</v>
      </c>
      <c r="E1166" s="89">
        <v>77.426351464435143</v>
      </c>
      <c r="F1166" s="89">
        <v>81.889717235188513</v>
      </c>
    </row>
    <row r="1167" spans="1:6" s="20" customFormat="1">
      <c r="A1167" s="28" t="s">
        <v>201</v>
      </c>
      <c r="B1167" s="27">
        <v>85</v>
      </c>
      <c r="C1167" s="26">
        <v>62</v>
      </c>
      <c r="D1167" s="97">
        <v>79</v>
      </c>
      <c r="E1167" s="97">
        <v>82</v>
      </c>
      <c r="F1167" s="97">
        <v>95</v>
      </c>
    </row>
    <row r="1168" spans="1:6">
      <c r="A1168"/>
    </row>
    <row r="1169" spans="1:6">
      <c r="A1169" s="61" t="s">
        <v>257</v>
      </c>
      <c r="B1169" s="62">
        <f>B1160+B1161</f>
        <v>0.24654730566064043</v>
      </c>
      <c r="C1169" s="62">
        <f>C1160+C1161</f>
        <v>0.32282483209466367</v>
      </c>
      <c r="D1169" s="62">
        <f>D1160+D1161</f>
        <v>0.30905347115907766</v>
      </c>
      <c r="E1169" s="62">
        <f>E1160+E1161</f>
        <v>0.21790873962126137</v>
      </c>
      <c r="F1169" s="62">
        <f>F1160+F1161</f>
        <v>0.2756468953817503</v>
      </c>
    </row>
    <row r="1170" spans="1:6">
      <c r="A1170" s="63" t="s">
        <v>258</v>
      </c>
      <c r="B1170" s="62">
        <f>B1162</f>
        <v>0.27117030735168501</v>
      </c>
      <c r="C1170" s="62">
        <f>C1162</f>
        <v>0.25977382466264526</v>
      </c>
      <c r="D1170" s="62">
        <f>D1162</f>
        <v>0.28882235646893561</v>
      </c>
      <c r="E1170" s="62">
        <f>E1162</f>
        <v>0.17794083490760118</v>
      </c>
      <c r="F1170" s="62">
        <f>F1162</f>
        <v>0.2957333857896306</v>
      </c>
    </row>
    <row r="1171" spans="1:6">
      <c r="A1171" s="64" t="s">
        <v>259</v>
      </c>
      <c r="B1171" s="62">
        <f>B1163+B1164</f>
        <v>0.48228238698767462</v>
      </c>
      <c r="C1171" s="62">
        <f>C1163+C1164</f>
        <v>0.41740134324269107</v>
      </c>
      <c r="D1171" s="62">
        <f>D1163+D1164</f>
        <v>0.40212417237198672</v>
      </c>
      <c r="E1171" s="62">
        <f>E1163+E1164</f>
        <v>0.6041504254711374</v>
      </c>
      <c r="F1171" s="62">
        <f>F1163+F1164</f>
        <v>0.42861971882861893</v>
      </c>
    </row>
    <row r="1172" spans="1:6">
      <c r="A1172"/>
    </row>
    <row r="1173" spans="1:6">
      <c r="A1173" s="51" t="s">
        <v>253</v>
      </c>
      <c r="B1173" s="52">
        <v>3.3207335994839697</v>
      </c>
      <c r="C1173" s="52">
        <v>3.0797599836568446</v>
      </c>
      <c r="D1173" s="52">
        <v>3.0556402989218006</v>
      </c>
      <c r="E1173" s="52">
        <v>3.4880875863244425</v>
      </c>
      <c r="F1173" s="52">
        <v>3.2454608211365414</v>
      </c>
    </row>
    <row r="1174" spans="1:6">
      <c r="A1174"/>
    </row>
    <row r="1175" spans="1:6">
      <c r="A1175" s="31" t="s">
        <v>203</v>
      </c>
      <c r="B1175" s="31" t="s">
        <v>436</v>
      </c>
    </row>
    <row r="1176" spans="1:6">
      <c r="A1176" s="31" t="s">
        <v>205</v>
      </c>
      <c r="B1176" s="31" t="s">
        <v>206</v>
      </c>
    </row>
    <row r="1177" spans="1:6">
      <c r="A1177" s="19"/>
    </row>
    <row r="1178" spans="1:6">
      <c r="A1178" s="19" t="s">
        <v>480</v>
      </c>
      <c r="B1178" s="1"/>
      <c r="C1178" s="1"/>
    </row>
    <row r="1179" spans="1:6">
      <c r="A1179" s="19"/>
    </row>
    <row r="1180" spans="1:6">
      <c r="A1180" s="19"/>
      <c r="F1180" s="85">
        <v>2025</v>
      </c>
    </row>
    <row r="1181" spans="1:6">
      <c r="A1181" s="15" t="s">
        <v>103</v>
      </c>
      <c r="F1181" s="143">
        <v>0.62272329943585891</v>
      </c>
    </row>
    <row r="1182" spans="1:6">
      <c r="A1182" s="16" t="s">
        <v>481</v>
      </c>
      <c r="F1182" s="143">
        <v>0.21648937389033704</v>
      </c>
    </row>
    <row r="1183" spans="1:6">
      <c r="A1183" s="16" t="s">
        <v>482</v>
      </c>
      <c r="F1183" s="143">
        <v>0.23132095236413469</v>
      </c>
    </row>
    <row r="1184" spans="1:6" s="20" customFormat="1">
      <c r="A1184" s="23" t="s">
        <v>200</v>
      </c>
      <c r="B1184"/>
      <c r="C1184"/>
      <c r="D1184"/>
      <c r="E1184"/>
      <c r="F1184" s="89">
        <v>499.99986624775175</v>
      </c>
    </row>
    <row r="1185" spans="1:6" s="20" customFormat="1">
      <c r="A1185" s="28" t="s">
        <v>201</v>
      </c>
      <c r="B1185"/>
      <c r="C1185"/>
      <c r="D1185"/>
      <c r="E1185"/>
      <c r="F1185" s="97">
        <v>557</v>
      </c>
    </row>
    <row r="1186" spans="1:6">
      <c r="A1186"/>
    </row>
    <row r="1187" spans="1:6">
      <c r="A1187" s="31" t="s">
        <v>203</v>
      </c>
      <c r="B1187" s="31" t="s">
        <v>204</v>
      </c>
    </row>
    <row r="1188" spans="1:6">
      <c r="A1188" s="31" t="s">
        <v>205</v>
      </c>
      <c r="B1188" s="31" t="s">
        <v>271</v>
      </c>
    </row>
    <row r="1189" spans="1:6">
      <c r="A1189" s="19"/>
    </row>
    <row r="1190" spans="1:6">
      <c r="A1190" s="19" t="s">
        <v>435</v>
      </c>
      <c r="B1190" s="1"/>
      <c r="C1190" s="1"/>
    </row>
    <row r="1191" spans="1:6">
      <c r="A1191" s="19"/>
    </row>
    <row r="1192" spans="1:6">
      <c r="A1192" s="19"/>
      <c r="F1192" s="85">
        <v>2025</v>
      </c>
    </row>
    <row r="1193" spans="1:6">
      <c r="A1193" s="15" t="s">
        <v>434</v>
      </c>
      <c r="F1193" s="143">
        <v>0.16853067138555963</v>
      </c>
    </row>
    <row r="1194" spans="1:6">
      <c r="A1194" s="16" t="s">
        <v>431</v>
      </c>
      <c r="F1194" s="143">
        <v>0.22616900431061576</v>
      </c>
    </row>
    <row r="1195" spans="1:6">
      <c r="A1195" s="16" t="s">
        <v>4</v>
      </c>
      <c r="F1195" s="143">
        <v>0.31794639372017186</v>
      </c>
    </row>
    <row r="1196" spans="1:6">
      <c r="A1196" s="16" t="s">
        <v>432</v>
      </c>
      <c r="F1196" s="143">
        <v>0.17557494378615368</v>
      </c>
    </row>
    <row r="1197" spans="1:6">
      <c r="A1197" s="16" t="s">
        <v>433</v>
      </c>
      <c r="F1197" s="143">
        <v>0.11177898679749915</v>
      </c>
    </row>
    <row r="1198" spans="1:6">
      <c r="A1198" s="17" t="s">
        <v>199</v>
      </c>
      <c r="F1198" s="144">
        <v>1</v>
      </c>
    </row>
    <row r="1199" spans="1:6" s="20" customFormat="1">
      <c r="A1199" s="23" t="s">
        <v>200</v>
      </c>
      <c r="B1199"/>
      <c r="C1199"/>
      <c r="D1199"/>
      <c r="E1199"/>
      <c r="F1199" s="89">
        <v>188.63829982046687</v>
      </c>
    </row>
    <row r="1200" spans="1:6" s="20" customFormat="1">
      <c r="A1200" s="28" t="s">
        <v>201</v>
      </c>
      <c r="B1200"/>
      <c r="C1200"/>
      <c r="D1200"/>
      <c r="E1200"/>
      <c r="F1200" s="97">
        <v>212</v>
      </c>
    </row>
    <row r="1201" spans="1:6">
      <c r="A1201"/>
    </row>
    <row r="1202" spans="1:6">
      <c r="A1202" s="61" t="s">
        <v>257</v>
      </c>
      <c r="F1202" s="62">
        <f>F1193+F1194</f>
        <v>0.39469967569617537</v>
      </c>
    </row>
    <row r="1203" spans="1:6">
      <c r="A1203" s="63" t="s">
        <v>258</v>
      </c>
      <c r="F1203" s="62">
        <f>F1195</f>
        <v>0.31794639372017186</v>
      </c>
    </row>
    <row r="1204" spans="1:6">
      <c r="A1204" s="64" t="s">
        <v>259</v>
      </c>
      <c r="F1204" s="62">
        <f>F1196+F1197</f>
        <v>0.28735393058365283</v>
      </c>
    </row>
    <row r="1205" spans="1:6">
      <c r="A1205"/>
    </row>
    <row r="1206" spans="1:6">
      <c r="A1206" s="51" t="s">
        <v>253</v>
      </c>
      <c r="F1206" s="52">
        <v>2.8359025702994098</v>
      </c>
    </row>
    <row r="1207" spans="1:6">
      <c r="A1207"/>
    </row>
    <row r="1208" spans="1:6">
      <c r="A1208" s="31" t="s">
        <v>203</v>
      </c>
      <c r="B1208" s="31" t="s">
        <v>437</v>
      </c>
    </row>
    <row r="1209" spans="1:6">
      <c r="A1209" s="31" t="s">
        <v>205</v>
      </c>
      <c r="B1209" s="31" t="s">
        <v>206</v>
      </c>
    </row>
    <row r="1210" spans="1:6">
      <c r="A1210" s="19"/>
    </row>
    <row r="1211" spans="1:6">
      <c r="A1211" s="19" t="s">
        <v>495</v>
      </c>
      <c r="B1211" s="1"/>
      <c r="C1211" s="1"/>
    </row>
    <row r="1212" spans="1:6">
      <c r="A1212" s="19"/>
    </row>
    <row r="1213" spans="1:6">
      <c r="A1213" s="19"/>
      <c r="B1213" s="3" t="s">
        <v>0</v>
      </c>
      <c r="C1213" s="4" t="s">
        <v>1</v>
      </c>
      <c r="D1213" s="85">
        <v>2023</v>
      </c>
      <c r="E1213" s="85">
        <v>2024</v>
      </c>
      <c r="F1213" s="85">
        <v>2025</v>
      </c>
    </row>
    <row r="1214" spans="1:6">
      <c r="A1214" s="15" t="s">
        <v>101</v>
      </c>
      <c r="B1214" s="5">
        <v>0.13873944904676702</v>
      </c>
      <c r="C1214" s="6">
        <v>0.13588543878699874</v>
      </c>
      <c r="D1214" s="86">
        <v>0.12531957202848157</v>
      </c>
      <c r="E1214" s="142">
        <v>0.11652655733624515</v>
      </c>
      <c r="F1214" s="142">
        <v>4.2840630849648419E-2</v>
      </c>
    </row>
    <row r="1215" spans="1:6">
      <c r="A1215" s="16" t="s">
        <v>103</v>
      </c>
      <c r="B1215" s="7">
        <v>0.86126055095323295</v>
      </c>
      <c r="C1215" s="8">
        <v>0.86411456121300123</v>
      </c>
      <c r="D1215" s="87">
        <v>0.87468042797151835</v>
      </c>
      <c r="E1215" s="143">
        <v>0.88347344266375505</v>
      </c>
      <c r="F1215" s="143">
        <v>0.95715936915035149</v>
      </c>
    </row>
    <row r="1216" spans="1:6">
      <c r="A1216" s="17" t="s">
        <v>199</v>
      </c>
      <c r="B1216" s="9">
        <v>1</v>
      </c>
      <c r="C1216" s="10">
        <v>1</v>
      </c>
      <c r="D1216" s="88">
        <v>1</v>
      </c>
      <c r="E1216" s="144">
        <v>1</v>
      </c>
      <c r="F1216" s="144">
        <v>1</v>
      </c>
    </row>
    <row r="1217" spans="1:6" s="20" customFormat="1">
      <c r="A1217" s="23" t="s">
        <v>200</v>
      </c>
      <c r="B1217" s="22">
        <v>500.00681293302921</v>
      </c>
      <c r="C1217" s="21">
        <v>499.9947058823534</v>
      </c>
      <c r="D1217" s="89">
        <v>500.0000084745767</v>
      </c>
      <c r="E1217" s="89">
        <v>499.99986624775499</v>
      </c>
      <c r="F1217" s="89">
        <v>499.99986624775499</v>
      </c>
    </row>
    <row r="1218" spans="1:6" s="20" customFormat="1">
      <c r="A1218" s="28" t="s">
        <v>201</v>
      </c>
      <c r="B1218" s="27">
        <v>433</v>
      </c>
      <c r="C1218" s="26">
        <v>425</v>
      </c>
      <c r="D1218" s="97">
        <v>472</v>
      </c>
      <c r="E1218" s="97">
        <v>478</v>
      </c>
      <c r="F1218" s="97">
        <v>557</v>
      </c>
    </row>
    <row r="1219" spans="1:6">
      <c r="A1219"/>
    </row>
    <row r="1220" spans="1:6">
      <c r="A1220" s="31" t="s">
        <v>203</v>
      </c>
      <c r="B1220" s="31" t="s">
        <v>204</v>
      </c>
    </row>
    <row r="1221" spans="1:6">
      <c r="A1221" s="31" t="s">
        <v>205</v>
      </c>
      <c r="B1221" s="31" t="s">
        <v>438</v>
      </c>
    </row>
    <row r="1222" spans="1:6">
      <c r="A1222" s="19"/>
    </row>
    <row r="1223" spans="1:6">
      <c r="A1223" s="19" t="s">
        <v>225</v>
      </c>
      <c r="B1223" s="1"/>
      <c r="C1223" s="1"/>
    </row>
    <row r="1224" spans="1:6">
      <c r="A1224" s="19"/>
    </row>
    <row r="1225" spans="1:6">
      <c r="A1225" s="19"/>
      <c r="B1225" s="3" t="s">
        <v>0</v>
      </c>
      <c r="C1225" s="4" t="s">
        <v>1</v>
      </c>
      <c r="D1225" s="85">
        <v>2023</v>
      </c>
      <c r="E1225" s="85">
        <v>2024</v>
      </c>
      <c r="F1225" s="85">
        <v>2025</v>
      </c>
    </row>
    <row r="1226" spans="1:6">
      <c r="A1226" s="15" t="s">
        <v>153</v>
      </c>
      <c r="B1226" s="5">
        <v>8.5837250526947073E-2</v>
      </c>
      <c r="C1226" s="6">
        <v>0.37332188181268788</v>
      </c>
      <c r="D1226" s="86">
        <v>0.31844207653588819</v>
      </c>
      <c r="E1226" s="142">
        <v>0.35035729097284191</v>
      </c>
      <c r="F1226" s="142">
        <v>0.33101774876399831</v>
      </c>
    </row>
    <row r="1227" spans="1:6">
      <c r="A1227" s="55" t="s">
        <v>213</v>
      </c>
      <c r="B1227" s="56"/>
      <c r="C1227" s="158"/>
      <c r="D1227" s="145"/>
      <c r="E1227" s="167"/>
      <c r="F1227" s="167"/>
    </row>
    <row r="1228" spans="1:6">
      <c r="A1228" s="16" t="s">
        <v>154</v>
      </c>
      <c r="B1228" s="7">
        <v>0.10519979892229396</v>
      </c>
      <c r="C1228" s="8">
        <v>5.4809725250083562E-2</v>
      </c>
      <c r="D1228" s="87">
        <v>9.3172626004510276E-2</v>
      </c>
      <c r="E1228" s="143">
        <v>7.4566146675834888E-2</v>
      </c>
      <c r="F1228" s="143">
        <v>3.0802366501866449E-2</v>
      </c>
    </row>
    <row r="1229" spans="1:6">
      <c r="A1229" s="16" t="s">
        <v>155</v>
      </c>
      <c r="B1229" s="7">
        <v>0.67641481977969664</v>
      </c>
      <c r="C1229" s="8">
        <v>0.5191279066747243</v>
      </c>
      <c r="D1229" s="87">
        <v>0.53988644184742673</v>
      </c>
      <c r="E1229" s="143">
        <v>0.51327838390511982</v>
      </c>
      <c r="F1229" s="143">
        <v>0.55358106798506856</v>
      </c>
    </row>
    <row r="1230" spans="1:6">
      <c r="A1230" s="16" t="s">
        <v>156</v>
      </c>
      <c r="B1230" s="7">
        <v>4.4814752753794436E-2</v>
      </c>
      <c r="C1230" s="11"/>
      <c r="D1230" s="87">
        <v>2.424942780608742E-2</v>
      </c>
      <c r="E1230" s="87"/>
      <c r="F1230" s="87">
        <v>5.3796450247200339E-2</v>
      </c>
    </row>
    <row r="1231" spans="1:6">
      <c r="A1231" s="16" t="s">
        <v>152</v>
      </c>
      <c r="B1231" s="7">
        <v>8.7733378017267952E-2</v>
      </c>
      <c r="C1231" s="8">
        <v>5.2740486262504188E-2</v>
      </c>
      <c r="D1231" s="87">
        <v>2.424942780608742E-2</v>
      </c>
      <c r="E1231" s="143">
        <v>6.1798178446203493E-2</v>
      </c>
      <c r="F1231" s="143">
        <v>3.0802366501866449E-2</v>
      </c>
    </row>
    <row r="1232" spans="1:6">
      <c r="A1232" s="17" t="s">
        <v>199</v>
      </c>
      <c r="B1232" s="9">
        <v>1</v>
      </c>
      <c r="C1232" s="10">
        <v>1</v>
      </c>
      <c r="D1232" s="88">
        <v>1</v>
      </c>
      <c r="E1232" s="144">
        <v>1</v>
      </c>
      <c r="F1232" s="144">
        <v>1</v>
      </c>
    </row>
    <row r="1233" spans="1:6" s="20" customFormat="1">
      <c r="A1233" s="23" t="s">
        <v>200</v>
      </c>
      <c r="B1233" s="22">
        <v>78.560508083140832</v>
      </c>
      <c r="C1233" s="21">
        <v>67.941999999999979</v>
      </c>
      <c r="D1233" s="89">
        <v>62.659787076271179</v>
      </c>
      <c r="E1233" s="89">
        <v>58.263284518828449</v>
      </c>
      <c r="F1233" s="89">
        <v>21.420309694793534</v>
      </c>
    </row>
    <row r="1234" spans="1:6" s="20" customFormat="1">
      <c r="A1234" s="28" t="s">
        <v>201</v>
      </c>
      <c r="B1234" s="27">
        <v>68</v>
      </c>
      <c r="C1234" s="26">
        <v>57</v>
      </c>
      <c r="D1234" s="104">
        <v>61</v>
      </c>
      <c r="E1234" s="104">
        <v>59</v>
      </c>
      <c r="F1234" s="104">
        <v>25</v>
      </c>
    </row>
    <row r="1235" spans="1:6">
      <c r="A1235"/>
    </row>
    <row r="1236" spans="1:6">
      <c r="A1236" s="31" t="s">
        <v>203</v>
      </c>
      <c r="B1236" s="31" t="s">
        <v>281</v>
      </c>
    </row>
    <row r="1237" spans="1:6">
      <c r="A1237" s="31" t="s">
        <v>205</v>
      </c>
      <c r="B1237" s="31" t="s">
        <v>206</v>
      </c>
    </row>
    <row r="1238" spans="1:6">
      <c r="A1238" s="19"/>
    </row>
    <row r="1239" spans="1:6">
      <c r="A1239" s="19" t="s">
        <v>341</v>
      </c>
      <c r="B1239" s="1"/>
      <c r="C1239" s="1"/>
    </row>
    <row r="1240" spans="1:6">
      <c r="A1240" s="19"/>
    </row>
    <row r="1241" spans="1:6">
      <c r="A1241" s="19"/>
      <c r="B1241" s="3" t="s">
        <v>0</v>
      </c>
      <c r="C1241" s="4" t="s">
        <v>1</v>
      </c>
      <c r="D1241" s="85">
        <v>2023</v>
      </c>
      <c r="E1241" s="85">
        <v>2024</v>
      </c>
      <c r="F1241" s="85">
        <v>2025</v>
      </c>
    </row>
    <row r="1242" spans="1:6">
      <c r="A1242" s="15" t="s">
        <v>137</v>
      </c>
      <c r="B1242" s="13"/>
      <c r="C1242" s="6">
        <v>5.2740486262504188E-2</v>
      </c>
      <c r="D1242" s="86">
        <v>4.8498855612174839E-2</v>
      </c>
      <c r="E1242" s="142">
        <v>3.7283073337917437E-2</v>
      </c>
      <c r="F1242" s="142">
        <v>0.10759290049440066</v>
      </c>
    </row>
    <row r="1243" spans="1:6">
      <c r="A1243" s="16" t="s">
        <v>133</v>
      </c>
      <c r="B1243" s="7">
        <v>4.6917341827666575E-2</v>
      </c>
      <c r="C1243" s="8">
        <v>3.4470577845809668E-2</v>
      </c>
      <c r="D1243" s="87">
        <v>0.13912142480345882</v>
      </c>
      <c r="E1243" s="143">
        <v>2.4515105108286039E-2</v>
      </c>
      <c r="F1243" s="143">
        <v>5.3796450247200332E-2</v>
      </c>
    </row>
    <row r="1244" spans="1:6">
      <c r="A1244" s="16" t="s">
        <v>4</v>
      </c>
      <c r="B1244" s="7">
        <v>0.11849594903400044</v>
      </c>
      <c r="C1244" s="8">
        <v>0.15822145878751256</v>
      </c>
      <c r="D1244" s="87">
        <v>0.1646458810161594</v>
      </c>
      <c r="E1244" s="143">
        <v>0.18743619804056394</v>
      </c>
      <c r="F1244" s="143">
        <v>0.11540118325093321</v>
      </c>
    </row>
    <row r="1245" spans="1:6">
      <c r="A1245" s="16" t="s">
        <v>134</v>
      </c>
      <c r="B1245" s="7">
        <v>0.43061653163446673</v>
      </c>
      <c r="C1245" s="8">
        <v>0.35091349542083472</v>
      </c>
      <c r="D1245" s="87">
        <v>0.38034067445771991</v>
      </c>
      <c r="E1245" s="143">
        <v>0.45045937410793946</v>
      </c>
      <c r="F1245" s="143">
        <v>0.38481419901119862</v>
      </c>
    </row>
    <row r="1246" spans="1:6">
      <c r="A1246" s="16" t="s">
        <v>135</v>
      </c>
      <c r="B1246" s="7">
        <v>0.40397017750386621</v>
      </c>
      <c r="C1246" s="8">
        <v>0.40365398168333888</v>
      </c>
      <c r="D1246" s="87">
        <v>0.26739316411048702</v>
      </c>
      <c r="E1246" s="143">
        <v>0.30030624940529299</v>
      </c>
      <c r="F1246" s="143">
        <v>0.3383952669962671</v>
      </c>
    </row>
    <row r="1247" spans="1:6">
      <c r="A1247" s="17" t="s">
        <v>199</v>
      </c>
      <c r="B1247" s="9">
        <v>1</v>
      </c>
      <c r="C1247" s="10">
        <v>1</v>
      </c>
      <c r="D1247" s="88">
        <v>1</v>
      </c>
      <c r="E1247" s="144">
        <v>1</v>
      </c>
      <c r="F1247" s="144">
        <v>1</v>
      </c>
    </row>
    <row r="1248" spans="1:6" s="20" customFormat="1">
      <c r="A1248" s="23" t="s">
        <v>200</v>
      </c>
      <c r="B1248" s="22">
        <v>75.039838337182402</v>
      </c>
      <c r="C1248" s="21">
        <v>67.941999999999979</v>
      </c>
      <c r="D1248" s="89">
        <v>62.659787076271186</v>
      </c>
      <c r="E1248" s="89">
        <v>58.263284518828449</v>
      </c>
      <c r="F1248" s="89">
        <v>21.420309694793534</v>
      </c>
    </row>
    <row r="1249" spans="1:6" s="20" customFormat="1">
      <c r="A1249" s="28" t="s">
        <v>201</v>
      </c>
      <c r="B1249" s="27">
        <v>65</v>
      </c>
      <c r="C1249" s="26">
        <v>57</v>
      </c>
      <c r="D1249" s="104">
        <v>61</v>
      </c>
      <c r="E1249" s="104">
        <v>59</v>
      </c>
      <c r="F1249" s="104">
        <v>25</v>
      </c>
    </row>
    <row r="1250" spans="1:6">
      <c r="A1250"/>
    </row>
    <row r="1251" spans="1:6">
      <c r="A1251" s="61" t="s">
        <v>257</v>
      </c>
      <c r="B1251" s="62">
        <f>B1242+B1243</f>
        <v>4.6917341827666575E-2</v>
      </c>
      <c r="C1251" s="62">
        <f>C1242+C1243</f>
        <v>8.7211064108313863E-2</v>
      </c>
      <c r="D1251" s="62">
        <f>D1242+D1243</f>
        <v>0.18762028041563367</v>
      </c>
      <c r="E1251" s="62">
        <f>E1242+E1243</f>
        <v>6.1798178446203472E-2</v>
      </c>
      <c r="F1251" s="62">
        <f>F1242+F1243</f>
        <v>0.16138935074160099</v>
      </c>
    </row>
    <row r="1252" spans="1:6">
      <c r="A1252" s="63" t="s">
        <v>258</v>
      </c>
      <c r="B1252" s="62">
        <f>B1244</f>
        <v>0.11849594903400044</v>
      </c>
      <c r="C1252" s="62">
        <f>C1244</f>
        <v>0.15822145878751256</v>
      </c>
      <c r="D1252" s="62">
        <f>D1244</f>
        <v>0.1646458810161594</v>
      </c>
      <c r="E1252" s="62">
        <f>E1244</f>
        <v>0.18743619804056394</v>
      </c>
      <c r="F1252" s="62">
        <f>F1244</f>
        <v>0.11540118325093321</v>
      </c>
    </row>
    <row r="1253" spans="1:6">
      <c r="A1253" s="64" t="s">
        <v>259</v>
      </c>
      <c r="B1253" s="62">
        <f>B1245+B1246</f>
        <v>0.83458670913833299</v>
      </c>
      <c r="C1253" s="62">
        <f>C1245+C1246</f>
        <v>0.7545674771041736</v>
      </c>
      <c r="D1253" s="62">
        <f>D1245+D1246</f>
        <v>0.64773383856820699</v>
      </c>
      <c r="E1253" s="62">
        <f>E1245+E1246</f>
        <v>0.75076562351323251</v>
      </c>
      <c r="F1253" s="62">
        <f>F1245+F1246</f>
        <v>0.72320946600746572</v>
      </c>
    </row>
    <row r="1254" spans="1:6">
      <c r="A1254"/>
    </row>
    <row r="1255" spans="1:6">
      <c r="A1255" s="51" t="s">
        <v>253</v>
      </c>
      <c r="B1255" s="52">
        <v>4.1916395448145325</v>
      </c>
      <c r="C1255" s="52">
        <v>4.0182699084166948</v>
      </c>
      <c r="D1255" s="52">
        <v>3.6790078666508856</v>
      </c>
      <c r="E1255" s="52">
        <v>3.9519906211344034</v>
      </c>
      <c r="F1255" s="52">
        <v>3.7926224817677316</v>
      </c>
    </row>
    <row r="1256" spans="1:6">
      <c r="A1256"/>
    </row>
    <row r="1257" spans="1:6">
      <c r="A1257" s="31" t="s">
        <v>203</v>
      </c>
      <c r="B1257" s="31" t="s">
        <v>281</v>
      </c>
    </row>
    <row r="1258" spans="1:6">
      <c r="A1258" s="31" t="s">
        <v>205</v>
      </c>
      <c r="B1258" s="31" t="s">
        <v>206</v>
      </c>
    </row>
    <row r="1259" spans="1:6">
      <c r="A1259" s="19"/>
    </row>
    <row r="1260" spans="1:6">
      <c r="A1260" s="19" t="s">
        <v>342</v>
      </c>
      <c r="B1260" s="1"/>
      <c r="C1260" s="1"/>
    </row>
    <row r="1261" spans="1:6">
      <c r="A1261" s="19"/>
    </row>
    <row r="1262" spans="1:6">
      <c r="A1262" s="19"/>
      <c r="B1262" s="3" t="s">
        <v>0</v>
      </c>
      <c r="C1262" s="4" t="s">
        <v>1</v>
      </c>
      <c r="D1262" s="85">
        <v>2023</v>
      </c>
      <c r="E1262" s="85">
        <v>2024</v>
      </c>
      <c r="F1262" s="85">
        <v>2025</v>
      </c>
    </row>
    <row r="1263" spans="1:6">
      <c r="A1263" s="15" t="s">
        <v>2</v>
      </c>
      <c r="B1263" s="5">
        <v>0.11156617440459464</v>
      </c>
      <c r="C1263" s="6">
        <v>0.21303118403759608</v>
      </c>
      <c r="D1263" s="86">
        <v>0.21314473662833425</v>
      </c>
      <c r="E1263" s="142">
        <v>0.19918333491921861</v>
      </c>
      <c r="F1263" s="142">
        <v>0.10759290049440065</v>
      </c>
    </row>
    <row r="1264" spans="1:6">
      <c r="A1264" s="16" t="s">
        <v>3</v>
      </c>
      <c r="B1264" s="7">
        <v>0.174733192687027</v>
      </c>
      <c r="C1264" s="8">
        <v>0.19476127562090156</v>
      </c>
      <c r="D1264" s="87">
        <v>0.29164259191657443</v>
      </c>
      <c r="E1264" s="143">
        <v>0.22369844002750466</v>
      </c>
      <c r="F1264" s="143">
        <v>0.25379645024720027</v>
      </c>
    </row>
    <row r="1265" spans="1:6">
      <c r="A1265" s="16" t="s">
        <v>4</v>
      </c>
      <c r="B1265" s="7">
        <v>0.174733192687027</v>
      </c>
      <c r="C1265" s="8">
        <v>0.22923185346671121</v>
      </c>
      <c r="D1265" s="87">
        <v>0.20102002272529051</v>
      </c>
      <c r="E1265" s="143">
        <v>0.26302317606737557</v>
      </c>
      <c r="F1265" s="143">
        <v>0.37700591625466606</v>
      </c>
    </row>
    <row r="1266" spans="1:6">
      <c r="A1266" s="16" t="s">
        <v>5</v>
      </c>
      <c r="B1266" s="7">
        <v>0.31788287623283795</v>
      </c>
      <c r="C1266" s="8">
        <v>0.18855355865816345</v>
      </c>
      <c r="D1266" s="87">
        <v>0.10912242512739338</v>
      </c>
      <c r="E1266" s="143">
        <v>0.20020416627019538</v>
      </c>
      <c r="F1266" s="143">
        <v>0.14620354975279964</v>
      </c>
    </row>
    <row r="1267" spans="1:6">
      <c r="A1267" s="16" t="s">
        <v>6</v>
      </c>
      <c r="B1267" s="7">
        <v>0.22108456398851334</v>
      </c>
      <c r="C1267" s="8">
        <v>0.17442212821662767</v>
      </c>
      <c r="D1267" s="87">
        <v>0.18507022360240741</v>
      </c>
      <c r="E1267" s="143">
        <v>0.11389088271570584</v>
      </c>
      <c r="F1267" s="143">
        <v>0.1154011832509332</v>
      </c>
    </row>
    <row r="1268" spans="1:6">
      <c r="A1268" s="17" t="s">
        <v>199</v>
      </c>
      <c r="B1268" s="9">
        <v>1</v>
      </c>
      <c r="C1268" s="10">
        <v>1</v>
      </c>
      <c r="D1268" s="88">
        <v>1</v>
      </c>
      <c r="E1268" s="144">
        <v>1</v>
      </c>
      <c r="F1268" s="144">
        <v>1</v>
      </c>
    </row>
    <row r="1269" spans="1:6" s="20" customFormat="1">
      <c r="A1269" s="23" t="s">
        <v>200</v>
      </c>
      <c r="B1269" s="22">
        <v>72.742378752886765</v>
      </c>
      <c r="C1269" s="21">
        <v>67.941999999999979</v>
      </c>
      <c r="D1269" s="89">
        <v>62.659787076271186</v>
      </c>
      <c r="E1269" s="89">
        <v>58.263284518828449</v>
      </c>
      <c r="F1269" s="89">
        <v>21.420309694793534</v>
      </c>
    </row>
    <row r="1270" spans="1:6" s="20" customFormat="1">
      <c r="A1270" s="28" t="s">
        <v>201</v>
      </c>
      <c r="B1270" s="27">
        <v>63</v>
      </c>
      <c r="C1270" s="26">
        <v>57</v>
      </c>
      <c r="D1270" s="104">
        <v>61</v>
      </c>
      <c r="E1270" s="104">
        <v>59</v>
      </c>
      <c r="F1270" s="104">
        <v>25</v>
      </c>
    </row>
    <row r="1271" spans="1:6">
      <c r="A1271"/>
    </row>
    <row r="1272" spans="1:6">
      <c r="A1272" s="61" t="s">
        <v>257</v>
      </c>
      <c r="B1272" s="62">
        <f>B1263+B1264</f>
        <v>0.28629936709162163</v>
      </c>
      <c r="C1272" s="62">
        <f>C1263+C1264</f>
        <v>0.40779245965849764</v>
      </c>
      <c r="D1272" s="62">
        <f>D1263+D1264</f>
        <v>0.50478732854490871</v>
      </c>
      <c r="E1272" s="62">
        <f>E1263+E1264</f>
        <v>0.4228817749467233</v>
      </c>
      <c r="F1272" s="62">
        <f>F1263+F1264</f>
        <v>0.36138935074160095</v>
      </c>
    </row>
    <row r="1273" spans="1:6">
      <c r="A1273" s="63" t="s">
        <v>258</v>
      </c>
      <c r="B1273" s="62">
        <f>B1265</f>
        <v>0.174733192687027</v>
      </c>
      <c r="C1273" s="62">
        <f>C1265</f>
        <v>0.22923185346671121</v>
      </c>
      <c r="D1273" s="62">
        <f>D1265</f>
        <v>0.20102002272529051</v>
      </c>
      <c r="E1273" s="62">
        <f>E1265</f>
        <v>0.26302317606737557</v>
      </c>
      <c r="F1273" s="62">
        <f>F1265</f>
        <v>0.37700591625466606</v>
      </c>
    </row>
    <row r="1274" spans="1:6">
      <c r="A1274" s="64" t="s">
        <v>259</v>
      </c>
      <c r="B1274" s="62">
        <f>B1266+B1267</f>
        <v>0.53896744022135135</v>
      </c>
      <c r="C1274" s="62">
        <f>C1266+C1267</f>
        <v>0.36297568687479109</v>
      </c>
      <c r="D1274" s="62">
        <f>D1266+D1267</f>
        <v>0.29419264872980078</v>
      </c>
      <c r="E1274" s="62">
        <f>E1266+E1267</f>
        <v>0.31409504898590124</v>
      </c>
      <c r="F1274" s="62">
        <f>F1266+F1267</f>
        <v>0.26160473300373283</v>
      </c>
    </row>
    <row r="1275" spans="1:6">
      <c r="A1275"/>
    </row>
    <row r="1276" spans="1:6">
      <c r="A1276" s="51" t="s">
        <v>253</v>
      </c>
      <c r="B1276" s="52">
        <v>3.3621864627136477</v>
      </c>
      <c r="C1276" s="52">
        <v>2.9165741713953248</v>
      </c>
      <c r="D1276" s="52">
        <v>2.7613308071589655</v>
      </c>
      <c r="E1276" s="52">
        <v>2.8059208218356639</v>
      </c>
      <c r="F1276" s="52">
        <v>2.908023665018665</v>
      </c>
    </row>
    <row r="1277" spans="1:6">
      <c r="A1277"/>
    </row>
    <row r="1278" spans="1:6">
      <c r="A1278" s="31" t="s">
        <v>203</v>
      </c>
      <c r="B1278" s="31" t="s">
        <v>281</v>
      </c>
    </row>
    <row r="1279" spans="1:6">
      <c r="A1279" s="31" t="s">
        <v>205</v>
      </c>
      <c r="B1279" s="31" t="s">
        <v>206</v>
      </c>
    </row>
    <row r="1280" spans="1:6">
      <c r="A1280" s="19"/>
    </row>
    <row r="1281" spans="1:6">
      <c r="A1281" s="19" t="s">
        <v>343</v>
      </c>
      <c r="B1281" s="1"/>
      <c r="C1281" s="1"/>
    </row>
    <row r="1282" spans="1:6">
      <c r="A1282" s="19"/>
    </row>
    <row r="1283" spans="1:6">
      <c r="A1283" s="19"/>
      <c r="B1283" s="3" t="s">
        <v>0</v>
      </c>
      <c r="C1283" s="4" t="s">
        <v>1</v>
      </c>
      <c r="D1283" s="85">
        <v>2023</v>
      </c>
      <c r="E1283" s="85">
        <v>2024</v>
      </c>
      <c r="F1283" s="85">
        <v>2025</v>
      </c>
    </row>
    <row r="1284" spans="1:6">
      <c r="A1284" s="15" t="s">
        <v>121</v>
      </c>
      <c r="B1284" s="5">
        <v>0.14351519965900064</v>
      </c>
      <c r="C1284" s="6">
        <v>0.28197233972921537</v>
      </c>
      <c r="D1284" s="86">
        <v>0.30631736263284448</v>
      </c>
      <c r="E1284" s="142">
        <v>0.27374948159505341</v>
      </c>
      <c r="F1284" s="142">
        <v>0.16138935074160102</v>
      </c>
    </row>
    <row r="1285" spans="1:6">
      <c r="A1285" s="16" t="s">
        <v>122</v>
      </c>
      <c r="B1285" s="7">
        <v>0.16270125743514227</v>
      </c>
      <c r="C1285" s="8">
        <v>0.22923185346671121</v>
      </c>
      <c r="D1285" s="87">
        <v>0.20931965140849479</v>
      </c>
      <c r="E1285" s="143">
        <v>0.16292109293227788</v>
      </c>
      <c r="F1285" s="143">
        <v>0.20780828275653257</v>
      </c>
    </row>
    <row r="1286" spans="1:6">
      <c r="A1286" s="16" t="s">
        <v>4</v>
      </c>
      <c r="B1286" s="7">
        <v>0.43471121616646996</v>
      </c>
      <c r="C1286" s="8">
        <v>0.29196529219559242</v>
      </c>
      <c r="D1286" s="87">
        <v>0.34269150434197565</v>
      </c>
      <c r="E1286" s="143">
        <v>0.31307421763492438</v>
      </c>
      <c r="F1286" s="143">
        <v>0.34620354975279966</v>
      </c>
    </row>
    <row r="1287" spans="1:6">
      <c r="A1287" s="16" t="s">
        <v>123</v>
      </c>
      <c r="B1287" s="7">
        <v>0.22486582837657176</v>
      </c>
      <c r="C1287" s="8">
        <v>0.14409002834597676</v>
      </c>
      <c r="D1287" s="87">
        <v>0.11869708221721083</v>
      </c>
      <c r="E1287" s="143">
        <v>0.21195130314884994</v>
      </c>
      <c r="F1287" s="143">
        <v>0.23080236650186642</v>
      </c>
    </row>
    <row r="1288" spans="1:6">
      <c r="A1288" s="16" t="s">
        <v>124</v>
      </c>
      <c r="B1288" s="7">
        <v>3.4206498362815536E-2</v>
      </c>
      <c r="C1288" s="8">
        <v>5.2740486262504188E-2</v>
      </c>
      <c r="D1288" s="87">
        <v>2.297439939947428E-2</v>
      </c>
      <c r="E1288" s="143">
        <v>3.8303904688894198E-2</v>
      </c>
      <c r="F1288" s="143">
        <v>5.3796450247200332E-2</v>
      </c>
    </row>
    <row r="1289" spans="1:6">
      <c r="A1289" s="17" t="s">
        <v>199</v>
      </c>
      <c r="B1289" s="9">
        <v>1</v>
      </c>
      <c r="C1289" s="10">
        <v>1</v>
      </c>
      <c r="D1289" s="88">
        <v>1</v>
      </c>
      <c r="E1289" s="144">
        <v>1</v>
      </c>
      <c r="F1289" s="144">
        <v>1</v>
      </c>
    </row>
    <row r="1290" spans="1:6" s="20" customFormat="1">
      <c r="A1290" s="23" t="s">
        <v>200</v>
      </c>
      <c r="B1290" s="22">
        <v>71.519168591223945</v>
      </c>
      <c r="C1290" s="21">
        <v>67.941999999999979</v>
      </c>
      <c r="D1290" s="89">
        <v>62.659787076271179</v>
      </c>
      <c r="E1290" s="89">
        <v>58.263284518828449</v>
      </c>
      <c r="F1290" s="89">
        <v>21.420309694793534</v>
      </c>
    </row>
    <row r="1291" spans="1:6" s="20" customFormat="1">
      <c r="A1291" s="28" t="s">
        <v>201</v>
      </c>
      <c r="B1291" s="27">
        <v>62</v>
      </c>
      <c r="C1291" s="26">
        <v>57</v>
      </c>
      <c r="D1291" s="104">
        <v>61</v>
      </c>
      <c r="E1291" s="104">
        <v>59</v>
      </c>
      <c r="F1291" s="104">
        <v>25</v>
      </c>
    </row>
    <row r="1292" spans="1:6">
      <c r="A1292"/>
    </row>
    <row r="1293" spans="1:6">
      <c r="A1293" s="61" t="s">
        <v>257</v>
      </c>
      <c r="B1293" s="62">
        <f>B1284+B1285</f>
        <v>0.30621645709414291</v>
      </c>
      <c r="C1293" s="62">
        <f>C1284+C1285</f>
        <v>0.51120419319592658</v>
      </c>
      <c r="D1293" s="62">
        <f>D1284+D1285</f>
        <v>0.51563701404133933</v>
      </c>
      <c r="E1293" s="62">
        <f>E1284+E1285</f>
        <v>0.43667057452733127</v>
      </c>
      <c r="F1293" s="62">
        <f>F1284+F1285</f>
        <v>0.36919763349813361</v>
      </c>
    </row>
    <row r="1294" spans="1:6">
      <c r="A1294" s="63" t="s">
        <v>258</v>
      </c>
      <c r="B1294" s="62">
        <f>B1286</f>
        <v>0.43471121616646996</v>
      </c>
      <c r="C1294" s="62">
        <f>C1286</f>
        <v>0.29196529219559242</v>
      </c>
      <c r="D1294" s="62">
        <f>D1286</f>
        <v>0.34269150434197565</v>
      </c>
      <c r="E1294" s="62">
        <f>E1286</f>
        <v>0.31307421763492438</v>
      </c>
      <c r="F1294" s="62">
        <f>F1286</f>
        <v>0.34620354975279966</v>
      </c>
    </row>
    <row r="1295" spans="1:6">
      <c r="A1295" s="64" t="s">
        <v>259</v>
      </c>
      <c r="B1295" s="62">
        <f>B1287+B1288</f>
        <v>0.25907232673938729</v>
      </c>
      <c r="C1295" s="62">
        <f>C1287+C1288</f>
        <v>0.19683051460848094</v>
      </c>
      <c r="D1295" s="62">
        <f>D1287+D1288</f>
        <v>0.14167148161668511</v>
      </c>
      <c r="E1295" s="62">
        <f>E1287+E1288</f>
        <v>0.25025520783774413</v>
      </c>
      <c r="F1295" s="62">
        <f>F1287+F1288</f>
        <v>0.28459881674906673</v>
      </c>
    </row>
    <row r="1296" spans="1:6">
      <c r="A1296"/>
    </row>
    <row r="1297" spans="1:6">
      <c r="A1297" s="51" t="s">
        <v>253</v>
      </c>
      <c r="B1297" s="52">
        <v>2.8435471683490592</v>
      </c>
      <c r="C1297" s="52">
        <v>2.4563944679458438</v>
      </c>
      <c r="D1297" s="52">
        <v>2.3426915043419756</v>
      </c>
      <c r="E1297" s="52">
        <v>2.5781390564042534</v>
      </c>
      <c r="F1297" s="52">
        <v>2.8078082827565334</v>
      </c>
    </row>
    <row r="1298" spans="1:6">
      <c r="A1298"/>
    </row>
    <row r="1299" spans="1:6">
      <c r="A1299" s="31" t="s">
        <v>203</v>
      </c>
      <c r="B1299" s="31" t="s">
        <v>281</v>
      </c>
    </row>
    <row r="1300" spans="1:6">
      <c r="A1300" s="31" t="s">
        <v>205</v>
      </c>
      <c r="B1300" s="31" t="s">
        <v>206</v>
      </c>
    </row>
    <row r="1301" spans="1:6">
      <c r="A1301" s="19"/>
    </row>
    <row r="1302" spans="1:6">
      <c r="A1302" s="19" t="s">
        <v>344</v>
      </c>
      <c r="B1302" s="1"/>
      <c r="C1302" s="2"/>
    </row>
    <row r="1303" spans="1:6">
      <c r="A1303" s="19"/>
    </row>
    <row r="1304" spans="1:6">
      <c r="A1304" s="19"/>
      <c r="B1304" s="3" t="s">
        <v>0</v>
      </c>
    </row>
    <row r="1305" spans="1:6">
      <c r="A1305" s="15" t="s">
        <v>161</v>
      </c>
      <c r="B1305" s="29"/>
    </row>
    <row r="1306" spans="1:6">
      <c r="A1306" s="16" t="s">
        <v>157</v>
      </c>
      <c r="B1306" s="7">
        <v>0.11309017413241143</v>
      </c>
    </row>
    <row r="1307" spans="1:6">
      <c r="A1307" s="16" t="s">
        <v>4</v>
      </c>
      <c r="B1307" s="7">
        <v>0.24777355410103702</v>
      </c>
    </row>
    <row r="1308" spans="1:6">
      <c r="A1308" s="16" t="s">
        <v>158</v>
      </c>
      <c r="B1308" s="7">
        <v>0.42609084784436774</v>
      </c>
    </row>
    <row r="1309" spans="1:6">
      <c r="A1309" s="16" t="s">
        <v>159</v>
      </c>
      <c r="B1309" s="7">
        <v>0.2130454239221837</v>
      </c>
    </row>
    <row r="1310" spans="1:6">
      <c r="A1310" s="16" t="s">
        <v>199</v>
      </c>
      <c r="B1310" s="9">
        <v>1</v>
      </c>
    </row>
    <row r="1311" spans="1:6" s="20" customFormat="1">
      <c r="A1311" s="17" t="s">
        <v>200</v>
      </c>
      <c r="B1311" s="22">
        <v>70.44491916859117</v>
      </c>
    </row>
    <row r="1312" spans="1:6" s="20" customFormat="1">
      <c r="A1312" s="23" t="s">
        <v>201</v>
      </c>
      <c r="B1312" s="27">
        <v>61</v>
      </c>
    </row>
    <row r="1313" spans="1:6">
      <c r="A1313"/>
    </row>
    <row r="1314" spans="1:6">
      <c r="A1314" s="61" t="s">
        <v>257</v>
      </c>
      <c r="B1314" s="62">
        <f>B1305+B1306</f>
        <v>0.11309017413241143</v>
      </c>
    </row>
    <row r="1315" spans="1:6">
      <c r="A1315" s="63" t="s">
        <v>258</v>
      </c>
      <c r="B1315" s="62">
        <f>B1307</f>
        <v>0.24777355410103702</v>
      </c>
    </row>
    <row r="1316" spans="1:6">
      <c r="A1316" s="64" t="s">
        <v>259</v>
      </c>
      <c r="B1316" s="62">
        <f>B1308+B1309</f>
        <v>0.63913627176655141</v>
      </c>
    </row>
    <row r="1317" spans="1:6">
      <c r="A1317"/>
    </row>
    <row r="1318" spans="1:6">
      <c r="A1318" s="51" t="s">
        <v>253</v>
      </c>
      <c r="B1318" s="52">
        <v>3.7390915215563241</v>
      </c>
    </row>
    <row r="1319" spans="1:6">
      <c r="A1319"/>
    </row>
    <row r="1320" spans="1:6">
      <c r="A1320" s="31" t="s">
        <v>203</v>
      </c>
      <c r="B1320" s="31" t="s">
        <v>281</v>
      </c>
    </row>
    <row r="1321" spans="1:6">
      <c r="A1321" s="31" t="s">
        <v>205</v>
      </c>
      <c r="B1321" s="31" t="s">
        <v>206</v>
      </c>
    </row>
    <row r="1322" spans="1:6">
      <c r="A1322" s="19"/>
    </row>
    <row r="1323" spans="1:6">
      <c r="A1323" s="19" t="s">
        <v>496</v>
      </c>
      <c r="B1323" s="1"/>
      <c r="C1323" s="1"/>
    </row>
    <row r="1324" spans="1:6">
      <c r="A1324" s="19"/>
    </row>
    <row r="1325" spans="1:6">
      <c r="A1325" s="19"/>
      <c r="B1325" s="3" t="s">
        <v>0</v>
      </c>
      <c r="C1325" s="4" t="s">
        <v>1</v>
      </c>
      <c r="D1325" s="85">
        <v>2023</v>
      </c>
      <c r="E1325" s="85">
        <v>2024</v>
      </c>
      <c r="F1325" s="85">
        <v>2025</v>
      </c>
    </row>
    <row r="1326" spans="1:6">
      <c r="A1326" s="15" t="s">
        <v>101</v>
      </c>
      <c r="B1326" s="5">
        <v>0.33082967229776616</v>
      </c>
      <c r="C1326" s="6">
        <v>0.29045907544903415</v>
      </c>
      <c r="D1326" s="86">
        <v>0.34556943693950104</v>
      </c>
      <c r="E1326" s="142">
        <v>0.39445356708416035</v>
      </c>
      <c r="F1326" s="142">
        <v>0.25834492368652456</v>
      </c>
    </row>
    <row r="1327" spans="1:6">
      <c r="A1327" s="16" t="s">
        <v>103</v>
      </c>
      <c r="B1327" s="7">
        <v>0.66917032770223384</v>
      </c>
      <c r="C1327" s="8">
        <v>0.70954092455096573</v>
      </c>
      <c r="D1327" s="87">
        <v>0.65443056306049907</v>
      </c>
      <c r="E1327" s="143">
        <v>0.60554643291583965</v>
      </c>
      <c r="F1327" s="143">
        <v>0.74165507631347538</v>
      </c>
    </row>
    <row r="1328" spans="1:6">
      <c r="A1328" s="16" t="s">
        <v>199</v>
      </c>
      <c r="B1328" s="9">
        <v>1</v>
      </c>
      <c r="C1328" s="10">
        <v>1</v>
      </c>
      <c r="D1328" s="88">
        <v>1</v>
      </c>
      <c r="E1328" s="144">
        <v>1</v>
      </c>
      <c r="F1328" s="144">
        <v>1</v>
      </c>
    </row>
    <row r="1329" spans="1:6" s="20" customFormat="1">
      <c r="A1329" s="17" t="s">
        <v>200</v>
      </c>
      <c r="B1329" s="22">
        <v>500.00681293302637</v>
      </c>
      <c r="C1329" s="21">
        <v>499.99470588235329</v>
      </c>
      <c r="D1329" s="89">
        <v>500.0000084745767</v>
      </c>
      <c r="E1329" s="89">
        <v>499.99986624775499</v>
      </c>
      <c r="F1329" s="89">
        <v>499.99986624775499</v>
      </c>
    </row>
    <row r="1330" spans="1:6" s="20" customFormat="1">
      <c r="A1330" s="23" t="s">
        <v>201</v>
      </c>
      <c r="B1330" s="27">
        <v>433</v>
      </c>
      <c r="C1330" s="26">
        <v>425</v>
      </c>
      <c r="D1330" s="97">
        <v>472</v>
      </c>
      <c r="E1330" s="97">
        <v>478</v>
      </c>
      <c r="F1330" s="97">
        <v>557</v>
      </c>
    </row>
    <row r="1331" spans="1:6">
      <c r="A1331"/>
    </row>
    <row r="1332" spans="1:6">
      <c r="A1332" s="31" t="s">
        <v>203</v>
      </c>
      <c r="B1332" s="31" t="s">
        <v>204</v>
      </c>
    </row>
    <row r="1333" spans="1:6">
      <c r="A1333" s="31" t="s">
        <v>205</v>
      </c>
      <c r="B1333" s="31" t="s">
        <v>206</v>
      </c>
    </row>
    <row r="1334" spans="1:6">
      <c r="A1334" s="19"/>
    </row>
    <row r="1335" spans="1:6">
      <c r="A1335" s="96" t="s">
        <v>346</v>
      </c>
      <c r="B1335" s="33"/>
      <c r="C1335" s="34"/>
    </row>
    <row r="1336" spans="1:6">
      <c r="A1336" s="35"/>
      <c r="B1336" s="33"/>
      <c r="C1336" s="34"/>
    </row>
    <row r="1337" spans="1:6">
      <c r="A1337"/>
      <c r="B1337" s="36" t="s">
        <v>0</v>
      </c>
      <c r="C1337" s="37" t="s">
        <v>1</v>
      </c>
      <c r="D1337" s="37" t="s">
        <v>361</v>
      </c>
      <c r="E1337" s="37">
        <v>2024</v>
      </c>
      <c r="F1337" s="37">
        <v>2025</v>
      </c>
    </row>
    <row r="1338" spans="1:6">
      <c r="A1338" s="38" t="s">
        <v>214</v>
      </c>
      <c r="B1338" s="39">
        <v>0.91630965137691023</v>
      </c>
      <c r="C1338" s="40">
        <v>0.91840011406000077</v>
      </c>
      <c r="D1338" s="99">
        <v>0.87178949910218473</v>
      </c>
      <c r="E1338" s="142">
        <v>0.93044640787576616</v>
      </c>
      <c r="F1338" s="142">
        <v>0.95661880390290666</v>
      </c>
    </row>
    <row r="1339" spans="1:6">
      <c r="A1339" s="41" t="s">
        <v>215</v>
      </c>
      <c r="B1339" s="39">
        <v>0.37436980472529519</v>
      </c>
      <c r="C1339" s="40">
        <v>0.28850375636524445</v>
      </c>
      <c r="D1339" s="99">
        <v>0.38764133459231237</v>
      </c>
      <c r="E1339" s="143">
        <v>0.2828908866596801</v>
      </c>
      <c r="F1339" s="143">
        <v>0.3112230319897798</v>
      </c>
    </row>
    <row r="1340" spans="1:6">
      <c r="A1340" s="41" t="s">
        <v>216</v>
      </c>
      <c r="B1340" s="39">
        <v>4.9639516858959086E-2</v>
      </c>
      <c r="C1340" s="40">
        <v>4.1767994828415818E-2</v>
      </c>
      <c r="D1340" s="99">
        <v>8.8637627391443111E-2</v>
      </c>
      <c r="E1340" s="99">
        <v>6.6384906224607299E-2</v>
      </c>
      <c r="F1340" s="99">
        <v>5.6115159948898284E-2</v>
      </c>
    </row>
    <row r="1341" spans="1:6">
      <c r="A1341" s="41" t="s">
        <v>406</v>
      </c>
      <c r="B1341" s="39"/>
      <c r="C1341" s="40"/>
      <c r="D1341" s="99"/>
      <c r="E1341" s="99"/>
      <c r="F1341" s="99">
        <v>5.1078720408813784E-3</v>
      </c>
    </row>
    <row r="1342" spans="1:6">
      <c r="A1342" s="42" t="s">
        <v>200</v>
      </c>
      <c r="B1342" s="43">
        <v>166.49133949191636</v>
      </c>
      <c r="C1342" s="44">
        <v>145.22800000000009</v>
      </c>
      <c r="D1342" s="100">
        <v>172.78472139830521</v>
      </c>
      <c r="E1342" s="100">
        <v>197.22680334728054</v>
      </c>
      <c r="F1342" s="100">
        <v>129.17242728904847</v>
      </c>
    </row>
    <row r="1343" spans="1:6">
      <c r="A1343" s="45" t="s">
        <v>201</v>
      </c>
      <c r="B1343" s="46">
        <v>145</v>
      </c>
      <c r="C1343" s="47">
        <v>123</v>
      </c>
      <c r="D1343" s="101">
        <v>163</v>
      </c>
      <c r="E1343" s="101">
        <v>186</v>
      </c>
      <c r="F1343" s="101">
        <v>147</v>
      </c>
    </row>
    <row r="1344" spans="1:6">
      <c r="A1344"/>
    </row>
    <row r="1345" spans="1:6">
      <c r="A1345" s="31" t="s">
        <v>203</v>
      </c>
      <c r="B1345" s="31" t="s">
        <v>282</v>
      </c>
    </row>
    <row r="1346" spans="1:6">
      <c r="A1346" s="31" t="s">
        <v>205</v>
      </c>
      <c r="B1346" s="31" t="s">
        <v>271</v>
      </c>
    </row>
    <row r="1347" spans="1:6">
      <c r="A1347" s="48"/>
      <c r="B1347" s="49"/>
      <c r="C1347" s="49"/>
    </row>
    <row r="1348" spans="1:6">
      <c r="A1348" s="66" t="s">
        <v>283</v>
      </c>
      <c r="B1348" s="1"/>
      <c r="C1348" s="1"/>
    </row>
    <row r="1349" spans="1:6">
      <c r="A1349" s="19"/>
    </row>
    <row r="1350" spans="1:6">
      <c r="A1350" s="19"/>
      <c r="B1350" s="3" t="s">
        <v>0</v>
      </c>
      <c r="C1350" s="4" t="s">
        <v>1</v>
      </c>
      <c r="D1350" s="85">
        <v>2023</v>
      </c>
      <c r="E1350" s="85">
        <v>2024</v>
      </c>
      <c r="F1350" s="85">
        <v>2025</v>
      </c>
    </row>
    <row r="1351" spans="1:6">
      <c r="A1351" s="15" t="s">
        <v>137</v>
      </c>
      <c r="B1351" s="5">
        <v>3.3802485252077949E-2</v>
      </c>
      <c r="C1351" s="6">
        <v>7.5221459502136231E-3</v>
      </c>
      <c r="D1351" s="86">
        <v>4.2582705405240125E-2</v>
      </c>
      <c r="E1351" s="86">
        <v>1.8557527571744482E-2</v>
      </c>
      <c r="F1351" s="86">
        <v>2.8201630293331705E-2</v>
      </c>
    </row>
    <row r="1352" spans="1:6">
      <c r="A1352" s="16" t="s">
        <v>133</v>
      </c>
      <c r="B1352" s="7">
        <v>4.8389295569839882E-2</v>
      </c>
      <c r="C1352" s="8">
        <v>1.5044291900427246E-2</v>
      </c>
      <c r="D1352" s="87">
        <v>4.6979691350392538E-2</v>
      </c>
      <c r="E1352" s="87">
        <v>2.9269851081118365E-2</v>
      </c>
      <c r="F1352" s="87">
        <v>5.6403260586663402E-2</v>
      </c>
    </row>
    <row r="1353" spans="1:6">
      <c r="A1353" s="16" t="s">
        <v>4</v>
      </c>
      <c r="B1353" s="7">
        <v>4.1095890410958916E-2</v>
      </c>
      <c r="C1353" s="8">
        <v>8.0986079688437157E-2</v>
      </c>
      <c r="D1353" s="87">
        <v>0.1650090663116186</v>
      </c>
      <c r="E1353" s="87">
        <v>0.12432147548159719</v>
      </c>
      <c r="F1353" s="87">
        <v>0.16154453685895004</v>
      </c>
    </row>
    <row r="1354" spans="1:6">
      <c r="A1354" s="16" t="s">
        <v>134</v>
      </c>
      <c r="B1354" s="7">
        <v>0.4109589041095893</v>
      </c>
      <c r="C1354" s="8">
        <v>0.44446266825535419</v>
      </c>
      <c r="D1354" s="87">
        <v>0.40823911027179127</v>
      </c>
      <c r="E1354" s="87">
        <v>0.40751392859390106</v>
      </c>
      <c r="F1354" s="87">
        <v>0.39106200089826254</v>
      </c>
    </row>
    <row r="1355" spans="1:6">
      <c r="A1355" s="16" t="s">
        <v>135</v>
      </c>
      <c r="B1355" s="7">
        <v>0.46575342465753411</v>
      </c>
      <c r="C1355" s="8">
        <v>0.4519848142055678</v>
      </c>
      <c r="D1355" s="87">
        <v>0.33718942666095747</v>
      </c>
      <c r="E1355" s="87">
        <v>0.42033721727163892</v>
      </c>
      <c r="F1355" s="87">
        <v>0.3627885713627923</v>
      </c>
    </row>
    <row r="1356" spans="1:6">
      <c r="A1356" s="16" t="s">
        <v>199</v>
      </c>
      <c r="B1356" s="9">
        <v>1</v>
      </c>
      <c r="C1356" s="10">
        <v>1</v>
      </c>
      <c r="D1356" s="88">
        <v>1</v>
      </c>
      <c r="E1356" s="88">
        <v>1</v>
      </c>
      <c r="F1356" s="88">
        <v>1</v>
      </c>
    </row>
    <row r="1357" spans="1:6" s="20" customFormat="1">
      <c r="A1357" s="17" t="s">
        <v>200</v>
      </c>
      <c r="B1357" s="22">
        <v>167.71454965357947</v>
      </c>
      <c r="C1357" s="21">
        <v>146.32870588235289</v>
      </c>
      <c r="D1357" s="89">
        <v>172.78472139830495</v>
      </c>
      <c r="E1357" s="100">
        <v>197.22680334728054</v>
      </c>
      <c r="F1357" s="100">
        <v>129.17242728904847</v>
      </c>
    </row>
    <row r="1358" spans="1:6" s="20" customFormat="1">
      <c r="A1358" s="23" t="s">
        <v>201</v>
      </c>
      <c r="B1358" s="27">
        <v>146</v>
      </c>
      <c r="C1358" s="26">
        <v>124</v>
      </c>
      <c r="D1358" s="97">
        <v>163</v>
      </c>
      <c r="E1358" s="101">
        <v>186</v>
      </c>
      <c r="F1358" s="101">
        <v>186</v>
      </c>
    </row>
    <row r="1359" spans="1:6">
      <c r="A1359"/>
    </row>
    <row r="1360" spans="1:6">
      <c r="A1360" s="61" t="s">
        <v>257</v>
      </c>
      <c r="B1360" s="62">
        <f>B1351+B1352</f>
        <v>8.2191780821917831E-2</v>
      </c>
      <c r="C1360" s="62">
        <f>C1351+C1352</f>
        <v>2.2566437850640868E-2</v>
      </c>
      <c r="D1360" s="62">
        <f>D1351+D1352</f>
        <v>8.9562396755632656E-2</v>
      </c>
      <c r="E1360" s="62">
        <f>E1351+E1352</f>
        <v>4.7827378652862851E-2</v>
      </c>
      <c r="F1360" s="62">
        <f>F1351+F1352</f>
        <v>8.4604890879995107E-2</v>
      </c>
    </row>
    <row r="1361" spans="1:6">
      <c r="A1361" s="63" t="s">
        <v>258</v>
      </c>
      <c r="B1361" s="62">
        <f>B1353</f>
        <v>4.1095890410958916E-2</v>
      </c>
      <c r="C1361" s="62">
        <f>C1353</f>
        <v>8.0986079688437157E-2</v>
      </c>
      <c r="D1361" s="62">
        <f>D1353</f>
        <v>0.1650090663116186</v>
      </c>
      <c r="E1361" s="62">
        <f>E1353</f>
        <v>0.12432147548159719</v>
      </c>
      <c r="F1361" s="62">
        <f>F1353</f>
        <v>0.16154453685895004</v>
      </c>
    </row>
    <row r="1362" spans="1:6">
      <c r="A1362" s="64" t="s">
        <v>259</v>
      </c>
      <c r="B1362" s="62">
        <f>B1354+B1355</f>
        <v>0.87671232876712346</v>
      </c>
      <c r="C1362" s="62">
        <f>C1354+C1355</f>
        <v>0.89644748246092198</v>
      </c>
      <c r="D1362" s="62">
        <f>D1354+D1355</f>
        <v>0.74542853693274869</v>
      </c>
      <c r="E1362" s="62">
        <f>E1354+E1355</f>
        <v>0.82785114586553998</v>
      </c>
      <c r="F1362" s="62">
        <f>F1354+F1355</f>
        <v>0.7538505722610549</v>
      </c>
    </row>
    <row r="1363" spans="1:6">
      <c r="A1363"/>
    </row>
    <row r="1364" spans="1:6">
      <c r="A1364" s="51" t="s">
        <v>253</v>
      </c>
      <c r="B1364" s="52">
        <v>4.226471487350663</v>
      </c>
      <c r="C1364" s="52">
        <v>4.3183437128656355</v>
      </c>
      <c r="D1364" s="52">
        <v>3.9504728614328339</v>
      </c>
      <c r="E1364" s="52">
        <v>4.1818034569125704</v>
      </c>
      <c r="F1364" s="52">
        <v>4.0038326224505187</v>
      </c>
    </row>
    <row r="1365" spans="1:6">
      <c r="A1365"/>
    </row>
    <row r="1366" spans="1:6">
      <c r="A1366" s="31" t="s">
        <v>203</v>
      </c>
      <c r="B1366" s="31" t="s">
        <v>284</v>
      </c>
    </row>
    <row r="1367" spans="1:6">
      <c r="A1367" s="31" t="s">
        <v>205</v>
      </c>
      <c r="B1367" s="31" t="s">
        <v>285</v>
      </c>
    </row>
    <row r="1368" spans="1:6">
      <c r="A1368" s="19"/>
    </row>
    <row r="1369" spans="1:6">
      <c r="A1369" s="19" t="s">
        <v>312</v>
      </c>
      <c r="B1369" s="1"/>
      <c r="C1369" s="2"/>
    </row>
    <row r="1370" spans="1:6">
      <c r="A1370" s="19"/>
    </row>
    <row r="1371" spans="1:6">
      <c r="A1371" s="19"/>
      <c r="B1371" s="3" t="s">
        <v>0</v>
      </c>
    </row>
    <row r="1372" spans="1:6">
      <c r="A1372" s="15" t="s">
        <v>2</v>
      </c>
      <c r="B1372" s="5">
        <v>8.1303600641142101E-2</v>
      </c>
    </row>
    <row r="1373" spans="1:6">
      <c r="A1373" s="16" t="s">
        <v>3</v>
      </c>
      <c r="B1373" s="7">
        <v>0.12772857213675481</v>
      </c>
    </row>
    <row r="1374" spans="1:6">
      <c r="A1374" s="16" t="s">
        <v>4</v>
      </c>
      <c r="B1374" s="7">
        <v>0.14339152634796828</v>
      </c>
    </row>
    <row r="1375" spans="1:6">
      <c r="A1375" s="16" t="s">
        <v>5</v>
      </c>
      <c r="B1375" s="7">
        <v>0.3826734636548409</v>
      </c>
    </row>
    <row r="1376" spans="1:6">
      <c r="A1376" s="16" t="s">
        <v>6</v>
      </c>
      <c r="B1376" s="7">
        <v>0.26490283721929381</v>
      </c>
    </row>
    <row r="1377" spans="1:3">
      <c r="A1377" s="16" t="s">
        <v>199</v>
      </c>
      <c r="B1377" s="9">
        <v>1</v>
      </c>
    </row>
    <row r="1378" spans="1:3" s="20" customFormat="1">
      <c r="A1378" s="17" t="s">
        <v>200</v>
      </c>
      <c r="B1378" s="22">
        <v>167.71454965357964</v>
      </c>
    </row>
    <row r="1379" spans="1:3" s="20" customFormat="1">
      <c r="A1379" s="23" t="s">
        <v>201</v>
      </c>
      <c r="B1379" s="27">
        <v>146</v>
      </c>
    </row>
    <row r="1380" spans="1:3">
      <c r="A1380"/>
    </row>
    <row r="1381" spans="1:3">
      <c r="A1381" s="61" t="s">
        <v>257</v>
      </c>
      <c r="B1381" s="62">
        <f>B1372+B1373</f>
        <v>0.20903217277789693</v>
      </c>
    </row>
    <row r="1382" spans="1:3">
      <c r="A1382" s="63" t="s">
        <v>258</v>
      </c>
      <c r="B1382" s="62">
        <f>B1374</f>
        <v>0.14339152634796828</v>
      </c>
    </row>
    <row r="1383" spans="1:3">
      <c r="A1383" s="64" t="s">
        <v>259</v>
      </c>
      <c r="B1383" s="62">
        <f>B1375+B1376</f>
        <v>0.64757630087413465</v>
      </c>
    </row>
    <row r="1384" spans="1:3">
      <c r="A1384"/>
    </row>
    <row r="1385" spans="1:3">
      <c r="A1385" s="51" t="s">
        <v>253</v>
      </c>
      <c r="B1385" s="52">
        <v>3.6221433646743897</v>
      </c>
    </row>
    <row r="1386" spans="1:3">
      <c r="A1386"/>
    </row>
    <row r="1387" spans="1:3">
      <c r="A1387" s="31" t="s">
        <v>203</v>
      </c>
      <c r="B1387" s="31" t="s">
        <v>282</v>
      </c>
    </row>
    <row r="1388" spans="1:3">
      <c r="A1388" s="31" t="s">
        <v>205</v>
      </c>
      <c r="B1388" s="31" t="s">
        <v>206</v>
      </c>
    </row>
    <row r="1389" spans="1:3">
      <c r="A1389" s="19"/>
    </row>
    <row r="1390" spans="1:3">
      <c r="A1390" s="19" t="s">
        <v>313</v>
      </c>
      <c r="B1390" s="1"/>
      <c r="C1390" s="2"/>
    </row>
    <row r="1391" spans="1:3">
      <c r="A1391" s="19"/>
    </row>
    <row r="1392" spans="1:3">
      <c r="A1392" s="19"/>
      <c r="B1392" s="3" t="s">
        <v>0</v>
      </c>
    </row>
    <row r="1393" spans="1:3">
      <c r="A1393" s="15" t="s">
        <v>101</v>
      </c>
      <c r="B1393" s="5">
        <v>0.64512353228320862</v>
      </c>
    </row>
    <row r="1394" spans="1:3">
      <c r="A1394" s="16" t="s">
        <v>103</v>
      </c>
      <c r="B1394" s="7">
        <v>0.10668864195846034</v>
      </c>
    </row>
    <row r="1395" spans="1:3">
      <c r="A1395" s="16" t="s">
        <v>160</v>
      </c>
      <c r="B1395" s="7">
        <v>0.24818782575833115</v>
      </c>
    </row>
    <row r="1396" spans="1:3">
      <c r="A1396" s="17" t="s">
        <v>199</v>
      </c>
      <c r="B1396" s="9">
        <v>1</v>
      </c>
    </row>
    <row r="1397" spans="1:3" s="20" customFormat="1">
      <c r="A1397" s="23" t="s">
        <v>200</v>
      </c>
      <c r="B1397" s="22">
        <v>65.998960739029968</v>
      </c>
    </row>
    <row r="1398" spans="1:3" s="20" customFormat="1">
      <c r="A1398" s="28" t="s">
        <v>201</v>
      </c>
      <c r="B1398" s="27">
        <v>57</v>
      </c>
    </row>
    <row r="1399" spans="1:3">
      <c r="A1399"/>
    </row>
    <row r="1400" spans="1:3">
      <c r="A1400" s="31" t="s">
        <v>203</v>
      </c>
      <c r="B1400" s="31" t="s">
        <v>286</v>
      </c>
    </row>
    <row r="1401" spans="1:3">
      <c r="A1401" s="31" t="s">
        <v>205</v>
      </c>
      <c r="B1401" s="31" t="s">
        <v>206</v>
      </c>
    </row>
    <row r="1402" spans="1:3">
      <c r="A1402" s="19"/>
    </row>
    <row r="1403" spans="1:3">
      <c r="A1403" s="19" t="s">
        <v>345</v>
      </c>
      <c r="B1403" s="1"/>
      <c r="C1403" s="2"/>
    </row>
    <row r="1404" spans="1:3">
      <c r="A1404" s="19"/>
    </row>
    <row r="1405" spans="1:3">
      <c r="A1405" s="19"/>
      <c r="B1405" s="3" t="s">
        <v>0</v>
      </c>
    </row>
    <row r="1406" spans="1:3">
      <c r="A1406" s="15" t="s">
        <v>121</v>
      </c>
      <c r="B1406" s="5">
        <v>0.15488133304042909</v>
      </c>
    </row>
    <row r="1407" spans="1:3">
      <c r="A1407" s="16" t="s">
        <v>122</v>
      </c>
      <c r="B1407" s="7">
        <v>0.41344268430601988</v>
      </c>
    </row>
    <row r="1408" spans="1:3">
      <c r="A1408" s="16" t="s">
        <v>4</v>
      </c>
      <c r="B1408" s="7">
        <v>0.26629890893114311</v>
      </c>
    </row>
    <row r="1409" spans="1:3">
      <c r="A1409" s="16" t="s">
        <v>123</v>
      </c>
      <c r="B1409" s="7">
        <v>0.14014661492022415</v>
      </c>
    </row>
    <row r="1410" spans="1:3">
      <c r="A1410" s="16" t="s">
        <v>124</v>
      </c>
      <c r="B1410" s="7">
        <v>2.5230458802183803E-2</v>
      </c>
    </row>
    <row r="1411" spans="1:3">
      <c r="A1411" s="17" t="s">
        <v>199</v>
      </c>
      <c r="B1411" s="9">
        <v>1</v>
      </c>
    </row>
    <row r="1412" spans="1:3" s="20" customFormat="1">
      <c r="A1412" s="17" t="s">
        <v>200</v>
      </c>
      <c r="B1412" s="22">
        <v>42.577482678983792</v>
      </c>
    </row>
    <row r="1413" spans="1:3" s="20" customFormat="1">
      <c r="A1413" s="23" t="s">
        <v>201</v>
      </c>
      <c r="B1413" s="27">
        <v>37</v>
      </c>
    </row>
    <row r="1414" spans="1:3">
      <c r="A1414"/>
    </row>
    <row r="1415" spans="1:3">
      <c r="A1415" s="61" t="s">
        <v>257</v>
      </c>
      <c r="B1415" s="62">
        <f>B1406+B1407</f>
        <v>0.568324017346449</v>
      </c>
    </row>
    <row r="1416" spans="1:3">
      <c r="A1416" s="63" t="s">
        <v>258</v>
      </c>
      <c r="B1416" s="62">
        <f>B1408</f>
        <v>0.26629890893114311</v>
      </c>
    </row>
    <row r="1417" spans="1:3">
      <c r="A1417" s="64" t="s">
        <v>259</v>
      </c>
      <c r="B1417" s="62">
        <f>B1409+B1410</f>
        <v>0.16537707372240795</v>
      </c>
    </row>
    <row r="1418" spans="1:3">
      <c r="A1418"/>
    </row>
    <row r="1419" spans="1:3">
      <c r="A1419" s="51" t="s">
        <v>253</v>
      </c>
      <c r="B1419" s="52">
        <v>2.4674021821377146</v>
      </c>
      <c r="C1419" s="52"/>
    </row>
    <row r="1420" spans="1:3">
      <c r="A1420"/>
    </row>
    <row r="1421" spans="1:3">
      <c r="A1421" s="31" t="s">
        <v>203</v>
      </c>
      <c r="B1421" s="31" t="s">
        <v>287</v>
      </c>
    </row>
    <row r="1422" spans="1:3">
      <c r="A1422" s="31" t="s">
        <v>205</v>
      </c>
      <c r="B1422" s="31" t="s">
        <v>288</v>
      </c>
    </row>
    <row r="1423" spans="1:3">
      <c r="A1423" s="19"/>
    </row>
    <row r="1424" spans="1:3">
      <c r="A1424" s="19" t="s">
        <v>347</v>
      </c>
      <c r="B1424" s="1"/>
      <c r="C1424" s="2"/>
    </row>
    <row r="1425" spans="1:2">
      <c r="A1425" s="19"/>
    </row>
    <row r="1426" spans="1:2">
      <c r="A1426" s="19"/>
      <c r="B1426" s="3" t="s">
        <v>0</v>
      </c>
    </row>
    <row r="1427" spans="1:2">
      <c r="A1427" s="15" t="s">
        <v>161</v>
      </c>
      <c r="B1427" s="5">
        <v>2.0233454946105803E-2</v>
      </c>
    </row>
    <row r="1428" spans="1:2">
      <c r="A1428" s="16" t="s">
        <v>157</v>
      </c>
      <c r="B1428" s="7">
        <v>9.0062053696716438E-2</v>
      </c>
    </row>
    <row r="1429" spans="1:2">
      <c r="A1429" s="16" t="s">
        <v>4</v>
      </c>
      <c r="B1429" s="7">
        <v>0.17833629569573956</v>
      </c>
    </row>
    <row r="1430" spans="1:2">
      <c r="A1430" s="16" t="s">
        <v>158</v>
      </c>
      <c r="B1430" s="7">
        <v>0.4649911129127815</v>
      </c>
    </row>
    <row r="1431" spans="1:2">
      <c r="A1431" s="16" t="s">
        <v>159</v>
      </c>
      <c r="B1431" s="7">
        <v>0.24637708274865677</v>
      </c>
    </row>
    <row r="1432" spans="1:2">
      <c r="A1432" s="17" t="s">
        <v>199</v>
      </c>
      <c r="B1432" s="9">
        <v>1</v>
      </c>
    </row>
    <row r="1433" spans="1:2" s="20" customFormat="1">
      <c r="A1433" s="17" t="s">
        <v>200</v>
      </c>
      <c r="B1433" s="22">
        <v>166.64030023094671</v>
      </c>
    </row>
    <row r="1434" spans="1:2" s="20" customFormat="1">
      <c r="A1434" s="23" t="s">
        <v>201</v>
      </c>
      <c r="B1434" s="27">
        <v>145</v>
      </c>
    </row>
    <row r="1435" spans="1:2">
      <c r="A1435"/>
    </row>
    <row r="1436" spans="1:2">
      <c r="A1436" s="61" t="s">
        <v>257</v>
      </c>
      <c r="B1436" s="62">
        <f>B1427+B1428</f>
        <v>0.11029550864282224</v>
      </c>
    </row>
    <row r="1437" spans="1:2">
      <c r="A1437" s="63" t="s">
        <v>258</v>
      </c>
      <c r="B1437" s="62">
        <f>B1429</f>
        <v>0.17833629569573956</v>
      </c>
    </row>
    <row r="1438" spans="1:2">
      <c r="A1438" s="64" t="s">
        <v>259</v>
      </c>
      <c r="B1438" s="62">
        <f>B1430+B1431</f>
        <v>0.71136819566143827</v>
      </c>
    </row>
    <row r="1439" spans="1:2">
      <c r="A1439"/>
    </row>
    <row r="1440" spans="1:2">
      <c r="A1440" s="51" t="s">
        <v>253</v>
      </c>
      <c r="B1440" s="52">
        <v>3.8272163148211678</v>
      </c>
    </row>
    <row r="1441" spans="1:3">
      <c r="A1441"/>
    </row>
    <row r="1442" spans="1:3">
      <c r="A1442" s="31" t="s">
        <v>203</v>
      </c>
      <c r="B1442" s="31" t="s">
        <v>282</v>
      </c>
    </row>
    <row r="1443" spans="1:3">
      <c r="A1443" s="31" t="s">
        <v>205</v>
      </c>
      <c r="B1443" s="31" t="s">
        <v>206</v>
      </c>
    </row>
    <row r="1444" spans="1:3">
      <c r="A1444" s="19"/>
    </row>
    <row r="1445" spans="1:3">
      <c r="A1445" s="19" t="s">
        <v>382</v>
      </c>
      <c r="B1445" s="1"/>
      <c r="C1445" s="2"/>
    </row>
    <row r="1446" spans="1:3">
      <c r="A1446" s="19"/>
    </row>
    <row r="1447" spans="1:3">
      <c r="A1447" s="19"/>
      <c r="B1447" s="3" t="s">
        <v>0</v>
      </c>
    </row>
    <row r="1448" spans="1:3">
      <c r="A1448" s="15" t="s">
        <v>101</v>
      </c>
      <c r="B1448" s="5">
        <v>0.5299438183174876</v>
      </c>
    </row>
    <row r="1449" spans="1:3">
      <c r="A1449" s="16" t="s">
        <v>103</v>
      </c>
      <c r="B1449" s="7">
        <v>0.39558167683165452</v>
      </c>
    </row>
    <row r="1450" spans="1:3">
      <c r="A1450" s="16" t="s">
        <v>150</v>
      </c>
      <c r="B1450" s="7">
        <v>7.4474504850857812E-2</v>
      </c>
    </row>
    <row r="1451" spans="1:3">
      <c r="A1451" s="17" t="s">
        <v>199</v>
      </c>
      <c r="B1451" s="9">
        <v>1</v>
      </c>
    </row>
    <row r="1452" spans="1:3" s="20" customFormat="1">
      <c r="A1452" s="23" t="s">
        <v>200</v>
      </c>
      <c r="B1452" s="22">
        <v>500.00681293302461</v>
      </c>
    </row>
    <row r="1453" spans="1:3" s="20" customFormat="1">
      <c r="A1453" s="28" t="s">
        <v>201</v>
      </c>
      <c r="B1453" s="27">
        <v>433</v>
      </c>
    </row>
    <row r="1454" spans="1:3">
      <c r="A1454"/>
    </row>
    <row r="1455" spans="1:3">
      <c r="A1455" s="31" t="s">
        <v>203</v>
      </c>
      <c r="B1455" s="31" t="s">
        <v>204</v>
      </c>
    </row>
    <row r="1456" spans="1:3">
      <c r="A1456" s="31" t="s">
        <v>205</v>
      </c>
      <c r="B1456" s="31" t="s">
        <v>206</v>
      </c>
    </row>
    <row r="1457" spans="1:3">
      <c r="A1457" s="19"/>
    </row>
    <row r="1458" spans="1:3">
      <c r="A1458" s="19" t="s">
        <v>383</v>
      </c>
      <c r="B1458" s="1"/>
      <c r="C1458" s="2"/>
    </row>
    <row r="1459" spans="1:3">
      <c r="A1459" s="19"/>
    </row>
    <row r="1460" spans="1:3">
      <c r="A1460" s="19"/>
      <c r="B1460" s="3" t="s">
        <v>0</v>
      </c>
    </row>
    <row r="1461" spans="1:3">
      <c r="A1461" s="15" t="s">
        <v>162</v>
      </c>
      <c r="B1461" s="5">
        <v>0.12070529849809666</v>
      </c>
    </row>
    <row r="1462" spans="1:3">
      <c r="A1462" s="16" t="s">
        <v>163</v>
      </c>
      <c r="B1462" s="7">
        <v>0.50614070409572021</v>
      </c>
    </row>
    <row r="1463" spans="1:3">
      <c r="A1463" s="16" t="s">
        <v>164</v>
      </c>
      <c r="B1463" s="7">
        <v>2.7135715182194722E-2</v>
      </c>
    </row>
    <row r="1464" spans="1:3">
      <c r="A1464" s="16" t="s">
        <v>38</v>
      </c>
      <c r="B1464" s="7">
        <v>0.34601828222398834</v>
      </c>
    </row>
    <row r="1465" spans="1:3">
      <c r="A1465" s="17" t="s">
        <v>199</v>
      </c>
      <c r="B1465" s="9">
        <v>1</v>
      </c>
    </row>
    <row r="1466" spans="1:3" s="20" customFormat="1">
      <c r="A1466" s="23" t="s">
        <v>200</v>
      </c>
      <c r="B1466" s="22">
        <v>264.97551963048431</v>
      </c>
    </row>
    <row r="1467" spans="1:3" s="20" customFormat="1">
      <c r="A1467" s="28" t="s">
        <v>201</v>
      </c>
      <c r="B1467" s="27">
        <v>226</v>
      </c>
    </row>
    <row r="1468" spans="1:3">
      <c r="A1468"/>
    </row>
    <row r="1469" spans="1:3">
      <c r="A1469" s="31" t="s">
        <v>203</v>
      </c>
      <c r="B1469" s="31" t="s">
        <v>289</v>
      </c>
    </row>
    <row r="1470" spans="1:3">
      <c r="A1470" s="31" t="s">
        <v>205</v>
      </c>
      <c r="B1470" s="31" t="s">
        <v>206</v>
      </c>
    </row>
    <row r="1471" spans="1:3">
      <c r="A1471" s="19"/>
    </row>
    <row r="1472" spans="1:3">
      <c r="A1472" s="19" t="s">
        <v>348</v>
      </c>
      <c r="B1472" s="1"/>
      <c r="C1472" s="2"/>
    </row>
    <row r="1473" spans="1:2">
      <c r="A1473" s="19"/>
    </row>
    <row r="1474" spans="1:2">
      <c r="A1474" s="19"/>
      <c r="B1474" s="3" t="s">
        <v>0</v>
      </c>
    </row>
    <row r="1475" spans="1:2">
      <c r="A1475" s="15" t="s">
        <v>92</v>
      </c>
      <c r="B1475" s="5"/>
    </row>
    <row r="1476" spans="1:2">
      <c r="A1476" s="16" t="s">
        <v>93</v>
      </c>
      <c r="B1476" s="7">
        <v>4.6163138518177634E-3</v>
      </c>
    </row>
    <row r="1477" spans="1:2">
      <c r="A1477" s="16" t="s">
        <v>4</v>
      </c>
      <c r="B1477" s="7">
        <v>0.11677012299711353</v>
      </c>
    </row>
    <row r="1478" spans="1:2">
      <c r="A1478" s="16" t="s">
        <v>94</v>
      </c>
      <c r="B1478" s="7">
        <v>0.55973099610927513</v>
      </c>
    </row>
    <row r="1479" spans="1:2">
      <c r="A1479" s="16" t="s">
        <v>254</v>
      </c>
      <c r="B1479" s="7">
        <v>0.31888256704179363</v>
      </c>
    </row>
    <row r="1480" spans="1:2">
      <c r="A1480" s="17" t="s">
        <v>199</v>
      </c>
      <c r="B1480" s="9">
        <v>1</v>
      </c>
    </row>
    <row r="1481" spans="1:2" s="20" customFormat="1">
      <c r="A1481" s="17" t="s">
        <v>200</v>
      </c>
      <c r="B1481" s="22">
        <v>264.97551963048443</v>
      </c>
    </row>
    <row r="1482" spans="1:2" s="20" customFormat="1">
      <c r="A1482" s="23" t="s">
        <v>201</v>
      </c>
      <c r="B1482" s="27">
        <v>226</v>
      </c>
    </row>
    <row r="1483" spans="1:2">
      <c r="A1483"/>
    </row>
    <row r="1484" spans="1:2">
      <c r="A1484" s="61" t="s">
        <v>257</v>
      </c>
      <c r="B1484" s="62">
        <f>B1475+B1476</f>
        <v>4.6163138518177634E-3</v>
      </c>
    </row>
    <row r="1485" spans="1:2">
      <c r="A1485" s="63" t="s">
        <v>258</v>
      </c>
      <c r="B1485" s="62">
        <f>B1477</f>
        <v>0.11677012299711353</v>
      </c>
    </row>
    <row r="1486" spans="1:2">
      <c r="A1486" s="64" t="s">
        <v>259</v>
      </c>
      <c r="B1486" s="62">
        <f>B1478+B1479</f>
        <v>0.87861356315106875</v>
      </c>
    </row>
    <row r="1487" spans="1:2">
      <c r="A1487"/>
    </row>
    <row r="1488" spans="1:2">
      <c r="A1488" s="51" t="s">
        <v>253</v>
      </c>
      <c r="B1488" s="52">
        <v>4.1928798163410459</v>
      </c>
    </row>
    <row r="1489" spans="1:3">
      <c r="A1489"/>
    </row>
    <row r="1490" spans="1:3">
      <c r="A1490" s="31" t="s">
        <v>203</v>
      </c>
      <c r="B1490" s="31" t="s">
        <v>289</v>
      </c>
    </row>
    <row r="1491" spans="1:3">
      <c r="A1491" s="31" t="s">
        <v>205</v>
      </c>
      <c r="B1491" s="31" t="s">
        <v>206</v>
      </c>
    </row>
    <row r="1492" spans="1:3">
      <c r="A1492" s="19"/>
    </row>
    <row r="1493" spans="1:3">
      <c r="A1493" s="19" t="s">
        <v>349</v>
      </c>
      <c r="B1493" s="1"/>
      <c r="C1493" s="2"/>
    </row>
    <row r="1494" spans="1:3">
      <c r="A1494" s="19"/>
    </row>
    <row r="1495" spans="1:3">
      <c r="A1495" s="19"/>
      <c r="B1495" s="3" t="s">
        <v>0</v>
      </c>
    </row>
    <row r="1496" spans="1:3">
      <c r="A1496" s="15" t="s">
        <v>114</v>
      </c>
      <c r="B1496" s="5">
        <v>9.232627703635532E-3</v>
      </c>
    </row>
    <row r="1497" spans="1:3">
      <c r="A1497" s="16" t="s">
        <v>115</v>
      </c>
      <c r="B1497" s="7">
        <v>4.616313851817766E-3</v>
      </c>
    </row>
    <row r="1498" spans="1:3">
      <c r="A1498" s="16" t="s">
        <v>4</v>
      </c>
      <c r="B1498" s="7">
        <v>8.377478768355448E-2</v>
      </c>
    </row>
    <row r="1499" spans="1:3">
      <c r="A1499" s="16" t="s">
        <v>116</v>
      </c>
      <c r="B1499" s="7">
        <v>0.56209863824624551</v>
      </c>
    </row>
    <row r="1500" spans="1:3">
      <c r="A1500" s="16" t="s">
        <v>117</v>
      </c>
      <c r="B1500" s="7">
        <v>0.34027763251474691</v>
      </c>
    </row>
    <row r="1501" spans="1:3">
      <c r="A1501" s="17" t="s">
        <v>199</v>
      </c>
      <c r="B1501" s="9">
        <v>1</v>
      </c>
    </row>
    <row r="1502" spans="1:3" s="20" customFormat="1">
      <c r="A1502" s="17" t="s">
        <v>200</v>
      </c>
      <c r="B1502" s="22">
        <v>264.97551963048431</v>
      </c>
    </row>
    <row r="1503" spans="1:3" s="20" customFormat="1">
      <c r="A1503" s="23" t="s">
        <v>201</v>
      </c>
      <c r="B1503" s="27">
        <v>226</v>
      </c>
    </row>
    <row r="1504" spans="1:3">
      <c r="A1504"/>
    </row>
    <row r="1505" spans="1:3">
      <c r="A1505" s="61" t="s">
        <v>257</v>
      </c>
      <c r="B1505" s="62">
        <f>B1496+B1497</f>
        <v>1.3848941555453298E-2</v>
      </c>
    </row>
    <row r="1506" spans="1:3">
      <c r="A1506" s="63" t="s">
        <v>258</v>
      </c>
      <c r="B1506" s="62">
        <f>B1498</f>
        <v>8.377478768355448E-2</v>
      </c>
    </row>
    <row r="1507" spans="1:3">
      <c r="A1507" s="64" t="s">
        <v>259</v>
      </c>
      <c r="B1507" s="62">
        <f>B1499+B1500</f>
        <v>0.90237627076099236</v>
      </c>
    </row>
    <row r="1508" spans="1:3">
      <c r="A1508"/>
    </row>
    <row r="1509" spans="1:3">
      <c r="A1509" s="51" t="s">
        <v>253</v>
      </c>
      <c r="B1509" s="52">
        <v>4.2195723340166484</v>
      </c>
    </row>
    <row r="1510" spans="1:3">
      <c r="A1510"/>
    </row>
    <row r="1511" spans="1:3">
      <c r="A1511" s="31" t="s">
        <v>203</v>
      </c>
      <c r="B1511" s="31" t="s">
        <v>289</v>
      </c>
    </row>
    <row r="1512" spans="1:3">
      <c r="A1512" s="31" t="s">
        <v>205</v>
      </c>
      <c r="B1512" s="31" t="s">
        <v>206</v>
      </c>
    </row>
    <row r="1513" spans="1:3">
      <c r="A1513" s="19"/>
    </row>
    <row r="1514" spans="1:3">
      <c r="A1514" s="19" t="s">
        <v>350</v>
      </c>
      <c r="B1514" s="1"/>
      <c r="C1514" s="2"/>
    </row>
    <row r="1515" spans="1:3">
      <c r="A1515" s="19"/>
    </row>
    <row r="1516" spans="1:3">
      <c r="A1516" s="19"/>
      <c r="B1516" s="3" t="s">
        <v>0</v>
      </c>
    </row>
    <row r="1517" spans="1:3">
      <c r="A1517" s="15" t="s">
        <v>118</v>
      </c>
      <c r="B1517" s="5">
        <v>4.6163138518177651E-3</v>
      </c>
    </row>
    <row r="1518" spans="1:3">
      <c r="A1518" s="16" t="s">
        <v>151</v>
      </c>
      <c r="B1518" s="7">
        <v>1.2724605698029558E-2</v>
      </c>
    </row>
    <row r="1519" spans="1:3">
      <c r="A1519" s="16" t="s">
        <v>4</v>
      </c>
      <c r="B1519" s="7">
        <v>6.181755428188937E-2</v>
      </c>
    </row>
    <row r="1520" spans="1:3">
      <c r="A1520" s="16" t="s">
        <v>119</v>
      </c>
      <c r="B1520" s="7">
        <v>0.50838937581056776</v>
      </c>
    </row>
    <row r="1521" spans="1:3">
      <c r="A1521" s="16" t="s">
        <v>120</v>
      </c>
      <c r="B1521" s="7">
        <v>0.41245215035769545</v>
      </c>
    </row>
    <row r="1522" spans="1:3">
      <c r="A1522" s="17" t="s">
        <v>199</v>
      </c>
      <c r="B1522" s="9">
        <v>1</v>
      </c>
    </row>
    <row r="1523" spans="1:3" s="20" customFormat="1">
      <c r="A1523" s="17" t="s">
        <v>200</v>
      </c>
      <c r="B1523" s="22">
        <v>264.97551963048437</v>
      </c>
    </row>
    <row r="1524" spans="1:3" s="20" customFormat="1">
      <c r="A1524" s="23" t="s">
        <v>201</v>
      </c>
      <c r="B1524" s="27">
        <v>226</v>
      </c>
    </row>
    <row r="1525" spans="1:3">
      <c r="A1525"/>
    </row>
    <row r="1526" spans="1:3">
      <c r="A1526" s="61" t="s">
        <v>257</v>
      </c>
      <c r="B1526" s="62">
        <f>B1517+B1518</f>
        <v>1.7340919549847324E-2</v>
      </c>
    </row>
    <row r="1527" spans="1:3">
      <c r="A1527" s="63" t="s">
        <v>258</v>
      </c>
      <c r="B1527" s="62">
        <f>B1519</f>
        <v>6.181755428188937E-2</v>
      </c>
    </row>
    <row r="1528" spans="1:3">
      <c r="A1528" s="64" t="s">
        <v>259</v>
      </c>
      <c r="B1528" s="62">
        <f>B1520+B1521</f>
        <v>0.9208415261682632</v>
      </c>
    </row>
    <row r="1529" spans="1:3">
      <c r="A1529"/>
    </row>
    <row r="1530" spans="1:3">
      <c r="A1530" s="51" t="s">
        <v>253</v>
      </c>
      <c r="B1530" s="52">
        <v>4.3113364431242944</v>
      </c>
    </row>
    <row r="1531" spans="1:3">
      <c r="A1531"/>
    </row>
    <row r="1532" spans="1:3">
      <c r="A1532" s="31" t="s">
        <v>203</v>
      </c>
      <c r="B1532" s="31" t="s">
        <v>289</v>
      </c>
    </row>
    <row r="1533" spans="1:3">
      <c r="A1533" s="31" t="s">
        <v>205</v>
      </c>
      <c r="B1533" s="31" t="s">
        <v>206</v>
      </c>
    </row>
    <row r="1534" spans="1:3">
      <c r="A1534" s="19"/>
    </row>
    <row r="1535" spans="1:3">
      <c r="A1535" s="19" t="s">
        <v>314</v>
      </c>
      <c r="B1535" s="1"/>
      <c r="C1535" s="2"/>
    </row>
    <row r="1536" spans="1:3">
      <c r="A1536" s="19"/>
    </row>
    <row r="1537" spans="1:2">
      <c r="A1537" s="19"/>
      <c r="B1537" s="3" t="s">
        <v>0</v>
      </c>
    </row>
    <row r="1538" spans="1:2">
      <c r="A1538" s="15" t="s">
        <v>2</v>
      </c>
      <c r="B1538" s="5">
        <v>7.0412435488754225E-3</v>
      </c>
    </row>
    <row r="1539" spans="1:2">
      <c r="A1539" s="16" t="s">
        <v>3</v>
      </c>
      <c r="B1539" s="7">
        <v>6.1583687427815628E-2</v>
      </c>
    </row>
    <row r="1540" spans="1:2">
      <c r="A1540" s="16" t="s">
        <v>4</v>
      </c>
      <c r="B1540" s="7">
        <v>0.24544099745523013</v>
      </c>
    </row>
    <row r="1541" spans="1:2">
      <c r="A1541" s="16" t="s">
        <v>5</v>
      </c>
      <c r="B1541" s="7">
        <v>0.5909947185477159</v>
      </c>
    </row>
    <row r="1542" spans="1:2">
      <c r="A1542" s="16" t="s">
        <v>6</v>
      </c>
      <c r="B1542" s="7">
        <v>9.4939353020362952E-2</v>
      </c>
    </row>
    <row r="1543" spans="1:2">
      <c r="A1543" s="17" t="s">
        <v>199</v>
      </c>
      <c r="B1543" s="9">
        <v>1</v>
      </c>
    </row>
    <row r="1544" spans="1:2" s="20" customFormat="1">
      <c r="A1544" s="17" t="s">
        <v>200</v>
      </c>
      <c r="B1544" s="22">
        <v>500.00681293302546</v>
      </c>
    </row>
    <row r="1545" spans="1:2" s="20" customFormat="1">
      <c r="A1545" s="23" t="s">
        <v>201</v>
      </c>
      <c r="B1545" s="27">
        <v>433</v>
      </c>
    </row>
    <row r="1546" spans="1:2">
      <c r="A1546"/>
    </row>
    <row r="1547" spans="1:2">
      <c r="A1547" s="61" t="s">
        <v>260</v>
      </c>
      <c r="B1547" s="62">
        <f>B1538+B1539</f>
        <v>6.8624930976691048E-2</v>
      </c>
    </row>
    <row r="1548" spans="1:2">
      <c r="A1548" s="63" t="s">
        <v>258</v>
      </c>
      <c r="B1548" s="62">
        <f>B1540</f>
        <v>0.24544099745523013</v>
      </c>
    </row>
    <row r="1549" spans="1:2">
      <c r="A1549" s="64" t="s">
        <v>261</v>
      </c>
      <c r="B1549" s="62">
        <f>B1541+B1542</f>
        <v>0.68593407156807884</v>
      </c>
    </row>
    <row r="1550" spans="1:2">
      <c r="A1550"/>
    </row>
    <row r="1551" spans="1:2">
      <c r="A1551" s="51" t="s">
        <v>253</v>
      </c>
      <c r="B1551" s="52">
        <v>3.7052072500628759</v>
      </c>
    </row>
    <row r="1552" spans="1:2">
      <c r="A1552"/>
    </row>
    <row r="1553" spans="1:3">
      <c r="A1553" s="31" t="s">
        <v>203</v>
      </c>
      <c r="B1553" s="31" t="s">
        <v>204</v>
      </c>
    </row>
    <row r="1554" spans="1:3">
      <c r="A1554" s="31" t="s">
        <v>205</v>
      </c>
      <c r="B1554" s="31" t="s">
        <v>206</v>
      </c>
    </row>
    <row r="1555" spans="1:3">
      <c r="A1555" s="19"/>
    </row>
    <row r="1556" spans="1:3">
      <c r="A1556" s="19" t="s">
        <v>315</v>
      </c>
      <c r="B1556" s="1"/>
      <c r="C1556" s="2"/>
    </row>
    <row r="1557" spans="1:3">
      <c r="A1557" s="19"/>
    </row>
    <row r="1558" spans="1:3">
      <c r="A1558" s="19"/>
      <c r="B1558" s="3" t="s">
        <v>0</v>
      </c>
    </row>
    <row r="1559" spans="1:3">
      <c r="A1559" s="15" t="s">
        <v>2</v>
      </c>
      <c r="B1559" s="5">
        <v>1.6528874086935083E-2</v>
      </c>
    </row>
    <row r="1560" spans="1:3">
      <c r="A1560" s="16" t="s">
        <v>3</v>
      </c>
      <c r="B1560" s="7">
        <v>7.1667152803229814E-2</v>
      </c>
    </row>
    <row r="1561" spans="1:3">
      <c r="A1561" s="16" t="s">
        <v>4</v>
      </c>
      <c r="B1561" s="7">
        <v>0.41902569918793242</v>
      </c>
    </row>
    <row r="1562" spans="1:3">
      <c r="A1562" s="16" t="s">
        <v>5</v>
      </c>
      <c r="B1562" s="7">
        <v>0.42421639058497801</v>
      </c>
    </row>
    <row r="1563" spans="1:3">
      <c r="A1563" s="16" t="s">
        <v>6</v>
      </c>
      <c r="B1563" s="7">
        <v>6.8561883336924589E-2</v>
      </c>
    </row>
    <row r="1564" spans="1:3">
      <c r="A1564" s="17" t="s">
        <v>199</v>
      </c>
      <c r="B1564" s="9">
        <v>1</v>
      </c>
    </row>
    <row r="1565" spans="1:3" s="20" customFormat="1">
      <c r="A1565" s="17" t="s">
        <v>200</v>
      </c>
      <c r="B1565" s="22">
        <v>500.00681293302432</v>
      </c>
    </row>
    <row r="1566" spans="1:3" s="20" customFormat="1">
      <c r="A1566" s="23" t="s">
        <v>201</v>
      </c>
      <c r="B1566" s="27">
        <v>433</v>
      </c>
    </row>
    <row r="1567" spans="1:3">
      <c r="A1567"/>
    </row>
    <row r="1568" spans="1:3">
      <c r="A1568" s="61" t="s">
        <v>260</v>
      </c>
      <c r="B1568" s="62">
        <f>B1559+B1560</f>
        <v>8.8196026890164897E-2</v>
      </c>
    </row>
    <row r="1569" spans="1:3">
      <c r="A1569" s="63" t="s">
        <v>258</v>
      </c>
      <c r="B1569" s="62">
        <f>B1561</f>
        <v>0.41902569918793242</v>
      </c>
    </row>
    <row r="1570" spans="1:3">
      <c r="A1570" s="64" t="s">
        <v>261</v>
      </c>
      <c r="B1570" s="62">
        <f>B1562+B1563</f>
        <v>0.4927782739219026</v>
      </c>
    </row>
    <row r="1571" spans="1:3">
      <c r="A1571"/>
    </row>
    <row r="1572" spans="1:3">
      <c r="A1572" s="51" t="s">
        <v>253</v>
      </c>
      <c r="B1572" s="52">
        <v>3.4566152562817263</v>
      </c>
    </row>
    <row r="1573" spans="1:3">
      <c r="A1573"/>
    </row>
    <row r="1574" spans="1:3">
      <c r="A1574" s="31" t="s">
        <v>203</v>
      </c>
      <c r="B1574" s="31" t="s">
        <v>204</v>
      </c>
    </row>
    <row r="1575" spans="1:3">
      <c r="A1575" s="31" t="s">
        <v>205</v>
      </c>
      <c r="B1575" s="31" t="s">
        <v>206</v>
      </c>
    </row>
    <row r="1576" spans="1:3">
      <c r="A1576" s="19"/>
    </row>
    <row r="1577" spans="1:3">
      <c r="A1577" s="19" t="s">
        <v>316</v>
      </c>
      <c r="B1577" s="1"/>
      <c r="C1577" s="2"/>
    </row>
    <row r="1578" spans="1:3">
      <c r="A1578" s="19"/>
    </row>
    <row r="1579" spans="1:3">
      <c r="A1579" s="19"/>
      <c r="B1579" s="3" t="s">
        <v>0</v>
      </c>
    </row>
    <row r="1580" spans="1:3">
      <c r="A1580" s="15" t="s">
        <v>2</v>
      </c>
      <c r="B1580" s="5">
        <v>1.6528874086935076E-2</v>
      </c>
    </row>
    <row r="1581" spans="1:3">
      <c r="A1581" s="16" t="s">
        <v>3</v>
      </c>
      <c r="B1581" s="7">
        <v>9.1599213775147306E-2</v>
      </c>
    </row>
    <row r="1582" spans="1:3">
      <c r="A1582" s="16" t="s">
        <v>4</v>
      </c>
      <c r="B1582" s="7">
        <v>0.53944876963570254</v>
      </c>
    </row>
    <row r="1583" spans="1:3">
      <c r="A1583" s="16" t="s">
        <v>5</v>
      </c>
      <c r="B1583" s="7">
        <v>0.31202623336079233</v>
      </c>
    </row>
    <row r="1584" spans="1:3">
      <c r="A1584" s="16" t="s">
        <v>6</v>
      </c>
      <c r="B1584" s="7">
        <v>4.0396909141422792E-2</v>
      </c>
    </row>
    <row r="1585" spans="1:5">
      <c r="A1585" s="17" t="s">
        <v>199</v>
      </c>
      <c r="B1585" s="9">
        <v>1</v>
      </c>
    </row>
    <row r="1586" spans="1:5" s="20" customFormat="1">
      <c r="A1586" s="17" t="s">
        <v>200</v>
      </c>
      <c r="B1586" s="22">
        <v>500.00681293302461</v>
      </c>
    </row>
    <row r="1587" spans="1:5" s="20" customFormat="1">
      <c r="A1587" s="23" t="s">
        <v>201</v>
      </c>
      <c r="B1587" s="27">
        <v>433</v>
      </c>
    </row>
    <row r="1588" spans="1:5">
      <c r="A1588"/>
    </row>
    <row r="1589" spans="1:5">
      <c r="A1589" s="61" t="s">
        <v>260</v>
      </c>
      <c r="B1589" s="62">
        <f>B1580+B1581</f>
        <v>0.10812808786208239</v>
      </c>
    </row>
    <row r="1590" spans="1:5">
      <c r="A1590" s="63" t="s">
        <v>258</v>
      </c>
      <c r="B1590" s="62">
        <f>B1582</f>
        <v>0.53944876963570254</v>
      </c>
    </row>
    <row r="1591" spans="1:5">
      <c r="A1591" s="64" t="s">
        <v>261</v>
      </c>
      <c r="B1591" s="62">
        <f>B1583+B1584</f>
        <v>0.35242314250221513</v>
      </c>
    </row>
    <row r="1592" spans="1:5">
      <c r="A1592"/>
    </row>
    <row r="1593" spans="1:5">
      <c r="A1593" s="51" t="s">
        <v>253</v>
      </c>
      <c r="B1593" s="52">
        <v>3.2681630896946223</v>
      </c>
    </row>
    <row r="1594" spans="1:5">
      <c r="A1594"/>
    </row>
    <row r="1595" spans="1:5">
      <c r="A1595" s="31" t="s">
        <v>203</v>
      </c>
      <c r="B1595" s="31" t="s">
        <v>204</v>
      </c>
    </row>
    <row r="1596" spans="1:5">
      <c r="A1596" s="31" t="s">
        <v>205</v>
      </c>
      <c r="B1596" s="31" t="s">
        <v>206</v>
      </c>
    </row>
    <row r="1597" spans="1:5">
      <c r="A1597" s="19"/>
    </row>
    <row r="1598" spans="1:5">
      <c r="A1598" s="151" t="s">
        <v>407</v>
      </c>
      <c r="B1598" s="1"/>
      <c r="C1598" s="1"/>
    </row>
    <row r="1599" spans="1:5">
      <c r="A1599" s="19"/>
    </row>
    <row r="1600" spans="1:5">
      <c r="A1600" s="19"/>
      <c r="B1600" s="3" t="s">
        <v>0</v>
      </c>
      <c r="C1600" s="4" t="s">
        <v>1</v>
      </c>
      <c r="D1600" s="85">
        <v>2023</v>
      </c>
      <c r="E1600" s="85">
        <v>2024</v>
      </c>
    </row>
    <row r="1601" spans="1:6">
      <c r="A1601" s="15" t="s">
        <v>165</v>
      </c>
      <c r="B1601" s="5">
        <v>1.1934017527243861E-2</v>
      </c>
      <c r="C1601" s="6">
        <v>1.8736198383276989E-2</v>
      </c>
      <c r="D1601" s="86">
        <v>8.7972117153014909E-3</v>
      </c>
      <c r="E1601" s="142">
        <v>4.3444681829822671E-3</v>
      </c>
    </row>
    <row r="1602" spans="1:6">
      <c r="A1602" s="16" t="s">
        <v>122</v>
      </c>
      <c r="B1602" s="7">
        <v>8.9811709263084155E-2</v>
      </c>
      <c r="C1602" s="8">
        <v>6.089264474565019E-2</v>
      </c>
      <c r="D1602" s="87">
        <v>4.142648870463575E-2</v>
      </c>
      <c r="E1602" s="143">
        <v>3.6124598882885411E-2</v>
      </c>
    </row>
    <row r="1603" spans="1:6">
      <c r="A1603" s="16" t="s">
        <v>4</v>
      </c>
      <c r="B1603" s="7">
        <v>0.27013973712598349</v>
      </c>
      <c r="C1603" s="8">
        <v>0.26474139137943803</v>
      </c>
      <c r="D1603" s="87">
        <v>0.26735624123125001</v>
      </c>
      <c r="E1603" s="143">
        <v>0.20889133467199972</v>
      </c>
    </row>
    <row r="1604" spans="1:6">
      <c r="A1604" s="16" t="s">
        <v>123</v>
      </c>
      <c r="B1604" s="7">
        <v>0.49003396951404127</v>
      </c>
      <c r="C1604" s="8">
        <v>0.52030668560020077</v>
      </c>
      <c r="D1604" s="87">
        <v>0.51567399761569521</v>
      </c>
      <c r="E1604" s="143">
        <v>0.56597040341719829</v>
      </c>
    </row>
    <row r="1605" spans="1:6">
      <c r="A1605" s="16" t="s">
        <v>166</v>
      </c>
      <c r="B1605" s="7">
        <v>0.13808056656964729</v>
      </c>
      <c r="C1605" s="8">
        <v>0.13532307989143405</v>
      </c>
      <c r="D1605" s="87">
        <v>0.16674606073311743</v>
      </c>
      <c r="E1605" s="143">
        <v>0.18466919484493424</v>
      </c>
    </row>
    <row r="1606" spans="1:6">
      <c r="A1606" s="17" t="s">
        <v>199</v>
      </c>
      <c r="B1606" s="9">
        <v>1</v>
      </c>
      <c r="C1606" s="10">
        <v>1</v>
      </c>
      <c r="D1606" s="88">
        <v>1</v>
      </c>
      <c r="E1606" s="144">
        <v>1</v>
      </c>
    </row>
    <row r="1607" spans="1:6" s="20" customFormat="1">
      <c r="A1607" s="17" t="s">
        <v>200</v>
      </c>
      <c r="B1607" s="22">
        <v>500.00681293302432</v>
      </c>
      <c r="C1607" s="21">
        <v>499.99470588235317</v>
      </c>
      <c r="D1607" s="89">
        <v>500.00000847457659</v>
      </c>
      <c r="E1607" s="89">
        <v>499.99986624775499</v>
      </c>
      <c r="F1607"/>
    </row>
    <row r="1608" spans="1:6" s="20" customFormat="1">
      <c r="A1608" s="23" t="s">
        <v>201</v>
      </c>
      <c r="B1608" s="27">
        <v>433</v>
      </c>
      <c r="C1608" s="26">
        <v>425</v>
      </c>
      <c r="D1608" s="97">
        <v>472</v>
      </c>
      <c r="E1608" s="97">
        <v>478</v>
      </c>
      <c r="F1608"/>
    </row>
    <row r="1609" spans="1:6">
      <c r="A1609"/>
    </row>
    <row r="1610" spans="1:6">
      <c r="A1610" s="61" t="s">
        <v>262</v>
      </c>
      <c r="B1610" s="62">
        <f>B1601+B1602</f>
        <v>0.10174572679032802</v>
      </c>
      <c r="C1610" s="62">
        <f>C1601+C1602</f>
        <v>7.9628843128927179E-2</v>
      </c>
      <c r="D1610" s="62">
        <f>D1601+D1602</f>
        <v>5.0223700419937241E-2</v>
      </c>
      <c r="E1610" s="62">
        <f>E1601+E1602</f>
        <v>4.0469067065867677E-2</v>
      </c>
    </row>
    <row r="1611" spans="1:6">
      <c r="A1611" s="63" t="s">
        <v>258</v>
      </c>
      <c r="B1611" s="62">
        <f>B1603</f>
        <v>0.27013973712598349</v>
      </c>
      <c r="C1611" s="62">
        <f>C1603</f>
        <v>0.26474139137943803</v>
      </c>
      <c r="D1611" s="62">
        <f>D1603</f>
        <v>0.26735624123125001</v>
      </c>
      <c r="E1611" s="62">
        <f>E1603</f>
        <v>0.20889133467199972</v>
      </c>
    </row>
    <row r="1612" spans="1:6">
      <c r="A1612" s="64" t="s">
        <v>263</v>
      </c>
      <c r="B1612" s="62">
        <f>B1604+B1605</f>
        <v>0.62811453608368861</v>
      </c>
      <c r="C1612" s="62">
        <f>C1604+C1605</f>
        <v>0.65562976549163476</v>
      </c>
      <c r="D1612" s="62">
        <f>D1604+D1605</f>
        <v>0.6824200583488127</v>
      </c>
      <c r="E1612" s="62">
        <f>E1604+E1605</f>
        <v>0.75063959826213256</v>
      </c>
    </row>
    <row r="1613" spans="1:6">
      <c r="A1613"/>
    </row>
    <row r="1614" spans="1:6">
      <c r="A1614" s="51" t="s">
        <v>253</v>
      </c>
      <c r="B1614" s="52">
        <v>3.6525153583357639</v>
      </c>
      <c r="C1614" s="52">
        <v>3.6925878038708628</v>
      </c>
      <c r="D1614" s="52">
        <v>3.7901452069466885</v>
      </c>
      <c r="E1614" s="52">
        <v>3.8904952578582161</v>
      </c>
    </row>
    <row r="1615" spans="1:6">
      <c r="A1615"/>
    </row>
    <row r="1616" spans="1:6">
      <c r="A1616" s="31" t="s">
        <v>203</v>
      </c>
      <c r="B1616" s="31" t="s">
        <v>204</v>
      </c>
    </row>
    <row r="1617" spans="1:6">
      <c r="A1617" s="31" t="s">
        <v>205</v>
      </c>
      <c r="B1617" s="31" t="s">
        <v>408</v>
      </c>
    </row>
    <row r="1618" spans="1:6">
      <c r="A1618" s="19"/>
    </row>
    <row r="1619" spans="1:6">
      <c r="A1619" s="151" t="s">
        <v>409</v>
      </c>
      <c r="B1619" s="1"/>
      <c r="C1619" s="1"/>
    </row>
    <row r="1620" spans="1:6">
      <c r="A1620" s="19"/>
    </row>
    <row r="1621" spans="1:6">
      <c r="A1621" s="19"/>
      <c r="B1621" s="3" t="s">
        <v>0</v>
      </c>
      <c r="C1621" s="4" t="s">
        <v>1</v>
      </c>
      <c r="D1621" s="85">
        <v>2023</v>
      </c>
      <c r="E1621" s="85">
        <v>2024</v>
      </c>
    </row>
    <row r="1622" spans="1:6">
      <c r="A1622" s="15" t="s">
        <v>165</v>
      </c>
      <c r="B1622" s="5">
        <v>1.6528874086935083E-2</v>
      </c>
      <c r="C1622" s="6">
        <v>2.1781171800642582E-2</v>
      </c>
      <c r="D1622" s="86">
        <v>1.167635361565502E-2</v>
      </c>
      <c r="E1622" s="142">
        <v>1.4878073819774996E-3</v>
      </c>
    </row>
    <row r="1623" spans="1:6">
      <c r="A1623" s="16" t="s">
        <v>122</v>
      </c>
      <c r="B1623" s="7">
        <v>5.8541465601277147E-2</v>
      </c>
      <c r="C1623" s="8">
        <v>5.9767926954520642E-2</v>
      </c>
      <c r="D1623" s="87">
        <v>6.4619409921704896E-2</v>
      </c>
      <c r="E1623" s="143">
        <v>3.4755745463858144E-2</v>
      </c>
    </row>
    <row r="1624" spans="1:6">
      <c r="A1624" s="16" t="s">
        <v>4</v>
      </c>
      <c r="B1624" s="7">
        <v>0.34240272476656769</v>
      </c>
      <c r="C1624" s="8">
        <v>0.2815573341364791</v>
      </c>
      <c r="D1624" s="87">
        <v>0.27023538313160356</v>
      </c>
      <c r="E1624" s="143">
        <v>0.28673490007682995</v>
      </c>
    </row>
    <row r="1625" spans="1:6">
      <c r="A1625" s="16" t="s">
        <v>123</v>
      </c>
      <c r="B1625" s="7">
        <v>0.4664638518782307</v>
      </c>
      <c r="C1625" s="8">
        <v>0.52442837630045513</v>
      </c>
      <c r="D1625" s="87">
        <v>0.54238520479008168</v>
      </c>
      <c r="E1625" s="143">
        <v>0.51591936241813974</v>
      </c>
    </row>
    <row r="1626" spans="1:6">
      <c r="A1626" s="16" t="s">
        <v>166</v>
      </c>
      <c r="B1626" s="7">
        <v>0.11606308366698949</v>
      </c>
      <c r="C1626" s="8">
        <v>0.11246519080790257</v>
      </c>
      <c r="D1626" s="87">
        <v>0.11108364854095494</v>
      </c>
      <c r="E1626" s="143">
        <v>0.16110218465919474</v>
      </c>
    </row>
    <row r="1627" spans="1:6">
      <c r="A1627" s="17" t="s">
        <v>199</v>
      </c>
      <c r="B1627" s="9">
        <v>1</v>
      </c>
      <c r="C1627" s="10">
        <v>1</v>
      </c>
      <c r="D1627" s="88">
        <v>1</v>
      </c>
      <c r="E1627" s="144">
        <v>1</v>
      </c>
    </row>
    <row r="1628" spans="1:6" s="20" customFormat="1">
      <c r="A1628" s="17" t="s">
        <v>200</v>
      </c>
      <c r="B1628" s="22">
        <v>500.00681293302432</v>
      </c>
      <c r="C1628" s="21">
        <v>499.99470588235317</v>
      </c>
      <c r="D1628" s="89">
        <v>500.00000847457642</v>
      </c>
      <c r="E1628" s="89">
        <v>499.99986624775499</v>
      </c>
      <c r="F1628"/>
    </row>
    <row r="1629" spans="1:6" s="20" customFormat="1">
      <c r="A1629" s="23" t="s">
        <v>201</v>
      </c>
      <c r="B1629" s="27">
        <v>433</v>
      </c>
      <c r="C1629" s="26">
        <v>425</v>
      </c>
      <c r="D1629" s="97">
        <v>472</v>
      </c>
      <c r="E1629" s="97">
        <v>478</v>
      </c>
      <c r="F1629"/>
    </row>
    <row r="1630" spans="1:6">
      <c r="A1630"/>
    </row>
    <row r="1631" spans="1:6">
      <c r="A1631" s="61" t="s">
        <v>262</v>
      </c>
      <c r="B1631" s="62">
        <f>B1622+B1623</f>
        <v>7.5070339688212223E-2</v>
      </c>
      <c r="C1631" s="62">
        <f>C1622+C1623</f>
        <v>8.1549098755163224E-2</v>
      </c>
      <c r="D1631" s="62">
        <f>D1622+D1623</f>
        <v>7.6295763537359923E-2</v>
      </c>
      <c r="E1631" s="62">
        <f>E1622+E1623</f>
        <v>3.6243552845835643E-2</v>
      </c>
    </row>
    <row r="1632" spans="1:6">
      <c r="A1632" s="63" t="s">
        <v>258</v>
      </c>
      <c r="B1632" s="62">
        <f>B1624</f>
        <v>0.34240272476656769</v>
      </c>
      <c r="C1632" s="62">
        <f>C1624</f>
        <v>0.2815573341364791</v>
      </c>
      <c r="D1632" s="62">
        <f>D1624</f>
        <v>0.27023538313160356</v>
      </c>
      <c r="E1632" s="62">
        <f>E1624</f>
        <v>0.28673490007682995</v>
      </c>
    </row>
    <row r="1633" spans="1:5">
      <c r="A1633" s="64" t="s">
        <v>263</v>
      </c>
      <c r="B1633" s="62">
        <f>B1625+B1626</f>
        <v>0.58252693554522017</v>
      </c>
      <c r="C1633" s="62">
        <f>C1625+C1626</f>
        <v>0.63689356710835776</v>
      </c>
      <c r="D1633" s="62">
        <f>D1625+D1626</f>
        <v>0.65346885333103666</v>
      </c>
      <c r="E1633" s="62">
        <f>E1625+E1626</f>
        <v>0.67702154707733442</v>
      </c>
    </row>
    <row r="1634" spans="1:5">
      <c r="A1634"/>
    </row>
    <row r="1635" spans="1:5">
      <c r="A1635" s="51" t="s">
        <v>253</v>
      </c>
      <c r="B1635" s="52">
        <v>3.6069908054370625</v>
      </c>
      <c r="C1635" s="52">
        <v>3.6460284873604571</v>
      </c>
      <c r="D1635" s="52">
        <v>3.6765803847189757</v>
      </c>
      <c r="E1635" s="52">
        <v>3.8003923715087162</v>
      </c>
    </row>
    <row r="1636" spans="1:5">
      <c r="A1636"/>
    </row>
    <row r="1637" spans="1:5">
      <c r="A1637" s="31" t="s">
        <v>203</v>
      </c>
      <c r="B1637" s="31" t="s">
        <v>204</v>
      </c>
    </row>
    <row r="1638" spans="1:5">
      <c r="A1638" s="31" t="s">
        <v>205</v>
      </c>
      <c r="B1638" s="31" t="s">
        <v>408</v>
      </c>
    </row>
    <row r="1639" spans="1:5">
      <c r="A1639" s="19"/>
    </row>
    <row r="1640" spans="1:5">
      <c r="A1640" s="151" t="s">
        <v>410</v>
      </c>
      <c r="B1640" s="1"/>
      <c r="C1640" s="1"/>
    </row>
    <row r="1641" spans="1:5">
      <c r="A1641" s="19"/>
    </row>
    <row r="1642" spans="1:5">
      <c r="A1642" s="19"/>
      <c r="B1642" s="3" t="s">
        <v>0</v>
      </c>
      <c r="C1642" s="4" t="s">
        <v>1</v>
      </c>
      <c r="D1642" s="85">
        <v>2023</v>
      </c>
      <c r="E1642" s="85">
        <v>2024</v>
      </c>
    </row>
    <row r="1643" spans="1:5">
      <c r="A1643" s="15" t="s">
        <v>165</v>
      </c>
      <c r="B1643" s="5">
        <v>1.1934017527243858E-2</v>
      </c>
      <c r="C1643" s="6">
        <v>1.8455018935494599E-2</v>
      </c>
      <c r="D1643" s="86">
        <v>8.7972117153014926E-3</v>
      </c>
      <c r="E1643" s="142">
        <v>2.9756147639549992E-3</v>
      </c>
    </row>
    <row r="1644" spans="1:5">
      <c r="A1644" s="16" t="s">
        <v>122</v>
      </c>
      <c r="B1644" s="7">
        <v>7.4176587432180641E-2</v>
      </c>
      <c r="C1644" s="8">
        <v>7.0260743937288678E-2</v>
      </c>
      <c r="D1644" s="87">
        <v>5.7022090135218771E-2</v>
      </c>
      <c r="E1644" s="143">
        <v>3.314898411893042E-2</v>
      </c>
    </row>
    <row r="1645" spans="1:5">
      <c r="A1645" s="16" t="s">
        <v>4</v>
      </c>
      <c r="B1645" s="7">
        <v>0.32068315928258689</v>
      </c>
      <c r="C1645" s="8">
        <v>0.28127615468869666</v>
      </c>
      <c r="D1645" s="87">
        <v>0.28742884470459579</v>
      </c>
      <c r="E1645" s="143">
        <v>0.26947598130785105</v>
      </c>
    </row>
    <row r="1646" spans="1:5">
      <c r="A1646" s="16" t="s">
        <v>123</v>
      </c>
      <c r="B1646" s="7">
        <v>0.48084425639465861</v>
      </c>
      <c r="C1646" s="8">
        <v>0.50456746012604858</v>
      </c>
      <c r="D1646" s="87">
        <v>0.51551421160145439</v>
      </c>
      <c r="E1646" s="143">
        <v>0.54424806250228697</v>
      </c>
    </row>
    <row r="1647" spans="1:5">
      <c r="A1647" s="16" t="s">
        <v>166</v>
      </c>
      <c r="B1647" s="7">
        <v>0.11236197936332984</v>
      </c>
      <c r="C1647" s="8">
        <v>0.12544062231247141</v>
      </c>
      <c r="D1647" s="87">
        <v>0.13123764184342959</v>
      </c>
      <c r="E1647" s="143">
        <v>0.15015135730697657</v>
      </c>
    </row>
    <row r="1648" spans="1:5">
      <c r="A1648" s="17" t="s">
        <v>199</v>
      </c>
      <c r="B1648" s="9">
        <v>1</v>
      </c>
      <c r="C1648" s="10">
        <v>1</v>
      </c>
      <c r="D1648" s="88">
        <v>1</v>
      </c>
      <c r="E1648" s="144">
        <v>1</v>
      </c>
    </row>
    <row r="1649" spans="1:6" s="20" customFormat="1">
      <c r="A1649" s="17" t="s">
        <v>200</v>
      </c>
      <c r="B1649" s="22">
        <v>500.00681293302443</v>
      </c>
      <c r="C1649" s="21">
        <v>499.99470588235323</v>
      </c>
      <c r="D1649" s="89">
        <v>500.00000847457642</v>
      </c>
      <c r="E1649" s="89">
        <v>499.99986624775499</v>
      </c>
      <c r="F1649"/>
    </row>
    <row r="1650" spans="1:6" s="20" customFormat="1">
      <c r="A1650" s="23" t="s">
        <v>201</v>
      </c>
      <c r="B1650" s="27">
        <v>433</v>
      </c>
      <c r="C1650" s="26">
        <v>425</v>
      </c>
      <c r="D1650" s="97">
        <v>472</v>
      </c>
      <c r="E1650" s="97">
        <v>478</v>
      </c>
      <c r="F1650"/>
    </row>
    <row r="1651" spans="1:6">
      <c r="A1651"/>
    </row>
    <row r="1652" spans="1:6">
      <c r="A1652" s="61" t="s">
        <v>262</v>
      </c>
      <c r="B1652" s="62">
        <f>B1643+B1644</f>
        <v>8.6110604959424492E-2</v>
      </c>
      <c r="C1652" s="62">
        <f>C1643+C1644</f>
        <v>8.871576287278328E-2</v>
      </c>
      <c r="D1652" s="62">
        <f>D1643+D1644</f>
        <v>6.5819301850520262E-2</v>
      </c>
      <c r="E1652" s="62">
        <f>E1643+E1644</f>
        <v>3.6124598882885418E-2</v>
      </c>
    </row>
    <row r="1653" spans="1:6">
      <c r="A1653" s="63" t="s">
        <v>258</v>
      </c>
      <c r="B1653" s="62">
        <f>B1645</f>
        <v>0.32068315928258689</v>
      </c>
      <c r="C1653" s="62">
        <f>C1645</f>
        <v>0.28127615468869666</v>
      </c>
      <c r="D1653" s="62">
        <f>D1645</f>
        <v>0.28742884470459579</v>
      </c>
      <c r="E1653" s="62">
        <f>E1645</f>
        <v>0.26947598130785105</v>
      </c>
    </row>
    <row r="1654" spans="1:6">
      <c r="A1654" s="64" t="s">
        <v>263</v>
      </c>
      <c r="B1654" s="62">
        <f>B1646+B1647</f>
        <v>0.59320623575798848</v>
      </c>
      <c r="C1654" s="62">
        <f>C1646+C1647</f>
        <v>0.63000808243852002</v>
      </c>
      <c r="D1654" s="62">
        <f>D1646+D1647</f>
        <v>0.64675185344488395</v>
      </c>
      <c r="E1654" s="62">
        <f>E1646+E1647</f>
        <v>0.69439941980926356</v>
      </c>
    </row>
    <row r="1655" spans="1:6">
      <c r="A1655"/>
    </row>
    <row r="1656" spans="1:6">
      <c r="A1656" s="51" t="s">
        <v>253</v>
      </c>
      <c r="B1656" s="52">
        <v>3.6075235926346485</v>
      </c>
      <c r="C1656" s="52">
        <v>3.6482779229427136</v>
      </c>
      <c r="D1656" s="52">
        <v>3.7033729817224907</v>
      </c>
      <c r="E1656" s="52">
        <v>3.8054505634694014</v>
      </c>
    </row>
    <row r="1657" spans="1:6">
      <c r="A1657"/>
    </row>
    <row r="1658" spans="1:6">
      <c r="A1658" s="31" t="s">
        <v>203</v>
      </c>
      <c r="B1658" s="31" t="s">
        <v>204</v>
      </c>
    </row>
    <row r="1659" spans="1:6">
      <c r="A1659" s="31" t="s">
        <v>205</v>
      </c>
      <c r="B1659" s="31" t="s">
        <v>408</v>
      </c>
    </row>
    <row r="1660" spans="1:6">
      <c r="A1660" s="19"/>
    </row>
    <row r="1661" spans="1:6">
      <c r="A1661" s="151" t="s">
        <v>411</v>
      </c>
      <c r="B1661" s="1"/>
      <c r="C1661" s="1"/>
    </row>
    <row r="1662" spans="1:6">
      <c r="A1662" s="19"/>
    </row>
    <row r="1663" spans="1:6">
      <c r="A1663" s="19"/>
      <c r="B1663" s="3" t="s">
        <v>0</v>
      </c>
      <c r="C1663" s="4" t="s">
        <v>1</v>
      </c>
      <c r="D1663" s="85">
        <v>2023</v>
      </c>
      <c r="E1663" s="85">
        <v>2024</v>
      </c>
    </row>
    <row r="1664" spans="1:6">
      <c r="A1664" s="15" t="s">
        <v>165</v>
      </c>
      <c r="B1664" s="5">
        <v>1.9273178494796497E-2</v>
      </c>
      <c r="C1664" s="6">
        <v>2.0937633457295421E-2</v>
      </c>
      <c r="D1664" s="86">
        <v>1.7594423430602989E-2</v>
      </c>
      <c r="E1664" s="142">
        <v>2.9756147639549992E-3</v>
      </c>
    </row>
    <row r="1665" spans="1:6">
      <c r="A1665" s="16" t="s">
        <v>122</v>
      </c>
      <c r="B1665" s="7">
        <v>7.6920891840042083E-2</v>
      </c>
      <c r="C1665" s="8">
        <v>5.4007160075812521E-2</v>
      </c>
      <c r="D1665" s="87">
        <v>5.8541554092516011E-2</v>
      </c>
      <c r="E1665" s="143">
        <v>3.2018038625803609E-2</v>
      </c>
    </row>
    <row r="1666" spans="1:6">
      <c r="A1666" s="16" t="s">
        <v>4</v>
      </c>
      <c r="B1666" s="7">
        <v>0.30755747208063422</v>
      </c>
      <c r="C1666" s="8">
        <v>0.3322863418553843</v>
      </c>
      <c r="D1666" s="87">
        <v>0.30150498217788163</v>
      </c>
      <c r="E1666" s="143">
        <v>0.29119832222276237</v>
      </c>
    </row>
    <row r="1667" spans="1:6">
      <c r="A1667" s="16" t="s">
        <v>123</v>
      </c>
      <c r="B1667" s="7">
        <v>0.47869578682415187</v>
      </c>
      <c r="C1667" s="8">
        <v>0.49327910530817404</v>
      </c>
      <c r="D1667" s="87">
        <v>0.49823936019933318</v>
      </c>
      <c r="E1667" s="143">
        <v>0.52288258347622618</v>
      </c>
    </row>
    <row r="1668" spans="1:6">
      <c r="A1668" s="16" t="s">
        <v>166</v>
      </c>
      <c r="B1668" s="7">
        <v>0.11755267076037548</v>
      </c>
      <c r="C1668" s="8">
        <v>9.9489759303333716E-2</v>
      </c>
      <c r="D1668" s="87">
        <v>0.12411968009966624</v>
      </c>
      <c r="E1668" s="143">
        <v>0.15092544091125271</v>
      </c>
    </row>
    <row r="1669" spans="1:6">
      <c r="A1669" s="17" t="s">
        <v>199</v>
      </c>
      <c r="B1669" s="9">
        <v>1</v>
      </c>
      <c r="C1669" s="10">
        <v>1</v>
      </c>
      <c r="D1669" s="88">
        <v>1</v>
      </c>
      <c r="E1669" s="144">
        <v>1</v>
      </c>
    </row>
    <row r="1670" spans="1:6" s="20" customFormat="1">
      <c r="A1670" s="17" t="s">
        <v>200</v>
      </c>
      <c r="B1670" s="22">
        <v>500.00681293302426</v>
      </c>
      <c r="C1670" s="21">
        <v>499.99470588235317</v>
      </c>
      <c r="D1670" s="89">
        <v>500.00000847457642</v>
      </c>
      <c r="E1670" s="89">
        <v>499.99986624775499</v>
      </c>
      <c r="F1670"/>
    </row>
    <row r="1671" spans="1:6" s="20" customFormat="1">
      <c r="A1671" s="23" t="s">
        <v>201</v>
      </c>
      <c r="B1671" s="27">
        <v>433</v>
      </c>
      <c r="C1671" s="26">
        <v>425</v>
      </c>
      <c r="D1671" s="97">
        <v>472</v>
      </c>
      <c r="E1671" s="97">
        <v>478</v>
      </c>
      <c r="F1671"/>
    </row>
    <row r="1672" spans="1:6">
      <c r="A1672"/>
    </row>
    <row r="1673" spans="1:6">
      <c r="A1673" s="61" t="s">
        <v>262</v>
      </c>
      <c r="B1673" s="62">
        <f>B1664+B1665</f>
        <v>9.619407033483858E-2</v>
      </c>
      <c r="C1673" s="62">
        <f>C1664+C1665</f>
        <v>7.4944793533107942E-2</v>
      </c>
      <c r="D1673" s="62">
        <f>D1664+D1665</f>
        <v>7.6135977523119E-2</v>
      </c>
      <c r="E1673" s="62">
        <f>E1664+E1665</f>
        <v>3.4993653389758607E-2</v>
      </c>
    </row>
    <row r="1674" spans="1:6">
      <c r="A1674" s="63" t="s">
        <v>258</v>
      </c>
      <c r="B1674" s="62">
        <f>B1666</f>
        <v>0.30755747208063422</v>
      </c>
      <c r="C1674" s="62">
        <f>C1666</f>
        <v>0.3322863418553843</v>
      </c>
      <c r="D1674" s="62">
        <f>D1666</f>
        <v>0.30150498217788163</v>
      </c>
      <c r="E1674" s="62">
        <f>E1666</f>
        <v>0.29119832222276237</v>
      </c>
    </row>
    <row r="1675" spans="1:6">
      <c r="A1675" s="64" t="s">
        <v>263</v>
      </c>
      <c r="B1675" s="62">
        <f>B1667+B1668</f>
        <v>0.59624845758452738</v>
      </c>
      <c r="C1675" s="62">
        <f>C1667+C1668</f>
        <v>0.5927688646115078</v>
      </c>
      <c r="D1675" s="62">
        <f>D1667+D1668</f>
        <v>0.62235904029899947</v>
      </c>
      <c r="E1675" s="62">
        <f>E1667+E1668</f>
        <v>0.67380802438747889</v>
      </c>
    </row>
    <row r="1676" spans="1:6">
      <c r="A1676"/>
    </row>
    <row r="1677" spans="1:6">
      <c r="A1677" s="51" t="s">
        <v>253</v>
      </c>
      <c r="B1677" s="52">
        <v>3.5983338795152684</v>
      </c>
      <c r="C1677" s="52">
        <v>3.5963761969244388</v>
      </c>
      <c r="D1677" s="52">
        <v>3.6527483194449415</v>
      </c>
      <c r="E1677" s="52">
        <v>3.7867641971450174</v>
      </c>
    </row>
    <row r="1678" spans="1:6">
      <c r="A1678"/>
    </row>
    <row r="1679" spans="1:6">
      <c r="A1679" s="31" t="s">
        <v>203</v>
      </c>
      <c r="B1679" s="31" t="s">
        <v>204</v>
      </c>
    </row>
    <row r="1680" spans="1:6">
      <c r="A1680" s="31" t="s">
        <v>205</v>
      </c>
      <c r="B1680" s="31" t="s">
        <v>408</v>
      </c>
    </row>
    <row r="1681" spans="1:6">
      <c r="A1681" s="19"/>
    </row>
    <row r="1682" spans="1:6">
      <c r="A1682" s="151" t="s">
        <v>412</v>
      </c>
      <c r="B1682" s="1"/>
      <c r="C1682" s="1"/>
    </row>
    <row r="1683" spans="1:6">
      <c r="A1683" s="19"/>
    </row>
    <row r="1684" spans="1:6">
      <c r="A1684" s="19"/>
      <c r="B1684" s="3" t="s">
        <v>0</v>
      </c>
      <c r="C1684" s="4" t="s">
        <v>1</v>
      </c>
      <c r="D1684" s="85">
        <v>2023</v>
      </c>
      <c r="E1684" s="85">
        <v>2024</v>
      </c>
    </row>
    <row r="1685" spans="1:6">
      <c r="A1685" s="15" t="s">
        <v>165</v>
      </c>
      <c r="B1685" s="5">
        <v>1.1636100108566659E-2</v>
      </c>
      <c r="C1685" s="6">
        <v>1.1569534265656926E-2</v>
      </c>
      <c r="D1685" s="86">
        <v>4.3986058576507463E-3</v>
      </c>
      <c r="E1685" s="142">
        <v>1.4878073819774998E-3</v>
      </c>
    </row>
    <row r="1686" spans="1:6">
      <c r="A1686" s="16" t="s">
        <v>122</v>
      </c>
      <c r="B1686" s="7">
        <v>5.6095078612092925E-2</v>
      </c>
      <c r="C1686" s="8">
        <v>7.3024537906871911E-2</v>
      </c>
      <c r="D1686" s="87">
        <v>4.7184772505342816E-2</v>
      </c>
      <c r="E1686" s="143">
        <v>4.2194782373745653E-2</v>
      </c>
    </row>
    <row r="1687" spans="1:6">
      <c r="A1687" s="16" t="s">
        <v>4</v>
      </c>
      <c r="B1687" s="7">
        <v>0.46795343897161668</v>
      </c>
      <c r="C1687" s="8">
        <v>0.47646316255113308</v>
      </c>
      <c r="D1687" s="87">
        <v>0.43705984004983334</v>
      </c>
      <c r="E1687" s="143">
        <v>0.46182212098857389</v>
      </c>
    </row>
    <row r="1688" spans="1:6">
      <c r="A1688" s="16" t="s">
        <v>123</v>
      </c>
      <c r="B1688" s="7">
        <v>0.33721203336952199</v>
      </c>
      <c r="C1688" s="8">
        <v>0.34249797939036986</v>
      </c>
      <c r="D1688" s="87">
        <v>0.363323646384345</v>
      </c>
      <c r="E1688" s="143">
        <v>0.36725581249313988</v>
      </c>
    </row>
    <row r="1689" spans="1:6">
      <c r="A1689" s="16" t="s">
        <v>166</v>
      </c>
      <c r="B1689" s="7">
        <v>0.12710334893820174</v>
      </c>
      <c r="C1689" s="8">
        <v>9.6444785885968137E-2</v>
      </c>
      <c r="D1689" s="87">
        <v>0.14803313520282804</v>
      </c>
      <c r="E1689" s="143">
        <v>0.12723947676256292</v>
      </c>
    </row>
    <row r="1690" spans="1:6">
      <c r="A1690" s="17" t="s">
        <v>199</v>
      </c>
      <c r="B1690" s="9">
        <v>1</v>
      </c>
      <c r="C1690" s="10">
        <v>1</v>
      </c>
      <c r="D1690" s="88">
        <v>1</v>
      </c>
      <c r="E1690" s="144">
        <v>1</v>
      </c>
    </row>
    <row r="1691" spans="1:6" s="20" customFormat="1">
      <c r="A1691" s="17" t="s">
        <v>200</v>
      </c>
      <c r="B1691" s="22">
        <v>500.00681293302443</v>
      </c>
      <c r="C1691" s="21">
        <v>499.99470588235312</v>
      </c>
      <c r="D1691" s="89">
        <v>500.00000847457642</v>
      </c>
      <c r="E1691" s="89">
        <v>499.99986624775499</v>
      </c>
      <c r="F1691"/>
    </row>
    <row r="1692" spans="1:6" s="20" customFormat="1">
      <c r="A1692" s="23" t="s">
        <v>201</v>
      </c>
      <c r="B1692" s="27">
        <v>433</v>
      </c>
      <c r="C1692" s="26">
        <v>425</v>
      </c>
      <c r="D1692" s="97">
        <v>472</v>
      </c>
      <c r="E1692" s="97">
        <v>478</v>
      </c>
      <c r="F1692"/>
    </row>
    <row r="1693" spans="1:6">
      <c r="A1693"/>
    </row>
    <row r="1694" spans="1:6">
      <c r="A1694" s="61" t="s">
        <v>262</v>
      </c>
      <c r="B1694" s="62">
        <f>B1685+B1686</f>
        <v>6.7731178720659591E-2</v>
      </c>
      <c r="C1694" s="62">
        <f>C1685+C1686</f>
        <v>8.4594072172528845E-2</v>
      </c>
      <c r="D1694" s="62">
        <f>D1685+D1686</f>
        <v>5.1583378362993565E-2</v>
      </c>
      <c r="E1694" s="62">
        <f>E1685+E1686</f>
        <v>4.3682589755723152E-2</v>
      </c>
    </row>
    <row r="1695" spans="1:6">
      <c r="A1695" s="63" t="s">
        <v>258</v>
      </c>
      <c r="B1695" s="62">
        <f>B1687</f>
        <v>0.46795343897161668</v>
      </c>
      <c r="C1695" s="62">
        <f>C1687</f>
        <v>0.47646316255113308</v>
      </c>
      <c r="D1695" s="62">
        <f>D1687</f>
        <v>0.43705984004983334</v>
      </c>
      <c r="E1695" s="62">
        <f>E1687</f>
        <v>0.46182212098857389</v>
      </c>
    </row>
    <row r="1696" spans="1:6">
      <c r="A1696" s="64" t="s">
        <v>263</v>
      </c>
      <c r="B1696" s="62">
        <f>B1688+B1689</f>
        <v>0.46431538230772373</v>
      </c>
      <c r="C1696" s="62">
        <f>C1688+C1689</f>
        <v>0.43894276527633802</v>
      </c>
      <c r="D1696" s="62">
        <f>D1688+D1689</f>
        <v>0.51135678158717301</v>
      </c>
      <c r="E1696" s="62">
        <f>E1688+E1689</f>
        <v>0.4944952892557028</v>
      </c>
    </row>
    <row r="1697" spans="1:6">
      <c r="A1697"/>
    </row>
    <row r="1698" spans="1:6">
      <c r="A1698" s="51" t="s">
        <v>253</v>
      </c>
      <c r="B1698" s="52">
        <v>3.5120514524167006</v>
      </c>
      <c r="C1698" s="52">
        <v>3.4392239447241204</v>
      </c>
      <c r="D1698" s="52">
        <v>3.6034079325693549</v>
      </c>
      <c r="E1698" s="52">
        <v>3.5765643688805655</v>
      </c>
    </row>
    <row r="1699" spans="1:6">
      <c r="A1699"/>
    </row>
    <row r="1700" spans="1:6">
      <c r="A1700" s="31" t="s">
        <v>203</v>
      </c>
      <c r="B1700" s="31" t="s">
        <v>204</v>
      </c>
    </row>
    <row r="1701" spans="1:6">
      <c r="A1701" s="31" t="s">
        <v>205</v>
      </c>
      <c r="B1701" s="31" t="s">
        <v>408</v>
      </c>
    </row>
    <row r="1702" spans="1:6">
      <c r="A1702" s="19"/>
    </row>
    <row r="1703" spans="1:6">
      <c r="A1703" s="151" t="s">
        <v>413</v>
      </c>
      <c r="B1703" s="1"/>
      <c r="C1703" s="1"/>
    </row>
    <row r="1704" spans="1:6">
      <c r="A1704" s="19"/>
    </row>
    <row r="1705" spans="1:6">
      <c r="A1705" s="19"/>
      <c r="B1705" s="3" t="s">
        <v>0</v>
      </c>
      <c r="C1705" s="4" t="s">
        <v>1</v>
      </c>
      <c r="D1705" s="85">
        <v>2023</v>
      </c>
      <c r="E1705" s="85">
        <v>2024</v>
      </c>
    </row>
    <row r="1706" spans="1:6">
      <c r="A1706" s="15" t="s">
        <v>165</v>
      </c>
      <c r="B1706" s="5">
        <v>2.6612339462349137E-2</v>
      </c>
      <c r="C1706" s="6">
        <v>2.8385477022697871E-2</v>
      </c>
      <c r="D1706" s="86">
        <v>1.9113887387900208E-2</v>
      </c>
      <c r="E1706" s="142">
        <v>7.3200829469372694E-3</v>
      </c>
    </row>
    <row r="1707" spans="1:6">
      <c r="A1707" s="16" t="s">
        <v>122</v>
      </c>
      <c r="B1707" s="7">
        <v>0.19209022325099956</v>
      </c>
      <c r="C1707" s="8">
        <v>0.12698369747444374</v>
      </c>
      <c r="D1707" s="87">
        <v>0.19777747758004263</v>
      </c>
      <c r="E1707" s="143">
        <v>0.13021509152651797</v>
      </c>
    </row>
    <row r="1708" spans="1:6">
      <c r="A1708" s="16" t="s">
        <v>4</v>
      </c>
      <c r="B1708" s="7">
        <v>0.3779699075693887</v>
      </c>
      <c r="C1708" s="8">
        <v>0.39898775398798347</v>
      </c>
      <c r="D1708" s="87">
        <v>0.41970659246260034</v>
      </c>
      <c r="E1708" s="143">
        <v>0.43069711992999637</v>
      </c>
    </row>
    <row r="1709" spans="1:6">
      <c r="A1709" s="16" t="s">
        <v>123</v>
      </c>
      <c r="B1709" s="7">
        <v>0.35374090745645725</v>
      </c>
      <c r="C1709" s="8">
        <v>0.365966227877707</v>
      </c>
      <c r="D1709" s="87">
        <v>0.30390177239149535</v>
      </c>
      <c r="E1709" s="143">
        <v>0.3592805999048771</v>
      </c>
    </row>
    <row r="1710" spans="1:6">
      <c r="A1710" s="16" t="s">
        <v>166</v>
      </c>
      <c r="B1710" s="7">
        <v>4.9586622260805277E-2</v>
      </c>
      <c r="C1710" s="8">
        <v>7.9676843637167871E-2</v>
      </c>
      <c r="D1710" s="87">
        <v>5.9500270177961508E-2</v>
      </c>
      <c r="E1710" s="143">
        <v>7.2487105691671327E-2</v>
      </c>
    </row>
    <row r="1711" spans="1:6">
      <c r="A1711" s="17" t="s">
        <v>199</v>
      </c>
      <c r="B1711" s="9">
        <v>1</v>
      </c>
      <c r="C1711" s="10">
        <v>1</v>
      </c>
      <c r="D1711" s="88">
        <v>1</v>
      </c>
      <c r="E1711" s="144">
        <v>1</v>
      </c>
    </row>
    <row r="1712" spans="1:6" s="20" customFormat="1">
      <c r="A1712" s="17" t="s">
        <v>200</v>
      </c>
      <c r="B1712" s="22">
        <v>500.00681293302421</v>
      </c>
      <c r="C1712" s="21">
        <v>499.99470588235312</v>
      </c>
      <c r="D1712" s="89">
        <v>500.00000847457642</v>
      </c>
      <c r="E1712" s="89">
        <v>499.99986624775499</v>
      </c>
      <c r="F1712"/>
    </row>
    <row r="1713" spans="1:6" s="20" customFormat="1">
      <c r="A1713" s="23" t="s">
        <v>201</v>
      </c>
      <c r="B1713" s="27">
        <v>433</v>
      </c>
      <c r="C1713" s="26">
        <v>425</v>
      </c>
      <c r="D1713" s="97">
        <v>472</v>
      </c>
      <c r="E1713" s="97">
        <v>478</v>
      </c>
      <c r="F1713"/>
    </row>
    <row r="1714" spans="1:6">
      <c r="A1714"/>
    </row>
    <row r="1715" spans="1:6">
      <c r="A1715" s="61" t="s">
        <v>262</v>
      </c>
      <c r="B1715" s="62">
        <f>B1706+B1707</f>
        <v>0.2187025627133487</v>
      </c>
      <c r="C1715" s="62">
        <f>C1706+C1707</f>
        <v>0.1553691744971416</v>
      </c>
      <c r="D1715" s="62">
        <f>D1706+D1707</f>
        <v>0.21689136496794284</v>
      </c>
      <c r="E1715" s="62">
        <f>E1706+E1707</f>
        <v>0.13753517447345523</v>
      </c>
    </row>
    <row r="1716" spans="1:6">
      <c r="A1716" s="63" t="s">
        <v>258</v>
      </c>
      <c r="B1716" s="62">
        <f>B1708</f>
        <v>0.3779699075693887</v>
      </c>
      <c r="C1716" s="62">
        <f>C1708</f>
        <v>0.39898775398798347</v>
      </c>
      <c r="D1716" s="62">
        <f>D1708</f>
        <v>0.41970659246260034</v>
      </c>
      <c r="E1716" s="62">
        <f>E1708</f>
        <v>0.43069711992999637</v>
      </c>
    </row>
    <row r="1717" spans="1:6">
      <c r="A1717" s="64" t="s">
        <v>263</v>
      </c>
      <c r="B1717" s="62">
        <f>B1709+B1710</f>
        <v>0.40332752971726255</v>
      </c>
      <c r="C1717" s="62">
        <f>C1709+C1710</f>
        <v>0.44564307151487487</v>
      </c>
      <c r="D1717" s="62">
        <f>D1709+D1710</f>
        <v>0.36340204256945685</v>
      </c>
      <c r="E1717" s="62">
        <f>E1709+E1710</f>
        <v>0.43176770559654842</v>
      </c>
    </row>
    <row r="1718" spans="1:6">
      <c r="A1718"/>
    </row>
    <row r="1719" spans="1:6">
      <c r="A1719" s="51" t="s">
        <v>253</v>
      </c>
      <c r="B1719" s="52">
        <v>3.2075992498023704</v>
      </c>
      <c r="C1719" s="52">
        <v>3.3415652636322051</v>
      </c>
      <c r="D1719" s="52">
        <v>3.1868970603915754</v>
      </c>
      <c r="E1719" s="52">
        <v>3.359399553867827</v>
      </c>
    </row>
    <row r="1720" spans="1:6">
      <c r="A1720"/>
    </row>
    <row r="1721" spans="1:6">
      <c r="A1721" s="31" t="s">
        <v>203</v>
      </c>
      <c r="B1721" s="31" t="s">
        <v>204</v>
      </c>
    </row>
    <row r="1722" spans="1:6">
      <c r="A1722" s="31" t="s">
        <v>205</v>
      </c>
      <c r="B1722" s="31" t="s">
        <v>408</v>
      </c>
    </row>
    <row r="1723" spans="1:6">
      <c r="A1723" s="19"/>
    </row>
    <row r="1724" spans="1:6">
      <c r="A1724" s="151" t="s">
        <v>414</v>
      </c>
      <c r="B1724" s="1"/>
      <c r="C1724" s="1"/>
    </row>
    <row r="1725" spans="1:6">
      <c r="A1725" s="19"/>
    </row>
    <row r="1726" spans="1:6">
      <c r="A1726" s="19"/>
      <c r="B1726" s="3" t="s">
        <v>0</v>
      </c>
      <c r="C1726" s="4" t="s">
        <v>1</v>
      </c>
      <c r="D1726" s="85">
        <v>2023</v>
      </c>
      <c r="E1726" s="85">
        <v>2024</v>
      </c>
    </row>
    <row r="1727" spans="1:6">
      <c r="A1727" s="15" t="s">
        <v>165</v>
      </c>
      <c r="B1727" s="5">
        <v>1.4678321935105244E-2</v>
      </c>
      <c r="C1727" s="6">
        <v>2.2014350740184301E-3</v>
      </c>
      <c r="D1727" s="86">
        <v>8.7972117153014926E-3</v>
      </c>
      <c r="E1727" s="142">
        <v>2.9756147639549996E-3</v>
      </c>
    </row>
    <row r="1728" spans="1:6">
      <c r="A1728" s="16" t="s">
        <v>122</v>
      </c>
      <c r="B1728" s="7">
        <v>3.4610382907022723E-2</v>
      </c>
      <c r="C1728" s="8">
        <v>3.4708602796970765E-2</v>
      </c>
      <c r="D1728" s="87">
        <v>5.1104020320270803E-2</v>
      </c>
      <c r="E1728" s="143">
        <v>2.6185763060843845E-2</v>
      </c>
    </row>
    <row r="1729" spans="1:6">
      <c r="A1729" s="16" t="s">
        <v>4</v>
      </c>
      <c r="B1729" s="7">
        <v>0.25809694509936171</v>
      </c>
      <c r="C1729" s="8">
        <v>0.27902671910643756</v>
      </c>
      <c r="D1729" s="87">
        <v>0.33045618719565778</v>
      </c>
      <c r="E1729" s="143">
        <v>0.34696268482383053</v>
      </c>
    </row>
    <row r="1730" spans="1:6">
      <c r="A1730" s="16" t="s">
        <v>123</v>
      </c>
      <c r="B1730" s="7">
        <v>0.56246877929377015</v>
      </c>
      <c r="C1730" s="8">
        <v>0.53768498725280633</v>
      </c>
      <c r="D1730" s="87">
        <v>0.50383785798579928</v>
      </c>
      <c r="E1730" s="143">
        <v>0.49407806754027811</v>
      </c>
    </row>
    <row r="1731" spans="1:6">
      <c r="A1731" s="16" t="s">
        <v>166</v>
      </c>
      <c r="B1731" s="7">
        <v>0.13014557076474012</v>
      </c>
      <c r="C1731" s="8">
        <v>0.14637825576976687</v>
      </c>
      <c r="D1731" s="87">
        <v>0.10580472278297062</v>
      </c>
      <c r="E1731" s="143">
        <v>0.12979786981109248</v>
      </c>
    </row>
    <row r="1732" spans="1:6">
      <c r="A1732" s="17" t="s">
        <v>199</v>
      </c>
      <c r="B1732" s="9">
        <v>1</v>
      </c>
      <c r="C1732" s="10">
        <v>1</v>
      </c>
      <c r="D1732" s="88">
        <v>1</v>
      </c>
      <c r="E1732" s="144">
        <v>1</v>
      </c>
    </row>
    <row r="1733" spans="1:6" s="20" customFormat="1">
      <c r="A1733" s="17" t="s">
        <v>200</v>
      </c>
      <c r="B1733" s="22">
        <v>500.00681293302523</v>
      </c>
      <c r="C1733" s="21">
        <v>499.99470588235312</v>
      </c>
      <c r="D1733" s="89">
        <v>500.00000847457642</v>
      </c>
      <c r="E1733" s="89">
        <v>499.99986624775499</v>
      </c>
      <c r="F1733"/>
    </row>
    <row r="1734" spans="1:6" s="20" customFormat="1">
      <c r="A1734" s="23" t="s">
        <v>201</v>
      </c>
      <c r="B1734" s="27">
        <v>433</v>
      </c>
      <c r="C1734" s="26">
        <v>425</v>
      </c>
      <c r="D1734" s="97">
        <v>472</v>
      </c>
      <c r="E1734" s="97">
        <v>478</v>
      </c>
      <c r="F1734"/>
    </row>
    <row r="1735" spans="1:6">
      <c r="A1735"/>
    </row>
    <row r="1736" spans="1:6">
      <c r="A1736" s="61" t="s">
        <v>262</v>
      </c>
      <c r="B1736" s="62">
        <f>B1727+B1728</f>
        <v>4.9288704842127967E-2</v>
      </c>
      <c r="C1736" s="62">
        <f>C1727+C1728</f>
        <v>3.6910037870989197E-2</v>
      </c>
      <c r="D1736" s="62">
        <f>D1727+D1728</f>
        <v>5.9901232035572294E-2</v>
      </c>
      <c r="E1736" s="62">
        <f>E1727+E1728</f>
        <v>2.9161377824798843E-2</v>
      </c>
    </row>
    <row r="1737" spans="1:6">
      <c r="A1737" s="63" t="s">
        <v>258</v>
      </c>
      <c r="B1737" s="62">
        <f>B1729</f>
        <v>0.25809694509936171</v>
      </c>
      <c r="C1737" s="62">
        <f>C1729</f>
        <v>0.27902671910643756</v>
      </c>
      <c r="D1737" s="62">
        <f>D1729</f>
        <v>0.33045618719565778</v>
      </c>
      <c r="E1737" s="62">
        <f>E1729</f>
        <v>0.34696268482383053</v>
      </c>
    </row>
    <row r="1738" spans="1:6">
      <c r="A1738" s="64" t="s">
        <v>263</v>
      </c>
      <c r="B1738" s="62">
        <f>B1730+B1731</f>
        <v>0.69261435005851024</v>
      </c>
      <c r="C1738" s="62">
        <f>C1730+C1731</f>
        <v>0.68406324302257326</v>
      </c>
      <c r="D1738" s="62">
        <f>D1730+D1731</f>
        <v>0.60964258076876987</v>
      </c>
      <c r="E1738" s="62">
        <f>E1730+E1731</f>
        <v>0.62387593735137059</v>
      </c>
    </row>
    <row r="1739" spans="1:6">
      <c r="A1739"/>
    </row>
    <row r="1740" spans="1:6">
      <c r="A1740" s="51" t="s">
        <v>253</v>
      </c>
      <c r="B1740" s="52">
        <v>3.7587928940460147</v>
      </c>
      <c r="C1740" s="52">
        <v>3.7913300258473339</v>
      </c>
      <c r="D1740" s="52">
        <v>3.6467488598008639</v>
      </c>
      <c r="E1740" s="52">
        <v>3.7215368145737089</v>
      </c>
    </row>
    <row r="1741" spans="1:6">
      <c r="A1741"/>
    </row>
    <row r="1742" spans="1:6">
      <c r="A1742" s="31" t="s">
        <v>203</v>
      </c>
      <c r="B1742" s="31" t="s">
        <v>204</v>
      </c>
    </row>
    <row r="1743" spans="1:6">
      <c r="A1743" s="31" t="s">
        <v>205</v>
      </c>
      <c r="B1743" s="31" t="s">
        <v>408</v>
      </c>
    </row>
    <row r="1744" spans="1:6">
      <c r="A1744" s="19"/>
    </row>
    <row r="1745" spans="1:6">
      <c r="A1745" s="151" t="s">
        <v>415</v>
      </c>
      <c r="B1745" s="1"/>
      <c r="C1745" s="1"/>
    </row>
    <row r="1746" spans="1:6">
      <c r="A1746" s="19"/>
    </row>
    <row r="1747" spans="1:6">
      <c r="A1747" s="19"/>
      <c r="B1747" s="3" t="s">
        <v>0</v>
      </c>
      <c r="C1747" s="4" t="s">
        <v>1</v>
      </c>
      <c r="D1747" s="85">
        <v>2023</v>
      </c>
      <c r="E1747" s="85">
        <v>2024</v>
      </c>
    </row>
    <row r="1748" spans="1:6">
      <c r="A1748" s="15" t="s">
        <v>165</v>
      </c>
      <c r="B1748" s="5">
        <v>2.7867056776824536E-2</v>
      </c>
      <c r="C1748" s="6">
        <v>3.250716772295234E-2</v>
      </c>
      <c r="D1748" s="86">
        <v>3.518884686120597E-2</v>
      </c>
      <c r="E1748" s="142">
        <v>2.7435662516920895E-2</v>
      </c>
    </row>
    <row r="1749" spans="1:6">
      <c r="A1749" s="16" t="s">
        <v>122</v>
      </c>
      <c r="B1749" s="7">
        <v>0.14399318808358055</v>
      </c>
      <c r="C1749" s="8">
        <v>0.11817795717837004</v>
      </c>
      <c r="D1749" s="87">
        <v>0.15667056090388864</v>
      </c>
      <c r="E1749" s="143">
        <v>0.12473967785040889</v>
      </c>
    </row>
    <row r="1750" spans="1:6">
      <c r="A1750" s="16" t="s">
        <v>4</v>
      </c>
      <c r="B1750" s="7">
        <v>0.35410187251490077</v>
      </c>
      <c r="C1750" s="8">
        <v>0.33420659748162052</v>
      </c>
      <c r="D1750" s="87">
        <v>0.35692621852667439</v>
      </c>
      <c r="E1750" s="143">
        <v>0.39308471366513331</v>
      </c>
    </row>
    <row r="1751" spans="1:6">
      <c r="A1751" s="16" t="s">
        <v>123</v>
      </c>
      <c r="B1751" s="7">
        <v>0.4091140559516625</v>
      </c>
      <c r="C1751" s="8">
        <v>0.42194164408799628</v>
      </c>
      <c r="D1751" s="87">
        <v>0.36636257429893959</v>
      </c>
      <c r="E1751" s="143">
        <v>0.36761267438199108</v>
      </c>
    </row>
    <row r="1752" spans="1:6">
      <c r="A1752" s="16" t="s">
        <v>166</v>
      </c>
      <c r="B1752" s="7">
        <v>6.4923826673031565E-2</v>
      </c>
      <c r="C1752" s="8">
        <v>9.3166633529060836E-2</v>
      </c>
      <c r="D1752" s="87">
        <v>8.4851799409291467E-2</v>
      </c>
      <c r="E1752" s="143">
        <v>8.7127271585545896E-2</v>
      </c>
    </row>
    <row r="1753" spans="1:6">
      <c r="A1753" s="17" t="s">
        <v>199</v>
      </c>
      <c r="B1753" s="9">
        <v>1</v>
      </c>
      <c r="C1753" s="10">
        <v>1</v>
      </c>
      <c r="D1753" s="88">
        <v>1</v>
      </c>
      <c r="E1753" s="144">
        <v>1</v>
      </c>
    </row>
    <row r="1754" spans="1:6" s="20" customFormat="1">
      <c r="A1754" s="17" t="s">
        <v>200</v>
      </c>
      <c r="B1754" s="22">
        <v>500.00681293302443</v>
      </c>
      <c r="C1754" s="21">
        <v>499.99470588235306</v>
      </c>
      <c r="D1754" s="89">
        <v>500.00000847457642</v>
      </c>
      <c r="E1754" s="89">
        <v>499.99986624775499</v>
      </c>
      <c r="F1754"/>
    </row>
    <row r="1755" spans="1:6" s="20" customFormat="1">
      <c r="A1755" s="23" t="s">
        <v>201</v>
      </c>
      <c r="B1755" s="27">
        <v>433</v>
      </c>
      <c r="C1755" s="26">
        <v>425</v>
      </c>
      <c r="D1755" s="97">
        <v>472</v>
      </c>
      <c r="E1755" s="97">
        <v>478</v>
      </c>
      <c r="F1755"/>
    </row>
    <row r="1756" spans="1:6">
      <c r="A1756"/>
    </row>
    <row r="1757" spans="1:6">
      <c r="A1757" s="61" t="s">
        <v>262</v>
      </c>
      <c r="B1757" s="62">
        <f>B1748+B1749</f>
        <v>0.17186024486040508</v>
      </c>
      <c r="C1757" s="62">
        <f>C1748+C1749</f>
        <v>0.15068512490132238</v>
      </c>
      <c r="D1757" s="62">
        <f>D1748+D1749</f>
        <v>0.19185940776509461</v>
      </c>
      <c r="E1757" s="62">
        <f>E1748+E1749</f>
        <v>0.15217534036732977</v>
      </c>
    </row>
    <row r="1758" spans="1:6">
      <c r="A1758" s="63" t="s">
        <v>258</v>
      </c>
      <c r="B1758" s="62">
        <f>B1750</f>
        <v>0.35410187251490077</v>
      </c>
      <c r="C1758" s="62">
        <f>C1750</f>
        <v>0.33420659748162052</v>
      </c>
      <c r="D1758" s="62">
        <f>D1750</f>
        <v>0.35692621852667439</v>
      </c>
      <c r="E1758" s="62">
        <f>E1750</f>
        <v>0.39308471366513331</v>
      </c>
    </row>
    <row r="1759" spans="1:6">
      <c r="A1759" s="64" t="s">
        <v>263</v>
      </c>
      <c r="B1759" s="62">
        <f>B1751+B1752</f>
        <v>0.47403788262469404</v>
      </c>
      <c r="C1759" s="62">
        <f>C1751+C1752</f>
        <v>0.51510827761705713</v>
      </c>
      <c r="D1759" s="62">
        <f>D1751+D1752</f>
        <v>0.45121437370823103</v>
      </c>
      <c r="E1759" s="62">
        <f>E1751+E1752</f>
        <v>0.45473994596753697</v>
      </c>
    </row>
    <row r="1760" spans="1:6">
      <c r="A1760"/>
    </row>
    <row r="1761" spans="1:6">
      <c r="A1761" s="51" t="s">
        <v>253</v>
      </c>
      <c r="B1761" s="52">
        <v>3.339234407660495</v>
      </c>
      <c r="C1761" s="52">
        <v>3.4250826185218424</v>
      </c>
      <c r="D1761" s="52">
        <v>3.3090179184912207</v>
      </c>
      <c r="E1761" s="52">
        <v>3.3622562146688346</v>
      </c>
    </row>
    <row r="1762" spans="1:6">
      <c r="A1762"/>
    </row>
    <row r="1763" spans="1:6">
      <c r="A1763" s="31" t="s">
        <v>203</v>
      </c>
      <c r="B1763" s="31" t="s">
        <v>204</v>
      </c>
    </row>
    <row r="1764" spans="1:6">
      <c r="A1764" s="31" t="s">
        <v>205</v>
      </c>
      <c r="B1764" s="31" t="s">
        <v>408</v>
      </c>
    </row>
    <row r="1765" spans="1:6">
      <c r="A1765" s="19"/>
    </row>
    <row r="1766" spans="1:6">
      <c r="A1766" s="19" t="s">
        <v>226</v>
      </c>
      <c r="B1766" s="1"/>
      <c r="C1766" s="1"/>
    </row>
    <row r="1767" spans="1:6">
      <c r="A1767" s="19"/>
    </row>
    <row r="1768" spans="1:6">
      <c r="A1768" s="19"/>
      <c r="B1768" s="3" t="s">
        <v>0</v>
      </c>
      <c r="C1768" s="4" t="s">
        <v>1</v>
      </c>
      <c r="D1768" s="85">
        <v>2023</v>
      </c>
      <c r="E1768" s="85">
        <v>2024</v>
      </c>
      <c r="F1768" s="85">
        <v>2025</v>
      </c>
    </row>
    <row r="1769" spans="1:6">
      <c r="A1769" s="15" t="s">
        <v>167</v>
      </c>
      <c r="B1769" s="5">
        <v>0.59595054016585103</v>
      </c>
      <c r="C1769" s="6">
        <v>0.62279341781265918</v>
      </c>
      <c r="D1769" s="86">
        <v>0.56221962606407438</v>
      </c>
      <c r="E1769" s="142">
        <v>0.57924171589204554</v>
      </c>
      <c r="F1769" s="142">
        <v>0.54960585079222912</v>
      </c>
    </row>
    <row r="1770" spans="1:6">
      <c r="A1770" s="16" t="s">
        <v>168</v>
      </c>
      <c r="B1770" s="7">
        <v>0.37892670746518597</v>
      </c>
      <c r="C1770" s="8">
        <v>0.36315443339988307</v>
      </c>
      <c r="D1770" s="87">
        <v>0.40970948881848313</v>
      </c>
      <c r="E1770" s="143">
        <v>0.37743255624108196</v>
      </c>
      <c r="F1770" s="143">
        <v>0.41744123734065447</v>
      </c>
    </row>
    <row r="1771" spans="1:6">
      <c r="A1771" s="16" t="s">
        <v>169</v>
      </c>
      <c r="B1771" s="7">
        <v>2.5122752368963081E-2</v>
      </c>
      <c r="C1771" s="8">
        <v>1.4052148787457742E-2</v>
      </c>
      <c r="D1771" s="87">
        <v>2.8070885117442601E-2</v>
      </c>
      <c r="E1771" s="143">
        <v>4.332572786687245E-2</v>
      </c>
      <c r="F1771" s="143">
        <v>3.2952911867116491E-2</v>
      </c>
    </row>
    <row r="1772" spans="1:6">
      <c r="A1772" s="17" t="s">
        <v>199</v>
      </c>
      <c r="B1772" s="9">
        <v>1</v>
      </c>
      <c r="C1772" s="10">
        <v>1</v>
      </c>
      <c r="D1772" s="88">
        <v>1</v>
      </c>
      <c r="E1772" s="144">
        <v>1</v>
      </c>
      <c r="F1772" s="144">
        <v>1</v>
      </c>
    </row>
    <row r="1773" spans="1:6" s="20" customFormat="1">
      <c r="A1773" s="17" t="s">
        <v>200</v>
      </c>
      <c r="B1773" s="22">
        <v>500.00681293302534</v>
      </c>
      <c r="C1773" s="21">
        <v>499.99470588235317</v>
      </c>
      <c r="D1773" s="89">
        <v>500.0000084745767</v>
      </c>
      <c r="E1773" s="89">
        <v>499.99986624775499</v>
      </c>
      <c r="F1773" s="89">
        <v>499.99986624775499</v>
      </c>
    </row>
    <row r="1774" spans="1:6" s="20" customFormat="1">
      <c r="A1774" s="23" t="s">
        <v>201</v>
      </c>
      <c r="B1774" s="27">
        <v>433</v>
      </c>
      <c r="C1774" s="26">
        <v>425</v>
      </c>
      <c r="D1774" s="97">
        <v>472</v>
      </c>
      <c r="E1774" s="97">
        <v>478</v>
      </c>
      <c r="F1774" s="97">
        <v>557</v>
      </c>
    </row>
    <row r="1775" spans="1:6">
      <c r="A1775"/>
    </row>
    <row r="1776" spans="1:6">
      <c r="A1776" s="31" t="s">
        <v>203</v>
      </c>
      <c r="B1776" s="31" t="s">
        <v>204</v>
      </c>
    </row>
    <row r="1777" spans="1:6">
      <c r="A1777" s="31" t="s">
        <v>205</v>
      </c>
      <c r="B1777" s="31" t="s">
        <v>206</v>
      </c>
    </row>
    <row r="1778" spans="1:6">
      <c r="A1778" s="19"/>
    </row>
    <row r="1779" spans="1:6">
      <c r="A1779" s="19" t="s">
        <v>497</v>
      </c>
      <c r="B1779" s="1"/>
      <c r="C1779" s="1"/>
    </row>
    <row r="1780" spans="1:6">
      <c r="A1780" s="19"/>
    </row>
    <row r="1781" spans="1:6">
      <c r="A1781" s="19"/>
      <c r="B1781" s="3" t="s">
        <v>0</v>
      </c>
      <c r="C1781" s="4" t="s">
        <v>1</v>
      </c>
      <c r="D1781" s="85">
        <v>2023</v>
      </c>
      <c r="E1781" s="85">
        <v>2024</v>
      </c>
      <c r="F1781" s="85">
        <v>2025</v>
      </c>
    </row>
    <row r="1782" spans="1:6">
      <c r="A1782" s="15" t="s">
        <v>202</v>
      </c>
      <c r="B1782" s="5"/>
      <c r="C1782" s="6"/>
      <c r="D1782" s="86">
        <v>1.0156889658357794E-2</v>
      </c>
      <c r="E1782" s="142">
        <v>5.7133216020095381E-3</v>
      </c>
      <c r="F1782" s="142">
        <v>8.9026379290719077E-3</v>
      </c>
    </row>
    <row r="1783" spans="1:6">
      <c r="A1783" s="16" t="s">
        <v>170</v>
      </c>
      <c r="B1783" s="7">
        <v>3.0015526347331553E-2</v>
      </c>
      <c r="C1783" s="8">
        <v>6.8854846698376791E-3</v>
      </c>
      <c r="D1783" s="87">
        <v>1.7594423430602985E-2</v>
      </c>
      <c r="E1783" s="143">
        <v>1.4878073819774996E-3</v>
      </c>
      <c r="F1783" s="143">
        <v>1.4162554955512907E-2</v>
      </c>
    </row>
    <row r="1784" spans="1:6">
      <c r="A1784" s="16" t="s">
        <v>4</v>
      </c>
      <c r="B1784" s="7">
        <v>8.3303252911796508E-2</v>
      </c>
      <c r="C1784" s="8">
        <v>9.3680991916384945E-2</v>
      </c>
      <c r="D1784" s="87">
        <v>0.12907903382916874</v>
      </c>
      <c r="E1784" s="143">
        <v>0.11581283355854383</v>
      </c>
      <c r="F1784" s="143">
        <v>0.10774291930645431</v>
      </c>
    </row>
    <row r="1785" spans="1:6">
      <c r="A1785" s="16" t="s">
        <v>171</v>
      </c>
      <c r="B1785" s="7">
        <v>0.45238136478047974</v>
      </c>
      <c r="C1785" s="8">
        <v>0.42489061648888049</v>
      </c>
      <c r="D1785" s="87">
        <v>0.39531377931671569</v>
      </c>
      <c r="E1785" s="143">
        <v>0.41343820116101709</v>
      </c>
      <c r="F1785" s="143">
        <v>0.35549419204422739</v>
      </c>
    </row>
    <row r="1786" spans="1:6">
      <c r="A1786" s="16" t="s">
        <v>172</v>
      </c>
      <c r="B1786" s="7">
        <v>0.43429985596039217</v>
      </c>
      <c r="C1786" s="8">
        <v>0.47454290692489698</v>
      </c>
      <c r="D1786" s="87">
        <v>0.44785587376515484</v>
      </c>
      <c r="E1786" s="143">
        <v>0.46354783629645213</v>
      </c>
      <c r="F1786" s="143">
        <v>0.51369769576473356</v>
      </c>
    </row>
    <row r="1787" spans="1:6">
      <c r="A1787" s="17" t="s">
        <v>199</v>
      </c>
      <c r="B1787" s="9">
        <v>1</v>
      </c>
      <c r="C1787" s="10">
        <v>1</v>
      </c>
      <c r="D1787" s="88">
        <v>1</v>
      </c>
      <c r="E1787" s="144">
        <v>1</v>
      </c>
      <c r="F1787" s="144">
        <v>1</v>
      </c>
    </row>
    <row r="1788" spans="1:6" s="20" customFormat="1">
      <c r="A1788" s="17" t="s">
        <v>200</v>
      </c>
      <c r="B1788" s="22">
        <v>500.00681293302432</v>
      </c>
      <c r="C1788" s="21">
        <v>499.99470588235306</v>
      </c>
      <c r="D1788" s="89">
        <v>500.00000847457653</v>
      </c>
      <c r="E1788" s="89">
        <v>499.99986624775499</v>
      </c>
      <c r="F1788" s="89">
        <v>499.99986624775499</v>
      </c>
    </row>
    <row r="1789" spans="1:6" s="20" customFormat="1">
      <c r="A1789" s="23" t="s">
        <v>201</v>
      </c>
      <c r="B1789" s="27">
        <v>433</v>
      </c>
      <c r="C1789" s="26">
        <v>425</v>
      </c>
      <c r="D1789" s="97">
        <v>472</v>
      </c>
      <c r="E1789" s="97">
        <v>478</v>
      </c>
      <c r="F1789" s="97">
        <v>557</v>
      </c>
    </row>
    <row r="1790" spans="1:6">
      <c r="A1790"/>
    </row>
    <row r="1791" spans="1:6">
      <c r="A1791" s="61" t="s">
        <v>264</v>
      </c>
      <c r="B1791" s="62">
        <f>B1782+B1783</f>
        <v>3.0015526347331553E-2</v>
      </c>
      <c r="C1791" s="62">
        <f>C1782+C1783</f>
        <v>6.8854846698376791E-3</v>
      </c>
      <c r="D1791" s="62">
        <f>D1782+D1783</f>
        <v>2.7751313088960779E-2</v>
      </c>
      <c r="E1791" s="62">
        <f>E1782+E1783</f>
        <v>7.2011289839870379E-3</v>
      </c>
      <c r="F1791" s="62">
        <f>F1782+F1783</f>
        <v>2.3065192884584813E-2</v>
      </c>
    </row>
    <row r="1792" spans="1:6">
      <c r="A1792" s="63" t="s">
        <v>258</v>
      </c>
      <c r="B1792" s="62">
        <f>B1784</f>
        <v>8.3303252911796508E-2</v>
      </c>
      <c r="C1792" s="62">
        <f>C1784</f>
        <v>9.3680991916384945E-2</v>
      </c>
      <c r="D1792" s="62">
        <f>D1784</f>
        <v>0.12907903382916874</v>
      </c>
      <c r="E1792" s="62">
        <f>E1784</f>
        <v>0.11581283355854383</v>
      </c>
      <c r="F1792" s="62">
        <f>F1784</f>
        <v>0.10774291930645431</v>
      </c>
    </row>
    <row r="1793" spans="1:6">
      <c r="A1793" s="64" t="s">
        <v>265</v>
      </c>
      <c r="B1793" s="62">
        <f>B1785+B1786</f>
        <v>0.88668122074087186</v>
      </c>
      <c r="C1793" s="62">
        <f>C1785+C1786</f>
        <v>0.89943352341377747</v>
      </c>
      <c r="D1793" s="62">
        <f>D1785+D1786</f>
        <v>0.84316965308187053</v>
      </c>
      <c r="E1793" s="62">
        <f>E1785+E1786</f>
        <v>0.87698603745746917</v>
      </c>
      <c r="F1793" s="62">
        <f>F1785+F1786</f>
        <v>0.86919188780896095</v>
      </c>
    </row>
    <row r="1794" spans="1:6">
      <c r="A1794"/>
    </row>
    <row r="1795" spans="1:6">
      <c r="A1795" s="51" t="s">
        <v>253</v>
      </c>
      <c r="B1795" s="52">
        <v>4.2909655503539303</v>
      </c>
      <c r="C1795" s="52">
        <v>4.3670909456688349</v>
      </c>
      <c r="D1795" s="52">
        <v>4.253117324099712</v>
      </c>
      <c r="E1795" s="52">
        <v>4.3276194231679197</v>
      </c>
      <c r="F1795" s="52">
        <v>4.3509217527600432</v>
      </c>
    </row>
    <row r="1796" spans="1:6">
      <c r="A1796"/>
    </row>
    <row r="1797" spans="1:6">
      <c r="A1797" s="31" t="s">
        <v>203</v>
      </c>
      <c r="B1797" s="31" t="s">
        <v>204</v>
      </c>
    </row>
    <row r="1798" spans="1:6">
      <c r="A1798" s="31" t="s">
        <v>205</v>
      </c>
      <c r="B1798" s="31" t="s">
        <v>206</v>
      </c>
    </row>
    <row r="1799" spans="1:6">
      <c r="A1799" s="19"/>
    </row>
    <row r="1800" spans="1:6">
      <c r="A1800" s="19" t="s">
        <v>535</v>
      </c>
      <c r="B1800" s="1"/>
      <c r="C1800" s="1"/>
    </row>
    <row r="1801" spans="1:6">
      <c r="A1801" s="19"/>
    </row>
    <row r="1802" spans="1:6">
      <c r="A1802" s="19"/>
      <c r="B1802" s="3" t="s">
        <v>0</v>
      </c>
      <c r="C1802" s="4" t="s">
        <v>1</v>
      </c>
      <c r="D1802" s="85">
        <v>2023</v>
      </c>
      <c r="E1802" s="85">
        <v>2024</v>
      </c>
      <c r="F1802" s="85">
        <v>2025</v>
      </c>
    </row>
    <row r="1803" spans="1:6">
      <c r="A1803" s="15" t="s">
        <v>202</v>
      </c>
      <c r="B1803" s="5"/>
      <c r="C1803" s="6"/>
      <c r="D1803" s="86">
        <v>2.8791419003535239E-3</v>
      </c>
      <c r="E1803" s="86"/>
      <c r="F1803" s="86">
        <v>1.0222230741673949E-2</v>
      </c>
    </row>
    <row r="1804" spans="1:6">
      <c r="A1804" s="16" t="s">
        <v>170</v>
      </c>
      <c r="B1804" s="7">
        <v>4.5948565596912044E-3</v>
      </c>
      <c r="C1804" s="8"/>
      <c r="D1804" s="87">
        <v>4.3986058576507437E-3</v>
      </c>
      <c r="E1804" s="87"/>
      <c r="F1804" s="87">
        <v>4.6093477321235482E-3</v>
      </c>
    </row>
    <row r="1805" spans="1:6">
      <c r="A1805" s="16" t="s">
        <v>4</v>
      </c>
      <c r="B1805" s="7">
        <v>1.378456967907361E-2</v>
      </c>
      <c r="C1805" s="8">
        <v>6.8854846698376774E-3</v>
      </c>
      <c r="D1805" s="87">
        <v>2.9270777046257981E-2</v>
      </c>
      <c r="E1805" s="87">
        <v>2.8923469898898362E-2</v>
      </c>
      <c r="F1805" s="87">
        <v>5.6668674046018802E-2</v>
      </c>
    </row>
    <row r="1806" spans="1:6">
      <c r="A1806" s="16" t="s">
        <v>171</v>
      </c>
      <c r="B1806" s="7">
        <v>0.29890054615883838</v>
      </c>
      <c r="C1806" s="8">
        <v>0.29701538016284879</v>
      </c>
      <c r="D1806" s="87">
        <v>0.30094423430602968</v>
      </c>
      <c r="E1806" s="143">
        <v>0.34220099492542277</v>
      </c>
      <c r="F1806" s="143">
        <v>0.32254128017711137</v>
      </c>
    </row>
    <row r="1807" spans="1:6">
      <c r="A1807" s="16" t="s">
        <v>172</v>
      </c>
      <c r="B1807" s="7">
        <v>0.6827200276023967</v>
      </c>
      <c r="C1807" s="8">
        <v>0.69609913516731359</v>
      </c>
      <c r="D1807" s="87">
        <v>0.66250724088970803</v>
      </c>
      <c r="E1807" s="143">
        <v>0.62887553517567885</v>
      </c>
      <c r="F1807" s="143">
        <v>0.60595846730307235</v>
      </c>
    </row>
    <row r="1808" spans="1:6">
      <c r="A1808" s="17" t="s">
        <v>199</v>
      </c>
      <c r="B1808" s="9">
        <v>1</v>
      </c>
      <c r="C1808" s="10">
        <v>1</v>
      </c>
      <c r="D1808" s="88">
        <v>1</v>
      </c>
      <c r="E1808" s="144">
        <v>1</v>
      </c>
      <c r="F1808" s="144">
        <v>1</v>
      </c>
    </row>
    <row r="1809" spans="1:6" s="20" customFormat="1">
      <c r="A1809" s="17" t="s">
        <v>200</v>
      </c>
      <c r="B1809" s="22">
        <v>500.00681293302654</v>
      </c>
      <c r="C1809" s="21">
        <v>499.99470588235317</v>
      </c>
      <c r="D1809" s="89">
        <v>500.00000847457676</v>
      </c>
      <c r="E1809" s="89">
        <v>499.99986624775499</v>
      </c>
      <c r="F1809" s="89">
        <v>499.99986624775499</v>
      </c>
    </row>
    <row r="1810" spans="1:6" s="20" customFormat="1">
      <c r="A1810" s="23" t="s">
        <v>201</v>
      </c>
      <c r="B1810" s="27">
        <v>433</v>
      </c>
      <c r="C1810" s="26">
        <v>425</v>
      </c>
      <c r="D1810" s="97">
        <v>472</v>
      </c>
      <c r="E1810" s="97">
        <v>478</v>
      </c>
      <c r="F1810" s="97">
        <v>557</v>
      </c>
    </row>
    <row r="1811" spans="1:6">
      <c r="A1811"/>
    </row>
    <row r="1812" spans="1:6">
      <c r="A1812" s="61" t="s">
        <v>264</v>
      </c>
      <c r="B1812" s="62">
        <f>B1803+B1804</f>
        <v>4.5948565596912044E-3</v>
      </c>
      <c r="C1812" s="62">
        <f>C1803+C1804</f>
        <v>0</v>
      </c>
      <c r="D1812" s="62">
        <f>D1803+D1804</f>
        <v>7.2777477580042681E-3</v>
      </c>
      <c r="E1812" s="62">
        <f>E1803+E1804</f>
        <v>0</v>
      </c>
      <c r="F1812" s="62">
        <f>F1803+F1804</f>
        <v>1.4831578473797496E-2</v>
      </c>
    </row>
    <row r="1813" spans="1:6">
      <c r="A1813" s="63" t="s">
        <v>258</v>
      </c>
      <c r="B1813" s="62">
        <f>B1805</f>
        <v>1.378456967907361E-2</v>
      </c>
      <c r="C1813" s="62">
        <f>C1805</f>
        <v>6.8854846698376774E-3</v>
      </c>
      <c r="D1813" s="62">
        <f>D1805</f>
        <v>2.9270777046257981E-2</v>
      </c>
      <c r="E1813" s="62">
        <f>E1805</f>
        <v>2.8923469898898362E-2</v>
      </c>
      <c r="F1813" s="62">
        <f>F1805</f>
        <v>5.6668674046018802E-2</v>
      </c>
    </row>
    <row r="1814" spans="1:6">
      <c r="A1814" s="64" t="s">
        <v>265</v>
      </c>
      <c r="B1814" s="62">
        <f>B1806+B1807</f>
        <v>0.98162057376123513</v>
      </c>
      <c r="C1814" s="62">
        <f>C1806+C1807</f>
        <v>0.99311451533016237</v>
      </c>
      <c r="D1814" s="62">
        <f>D1806+D1807</f>
        <v>0.96345147519573771</v>
      </c>
      <c r="E1814" s="62">
        <f>E1806+E1807</f>
        <v>0.97107653010110162</v>
      </c>
      <c r="F1814" s="62">
        <f>F1806+F1807</f>
        <v>0.92849974748018371</v>
      </c>
    </row>
    <row r="1815" spans="1:6">
      <c r="A1815"/>
    </row>
    <row r="1816" spans="1:6">
      <c r="A1816" s="51" t="s">
        <v>253</v>
      </c>
      <c r="B1816" s="52">
        <v>4.6597457448039421</v>
      </c>
      <c r="C1816" s="52">
        <v>4.6892136504974742</v>
      </c>
      <c r="D1816" s="52">
        <v>4.6158018264270879</v>
      </c>
      <c r="E1816" s="52">
        <v>4.5999520652767831</v>
      </c>
      <c r="F1816" s="52">
        <v>4.5094044055677838</v>
      </c>
    </row>
    <row r="1817" spans="1:6">
      <c r="A1817"/>
    </row>
    <row r="1818" spans="1:6">
      <c r="A1818" s="31" t="s">
        <v>203</v>
      </c>
      <c r="B1818" s="31" t="s">
        <v>204</v>
      </c>
    </row>
    <row r="1819" spans="1:6">
      <c r="A1819" s="31" t="s">
        <v>205</v>
      </c>
      <c r="B1819" s="31" t="s">
        <v>534</v>
      </c>
    </row>
    <row r="1820" spans="1:6">
      <c r="A1820" s="19"/>
    </row>
    <row r="1821" spans="1:6">
      <c r="A1821" s="19" t="s">
        <v>537</v>
      </c>
      <c r="B1821" s="1"/>
      <c r="C1821" s="1"/>
    </row>
    <row r="1822" spans="1:6">
      <c r="A1822" s="19"/>
    </row>
    <row r="1823" spans="1:6">
      <c r="A1823" s="19"/>
      <c r="B1823" s="3" t="s">
        <v>0</v>
      </c>
      <c r="C1823" s="4" t="s">
        <v>1</v>
      </c>
      <c r="D1823" s="85">
        <v>2023</v>
      </c>
      <c r="E1823" s="85">
        <v>2024</v>
      </c>
      <c r="F1823" s="85">
        <v>2025</v>
      </c>
    </row>
    <row r="1824" spans="1:6">
      <c r="A1824" s="15" t="s">
        <v>202</v>
      </c>
      <c r="B1824" s="5"/>
      <c r="C1824" s="6"/>
      <c r="D1824" s="86">
        <v>2.8791419003535252E-3</v>
      </c>
      <c r="E1824" s="142">
        <v>5.7133216020095398E-3</v>
      </c>
      <c r="F1824" s="142">
        <v>1.0222230741673935E-2</v>
      </c>
    </row>
    <row r="1825" spans="1:6">
      <c r="A1825" s="16" t="s">
        <v>170</v>
      </c>
      <c r="B1825" s="7">
        <v>1.6230956668257881E-2</v>
      </c>
      <c r="C1825" s="8">
        <v>9.3680991916384963E-3</v>
      </c>
      <c r="D1825" s="87">
        <v>2.0473565330956508E-2</v>
      </c>
      <c r="E1825" s="143">
        <v>1.0176743747942038E-2</v>
      </c>
      <c r="F1825" s="143">
        <v>1.3177473902053163E-2</v>
      </c>
    </row>
    <row r="1826" spans="1:6">
      <c r="A1826" s="16" t="s">
        <v>4</v>
      </c>
      <c r="B1826" s="7">
        <v>8.1515748399733287E-2</v>
      </c>
      <c r="C1826" s="8">
        <v>6.9979564489506305E-2</v>
      </c>
      <c r="D1826" s="87">
        <v>0.13195817572952223</v>
      </c>
      <c r="E1826" s="143">
        <v>9.4447354532483138E-2</v>
      </c>
      <c r="F1826" s="143">
        <v>0.10707389578816974</v>
      </c>
    </row>
    <row r="1827" spans="1:6">
      <c r="A1827" s="16" t="s">
        <v>171</v>
      </c>
      <c r="B1827" s="7">
        <v>0.43244930380856222</v>
      </c>
      <c r="C1827" s="8">
        <v>0.3887761164529977</v>
      </c>
      <c r="D1827" s="87">
        <v>0.37316096401422089</v>
      </c>
      <c r="E1827" s="143">
        <v>0.43057816596704562</v>
      </c>
      <c r="F1827" s="143">
        <v>0.3449743579913454</v>
      </c>
    </row>
    <row r="1828" spans="1:6">
      <c r="A1828" s="16" t="s">
        <v>172</v>
      </c>
      <c r="B1828" s="7">
        <v>0.4698039911234464</v>
      </c>
      <c r="C1828" s="8">
        <v>0.53187621986585742</v>
      </c>
      <c r="D1828" s="87">
        <v>0.47152815302494683</v>
      </c>
      <c r="E1828" s="143">
        <v>0.4590844141505197</v>
      </c>
      <c r="F1828" s="143">
        <v>0.52455204157675772</v>
      </c>
    </row>
    <row r="1829" spans="1:6">
      <c r="A1829" s="17" t="s">
        <v>199</v>
      </c>
      <c r="B1829" s="9">
        <v>1</v>
      </c>
      <c r="C1829" s="10">
        <v>1</v>
      </c>
      <c r="D1829" s="88">
        <v>1</v>
      </c>
      <c r="E1829" s="144">
        <v>1</v>
      </c>
      <c r="F1829" s="144">
        <v>1</v>
      </c>
    </row>
    <row r="1830" spans="1:6" s="20" customFormat="1">
      <c r="A1830" s="17" t="s">
        <v>200</v>
      </c>
      <c r="B1830" s="22">
        <v>500.00681293302443</v>
      </c>
      <c r="C1830" s="21">
        <v>499.99470588235317</v>
      </c>
      <c r="D1830" s="89">
        <v>500.00000847457653</v>
      </c>
      <c r="E1830" s="89">
        <v>499.99986624775499</v>
      </c>
      <c r="F1830" s="89">
        <v>499.99986624775499</v>
      </c>
    </row>
    <row r="1831" spans="1:6" s="20" customFormat="1">
      <c r="A1831" s="23" t="s">
        <v>201</v>
      </c>
      <c r="B1831" s="27">
        <v>433</v>
      </c>
      <c r="C1831" s="26">
        <v>425</v>
      </c>
      <c r="D1831" s="97">
        <v>472</v>
      </c>
      <c r="E1831" s="97">
        <v>478</v>
      </c>
      <c r="F1831" s="97">
        <v>557</v>
      </c>
    </row>
    <row r="1832" spans="1:6">
      <c r="A1832"/>
    </row>
    <row r="1833" spans="1:6">
      <c r="A1833" s="61" t="s">
        <v>264</v>
      </c>
      <c r="B1833" s="62">
        <f>B1824+B1825</f>
        <v>1.6230956668257881E-2</v>
      </c>
      <c r="C1833" s="62">
        <f>C1824+C1825</f>
        <v>9.3680991916384963E-3</v>
      </c>
      <c r="D1833" s="62">
        <f>D1824+D1825</f>
        <v>2.3352707231310034E-2</v>
      </c>
      <c r="E1833" s="62">
        <f>E1824+E1825</f>
        <v>1.5890065349951576E-2</v>
      </c>
      <c r="F1833" s="62">
        <f>F1824+F1825</f>
        <v>2.33997046437271E-2</v>
      </c>
    </row>
    <row r="1834" spans="1:6">
      <c r="A1834" s="63" t="s">
        <v>258</v>
      </c>
      <c r="B1834" s="62">
        <f>B1826</f>
        <v>8.1515748399733287E-2</v>
      </c>
      <c r="C1834" s="62">
        <f>C1826</f>
        <v>6.9979564489506305E-2</v>
      </c>
      <c r="D1834" s="62">
        <f>D1826</f>
        <v>0.13195817572952223</v>
      </c>
      <c r="E1834" s="62">
        <f>E1826</f>
        <v>9.4447354532483138E-2</v>
      </c>
      <c r="F1834" s="62">
        <f>F1826</f>
        <v>0.10707389578816974</v>
      </c>
    </row>
    <row r="1835" spans="1:6">
      <c r="A1835" s="64" t="s">
        <v>265</v>
      </c>
      <c r="B1835" s="62">
        <f>B1827+B1828</f>
        <v>0.90225329493200856</v>
      </c>
      <c r="C1835" s="62">
        <f>C1827+C1828</f>
        <v>0.92065233631885512</v>
      </c>
      <c r="D1835" s="62">
        <f>D1827+D1828</f>
        <v>0.84468911703916771</v>
      </c>
      <c r="E1835" s="62">
        <f>E1827+E1828</f>
        <v>0.88966258011756527</v>
      </c>
      <c r="F1835" s="62">
        <f>F1827+F1828</f>
        <v>0.86952639956810307</v>
      </c>
    </row>
    <row r="1836" spans="1:6">
      <c r="A1836"/>
    </row>
    <row r="1837" spans="1:6">
      <c r="A1837" s="51" t="s">
        <v>253</v>
      </c>
      <c r="B1837" s="52">
        <v>4.3558263293871953</v>
      </c>
      <c r="C1837" s="52">
        <v>4.4431604569930672</v>
      </c>
      <c r="D1837" s="52">
        <v>4.2899854209324486</v>
      </c>
      <c r="E1837" s="52">
        <v>4.3271436073161276</v>
      </c>
      <c r="F1837" s="52">
        <v>4.360456505759462</v>
      </c>
    </row>
    <row r="1838" spans="1:6">
      <c r="A1838"/>
    </row>
    <row r="1839" spans="1:6">
      <c r="A1839" s="31" t="s">
        <v>203</v>
      </c>
      <c r="B1839" s="31" t="s">
        <v>204</v>
      </c>
    </row>
    <row r="1840" spans="1:6">
      <c r="A1840" s="31" t="s">
        <v>205</v>
      </c>
      <c r="B1840" s="31" t="s">
        <v>536</v>
      </c>
    </row>
    <row r="1841" spans="1:6">
      <c r="A1841" s="19"/>
    </row>
    <row r="1842" spans="1:6">
      <c r="A1842" s="19" t="s">
        <v>441</v>
      </c>
      <c r="B1842" s="1"/>
      <c r="C1842" s="1"/>
    </row>
    <row r="1843" spans="1:6">
      <c r="A1843" s="19"/>
    </row>
    <row r="1844" spans="1:6">
      <c r="A1844" s="19"/>
      <c r="B1844" s="3" t="s">
        <v>0</v>
      </c>
      <c r="C1844" s="4" t="s">
        <v>1</v>
      </c>
      <c r="D1844" s="85">
        <v>2023</v>
      </c>
      <c r="E1844" s="85">
        <v>2024</v>
      </c>
      <c r="F1844" s="85">
        <v>2025</v>
      </c>
    </row>
    <row r="1845" spans="1:6">
      <c r="A1845" s="15" t="s">
        <v>173</v>
      </c>
      <c r="B1845" s="5">
        <v>0.83243669428061007</v>
      </c>
      <c r="C1845" s="6">
        <v>0.85343656579893201</v>
      </c>
      <c r="D1845" s="86">
        <v>0.83301276342351283</v>
      </c>
      <c r="E1845" s="142">
        <v>0.8232456579167543</v>
      </c>
      <c r="F1845" s="142">
        <v>0.85997319234471303</v>
      </c>
    </row>
    <row r="1846" spans="1:6">
      <c r="A1846" s="16" t="s">
        <v>174</v>
      </c>
      <c r="B1846" s="7">
        <v>0.1047879486168657</v>
      </c>
      <c r="C1846" s="8">
        <v>8.5389610007635272E-2</v>
      </c>
      <c r="D1846" s="87">
        <v>0.10660664649819224</v>
      </c>
      <c r="E1846" s="143">
        <v>9.7185061370537576E-2</v>
      </c>
      <c r="F1846" s="143">
        <v>8.5681261699296768E-2</v>
      </c>
    </row>
    <row r="1847" spans="1:6">
      <c r="A1847" s="16" t="s">
        <v>4</v>
      </c>
      <c r="B1847" s="7">
        <v>9.1897131193823655E-3</v>
      </c>
      <c r="C1847" s="8">
        <v>2.0656454009513013E-2</v>
      </c>
      <c r="D1847" s="87">
        <v>1.4555495516008538E-2</v>
      </c>
      <c r="E1847" s="143">
        <v>1.452121193092429E-2</v>
      </c>
      <c r="F1847" s="143">
        <v>1.2842962142910953E-2</v>
      </c>
    </row>
    <row r="1848" spans="1:6">
      <c r="A1848" s="16" t="s">
        <v>175</v>
      </c>
      <c r="B1848" s="7">
        <v>1.438040451642794E-2</v>
      </c>
      <c r="C1848" s="8">
        <v>4.6840495958192447E-3</v>
      </c>
      <c r="D1848" s="87">
        <v>1.1676353615655014E-2</v>
      </c>
      <c r="E1848" s="143">
        <v>1.0176743747942025E-2</v>
      </c>
      <c r="F1848" s="143">
        <v>4.9438594912658536E-3</v>
      </c>
    </row>
    <row r="1849" spans="1:6">
      <c r="A1849" s="16" t="s">
        <v>176</v>
      </c>
      <c r="B1849" s="7">
        <v>3.9205239466713657E-2</v>
      </c>
      <c r="C1849" s="8">
        <v>3.5833320588100299E-2</v>
      </c>
      <c r="D1849" s="87">
        <v>3.4148740946631478E-2</v>
      </c>
      <c r="E1849" s="143">
        <v>5.4871325033841706E-2</v>
      </c>
      <c r="F1849" s="143">
        <v>3.6558724321813368E-2</v>
      </c>
    </row>
    <row r="1850" spans="1:6">
      <c r="A1850" s="17" t="s">
        <v>199</v>
      </c>
      <c r="B1850" s="9">
        <v>1</v>
      </c>
      <c r="C1850" s="10">
        <v>1</v>
      </c>
      <c r="D1850" s="88">
        <v>1</v>
      </c>
      <c r="E1850" s="144">
        <v>1</v>
      </c>
      <c r="F1850" s="144">
        <v>1</v>
      </c>
    </row>
    <row r="1851" spans="1:6" s="20" customFormat="1">
      <c r="A1851" s="17" t="s">
        <v>200</v>
      </c>
      <c r="B1851" s="22">
        <v>500.00681293302893</v>
      </c>
      <c r="C1851" s="21">
        <v>499.99470588235346</v>
      </c>
      <c r="D1851" s="89">
        <v>500.00000847457653</v>
      </c>
      <c r="E1851" s="89">
        <v>499.99986624775499</v>
      </c>
      <c r="F1851" s="89">
        <v>499.99986624775499</v>
      </c>
    </row>
    <row r="1852" spans="1:6" s="20" customFormat="1">
      <c r="A1852" s="23" t="s">
        <v>201</v>
      </c>
      <c r="B1852" s="27">
        <v>433</v>
      </c>
      <c r="C1852" s="26">
        <v>425</v>
      </c>
      <c r="D1852" s="97">
        <v>472</v>
      </c>
      <c r="E1852" s="97">
        <v>478</v>
      </c>
      <c r="F1852" s="97">
        <v>557</v>
      </c>
    </row>
    <row r="1853" spans="1:6">
      <c r="A1853"/>
    </row>
    <row r="1854" spans="1:6">
      <c r="A1854" s="61" t="s">
        <v>266</v>
      </c>
      <c r="B1854" s="62">
        <f>B1845+B1846</f>
        <v>0.93722464289747576</v>
      </c>
      <c r="C1854" s="62">
        <f>C1845+C1846</f>
        <v>0.93882617580656724</v>
      </c>
      <c r="D1854" s="62">
        <f>D1845+D1846</f>
        <v>0.93961940992170501</v>
      </c>
      <c r="E1854" s="62">
        <f>E1845+E1846</f>
        <v>0.92043071928729192</v>
      </c>
      <c r="F1854" s="62">
        <f>F1845+F1846</f>
        <v>0.94565445404400983</v>
      </c>
    </row>
    <row r="1855" spans="1:6">
      <c r="A1855" s="63" t="s">
        <v>258</v>
      </c>
      <c r="B1855" s="62">
        <f>B1847</f>
        <v>9.1897131193823655E-3</v>
      </c>
      <c r="C1855" s="62">
        <f>C1847</f>
        <v>2.0656454009513013E-2</v>
      </c>
      <c r="D1855" s="62">
        <f>D1847</f>
        <v>1.4555495516008538E-2</v>
      </c>
      <c r="E1855" s="62">
        <f>E1847</f>
        <v>1.452121193092429E-2</v>
      </c>
      <c r="F1855" s="62">
        <f>F1847</f>
        <v>1.2842962142910953E-2</v>
      </c>
    </row>
    <row r="1856" spans="1:6">
      <c r="A1856" s="64" t="s">
        <v>267</v>
      </c>
      <c r="B1856" s="62">
        <f>B1848+B1849</f>
        <v>5.3585643983141598E-2</v>
      </c>
      <c r="C1856" s="62">
        <f>C1848+C1849</f>
        <v>4.0517370183919543E-2</v>
      </c>
      <c r="D1856" s="62">
        <f>D1848+D1849</f>
        <v>4.5825094562286492E-2</v>
      </c>
      <c r="E1856" s="62">
        <f>E1848+E1849</f>
        <v>6.5048068781783736E-2</v>
      </c>
      <c r="F1856" s="62">
        <f>F1848+F1849</f>
        <v>4.1502583813079225E-2</v>
      </c>
    </row>
    <row r="1857" spans="1:6">
      <c r="A1857"/>
    </row>
    <row r="1858" spans="1:6">
      <c r="A1858" s="51" t="s">
        <v>253</v>
      </c>
      <c r="B1858" s="52">
        <v>1.3231295462717718</v>
      </c>
      <c r="C1858" s="52">
        <v>1.2840879491665205</v>
      </c>
      <c r="D1858" s="52">
        <v>1.3073416621637008</v>
      </c>
      <c r="E1858" s="52">
        <v>1.3762430166115811</v>
      </c>
      <c r="F1858" s="52">
        <v>1.2724336617461687</v>
      </c>
    </row>
    <row r="1859" spans="1:6">
      <c r="A1859"/>
    </row>
    <row r="1860" spans="1:6">
      <c r="A1860" s="31" t="s">
        <v>203</v>
      </c>
      <c r="B1860" s="31" t="s">
        <v>204</v>
      </c>
    </row>
    <row r="1861" spans="1:6">
      <c r="A1861" s="31" t="s">
        <v>205</v>
      </c>
      <c r="B1861" s="31" t="s">
        <v>206</v>
      </c>
    </row>
    <row r="1862" spans="1:6">
      <c r="A1862" s="19"/>
    </row>
    <row r="1863" spans="1:6">
      <c r="A1863" s="19" t="s">
        <v>227</v>
      </c>
      <c r="B1863" s="1"/>
      <c r="C1863" s="1"/>
    </row>
    <row r="1864" spans="1:6">
      <c r="A1864" s="19"/>
    </row>
    <row r="1865" spans="1:6">
      <c r="A1865" s="19"/>
      <c r="B1865" s="3" t="s">
        <v>0</v>
      </c>
      <c r="C1865" s="4" t="s">
        <v>1</v>
      </c>
      <c r="D1865" s="85">
        <v>2023</v>
      </c>
      <c r="E1865" s="85">
        <v>2024</v>
      </c>
      <c r="F1865" s="85">
        <v>2025</v>
      </c>
    </row>
    <row r="1866" spans="1:6">
      <c r="A1866" s="15" t="s">
        <v>181</v>
      </c>
      <c r="B1866" s="5">
        <v>0.77055508943411766</v>
      </c>
      <c r="C1866" s="6">
        <v>0.79722797064910123</v>
      </c>
      <c r="D1866" s="86">
        <v>0.80981984220644354</v>
      </c>
      <c r="E1866" s="142">
        <v>0.82015108918984903</v>
      </c>
      <c r="F1866" s="142">
        <v>0.87974863030977646</v>
      </c>
    </row>
    <row r="1867" spans="1:6">
      <c r="A1867" s="16" t="s">
        <v>122</v>
      </c>
      <c r="B1867" s="7">
        <v>0.13969624894256555</v>
      </c>
      <c r="C1867" s="8">
        <v>0.14024030842679494</v>
      </c>
      <c r="D1867" s="87">
        <v>0.12723999784338963</v>
      </c>
      <c r="E1867" s="143">
        <v>0.10712389719257917</v>
      </c>
      <c r="F1867" s="143">
        <v>7.6109600251940232E-2</v>
      </c>
    </row>
    <row r="1868" spans="1:6">
      <c r="A1868" s="16" t="s">
        <v>4</v>
      </c>
      <c r="B1868" s="7">
        <v>6.4625909254353894E-2</v>
      </c>
      <c r="C1868" s="8">
        <v>4.5996957614845277E-2</v>
      </c>
      <c r="D1868" s="87">
        <v>4.534573651956373E-2</v>
      </c>
      <c r="E1868" s="143">
        <v>4.8027057938705368E-2</v>
      </c>
      <c r="F1868" s="143">
        <v>3.6893236080955662E-2</v>
      </c>
    </row>
    <row r="1869" spans="1:6">
      <c r="A1869" s="16" t="s">
        <v>123</v>
      </c>
      <c r="B1869" s="7">
        <v>1.8081508820087563E-2</v>
      </c>
      <c r="C1869" s="8">
        <v>9.6492786394208781E-3</v>
      </c>
      <c r="D1869" s="87">
        <v>1.0156889658357792E-2</v>
      </c>
      <c r="E1869" s="143">
        <v>1.8865680113906557E-2</v>
      </c>
      <c r="F1869" s="143">
        <v>7.2485333573276385E-3</v>
      </c>
    </row>
    <row r="1870" spans="1:6">
      <c r="A1870" s="16" t="s">
        <v>182</v>
      </c>
      <c r="B1870" s="7">
        <v>7.0412435488753852E-3</v>
      </c>
      <c r="C1870" s="8">
        <v>6.8854846698376748E-3</v>
      </c>
      <c r="D1870" s="87">
        <v>7.4375337722451841E-3</v>
      </c>
      <c r="E1870" s="143">
        <v>5.8322755649597635E-3</v>
      </c>
      <c r="F1870" s="143"/>
    </row>
    <row r="1871" spans="1:6">
      <c r="A1871" s="17" t="s">
        <v>199</v>
      </c>
      <c r="B1871" s="9">
        <v>1</v>
      </c>
      <c r="C1871" s="10">
        <v>1</v>
      </c>
      <c r="D1871" s="88">
        <v>1</v>
      </c>
      <c r="E1871" s="144">
        <v>1</v>
      </c>
      <c r="F1871" s="144">
        <v>1</v>
      </c>
    </row>
    <row r="1872" spans="1:6" s="20" customFormat="1">
      <c r="A1872" s="17" t="s">
        <v>200</v>
      </c>
      <c r="B1872" s="22">
        <v>500.00681293302802</v>
      </c>
      <c r="C1872" s="21">
        <v>499.99470588235334</v>
      </c>
      <c r="D1872" s="89">
        <v>500.00000847457653</v>
      </c>
      <c r="E1872" s="89">
        <v>499.99986624775499</v>
      </c>
      <c r="F1872" s="89">
        <v>499.99986624775499</v>
      </c>
    </row>
    <row r="1873" spans="1:6" s="20" customFormat="1">
      <c r="A1873" s="23" t="s">
        <v>201</v>
      </c>
      <c r="B1873" s="27">
        <v>433</v>
      </c>
      <c r="C1873" s="26">
        <v>425</v>
      </c>
      <c r="D1873" s="97">
        <v>472</v>
      </c>
      <c r="E1873" s="97">
        <v>478</v>
      </c>
      <c r="F1873" s="97">
        <v>557</v>
      </c>
    </row>
    <row r="1874" spans="1:6">
      <c r="A1874"/>
    </row>
    <row r="1875" spans="1:6">
      <c r="A1875" s="61" t="s">
        <v>262</v>
      </c>
      <c r="B1875" s="62">
        <f>B1866+B1867</f>
        <v>0.91025133837668326</v>
      </c>
      <c r="C1875" s="62">
        <f>C1866+C1867</f>
        <v>0.93746827907589614</v>
      </c>
      <c r="D1875" s="62">
        <f>D1866+D1867</f>
        <v>0.93705984004983311</v>
      </c>
      <c r="E1875" s="62">
        <f>E1866+E1867</f>
        <v>0.92727498638242822</v>
      </c>
      <c r="F1875" s="62">
        <f>F1866+F1867</f>
        <v>0.9558582305617167</v>
      </c>
    </row>
    <row r="1876" spans="1:6">
      <c r="A1876" s="63" t="s">
        <v>258</v>
      </c>
      <c r="B1876" s="62">
        <f>B1868</f>
        <v>6.4625909254353894E-2</v>
      </c>
      <c r="C1876" s="62">
        <f>C1868</f>
        <v>4.5996957614845277E-2</v>
      </c>
      <c r="D1876" s="62">
        <f>D1868</f>
        <v>4.534573651956373E-2</v>
      </c>
      <c r="E1876" s="62">
        <f>E1868</f>
        <v>4.8027057938705368E-2</v>
      </c>
      <c r="F1876" s="62">
        <f>F1868</f>
        <v>3.6893236080955662E-2</v>
      </c>
    </row>
    <row r="1877" spans="1:6">
      <c r="A1877" s="64" t="s">
        <v>263</v>
      </c>
      <c r="B1877" s="62">
        <f>B1869+B1870</f>
        <v>2.5122752368962949E-2</v>
      </c>
      <c r="C1877" s="62">
        <f>C1869+C1870</f>
        <v>1.6534763309258554E-2</v>
      </c>
      <c r="D1877" s="62">
        <f>D1869+D1870</f>
        <v>1.7594423430602975E-2</v>
      </c>
      <c r="E1877" s="62">
        <f>E1869+E1870</f>
        <v>2.4697955678866321E-2</v>
      </c>
      <c r="F1877" s="62">
        <f>F1869+F1870</f>
        <v>7.2485333573276385E-3</v>
      </c>
    </row>
    <row r="1878" spans="1:6">
      <c r="A1878"/>
    </row>
    <row r="1879" spans="1:6">
      <c r="A1879" s="51" t="s">
        <v>253</v>
      </c>
      <c r="B1879" s="52">
        <v>1.3513575681070393</v>
      </c>
      <c r="C1879" s="52">
        <v>1.2887239982541001</v>
      </c>
      <c r="D1879" s="52">
        <v>1.2781522749465708</v>
      </c>
      <c r="E1879" s="52">
        <v>1.2831041556715486</v>
      </c>
      <c r="F1879" s="52">
        <v>1.1716416724858334</v>
      </c>
    </row>
    <row r="1880" spans="1:6">
      <c r="A1880"/>
    </row>
    <row r="1881" spans="1:6">
      <c r="A1881" s="31" t="s">
        <v>203</v>
      </c>
      <c r="B1881" s="31" t="s">
        <v>204</v>
      </c>
    </row>
    <row r="1882" spans="1:6">
      <c r="A1882" s="31" t="s">
        <v>205</v>
      </c>
      <c r="B1882" s="31" t="s">
        <v>206</v>
      </c>
    </row>
    <row r="1883" spans="1:6">
      <c r="A1883" s="19"/>
    </row>
    <row r="1884" spans="1:6">
      <c r="A1884" s="19" t="s">
        <v>538</v>
      </c>
      <c r="B1884" s="1"/>
      <c r="C1884" s="1"/>
    </row>
    <row r="1885" spans="1:6">
      <c r="A1885" s="19"/>
    </row>
    <row r="1886" spans="1:6">
      <c r="A1886" s="19"/>
      <c r="B1886" s="3" t="s">
        <v>0</v>
      </c>
      <c r="C1886" s="4" t="s">
        <v>1</v>
      </c>
      <c r="D1886" s="85">
        <v>2023</v>
      </c>
      <c r="E1886" s="85">
        <v>2024</v>
      </c>
      <c r="F1886" s="85">
        <v>2025</v>
      </c>
    </row>
    <row r="1887" spans="1:6">
      <c r="A1887" s="15" t="s">
        <v>181</v>
      </c>
      <c r="B1887" s="5">
        <v>0.70992820190210026</v>
      </c>
      <c r="C1887" s="6">
        <v>0.69525559682396643</v>
      </c>
      <c r="D1887" s="86">
        <v>0.71545029719575803</v>
      </c>
      <c r="E1887" s="142">
        <v>0.69630444890666654</v>
      </c>
      <c r="F1887" s="142">
        <v>0.83787462628962062</v>
      </c>
    </row>
    <row r="1888" spans="1:6">
      <c r="A1888" s="16" t="s">
        <v>122</v>
      </c>
      <c r="B1888" s="7">
        <v>0.18343329732920385</v>
      </c>
      <c r="C1888" s="8">
        <v>0.22235176607752302</v>
      </c>
      <c r="D1888" s="87">
        <v>0.18914005187898192</v>
      </c>
      <c r="E1888" s="143">
        <v>0.20169020568801269</v>
      </c>
      <c r="F1888" s="143">
        <v>0.11270523302168785</v>
      </c>
    </row>
    <row r="1889" spans="1:6">
      <c r="A1889" s="16" t="s">
        <v>4</v>
      </c>
      <c r="B1889" s="7">
        <v>8.8556991948608263E-2</v>
      </c>
      <c r="C1889" s="8">
        <v>6.7778129415487887E-2</v>
      </c>
      <c r="D1889" s="87">
        <v>7.6135977523118917E-2</v>
      </c>
      <c r="E1889" s="143">
        <v>8.1413949983536321E-2</v>
      </c>
      <c r="F1889" s="143">
        <v>3.8547340652699949E-2</v>
      </c>
    </row>
    <row r="1890" spans="1:6">
      <c r="A1890" s="16" t="s">
        <v>123</v>
      </c>
      <c r="B1890" s="7">
        <v>1.1040265271212202E-2</v>
      </c>
      <c r="C1890" s="8">
        <v>1.4614507683022521E-2</v>
      </c>
      <c r="D1890" s="87">
        <v>1.4715281530249454E-2</v>
      </c>
      <c r="E1890" s="143">
        <v>2.0591395421784529E-2</v>
      </c>
      <c r="F1890" s="143">
        <v>9.5532072233894174E-3</v>
      </c>
    </row>
    <row r="1891" spans="1:6">
      <c r="A1891" s="16" t="s">
        <v>182</v>
      </c>
      <c r="B1891" s="7">
        <v>7.0412435488753991E-3</v>
      </c>
      <c r="C1891" s="8"/>
      <c r="D1891" s="87">
        <v>4.5583918718916589E-3</v>
      </c>
      <c r="E1891" s="87"/>
      <c r="F1891" s="87">
        <v>1.3195928126020343E-3</v>
      </c>
    </row>
    <row r="1892" spans="1:6">
      <c r="A1892" s="17" t="s">
        <v>199</v>
      </c>
      <c r="B1892" s="9">
        <v>1</v>
      </c>
      <c r="C1892" s="10">
        <v>1</v>
      </c>
      <c r="D1892" s="88">
        <v>1</v>
      </c>
      <c r="E1892" s="144">
        <v>1</v>
      </c>
      <c r="F1892" s="144">
        <v>1</v>
      </c>
    </row>
    <row r="1893" spans="1:6" s="20" customFormat="1">
      <c r="A1893" s="17" t="s">
        <v>200</v>
      </c>
      <c r="B1893" s="22">
        <v>500.00681293302705</v>
      </c>
      <c r="C1893" s="21">
        <v>499.99470588235306</v>
      </c>
      <c r="D1893" s="89">
        <v>500.00000847457653</v>
      </c>
      <c r="E1893" s="89">
        <v>499.99986624775499</v>
      </c>
      <c r="F1893" s="89">
        <v>499.99986624775499</v>
      </c>
    </row>
    <row r="1894" spans="1:6" s="20" customFormat="1">
      <c r="A1894" s="23" t="s">
        <v>201</v>
      </c>
      <c r="B1894" s="27">
        <v>433</v>
      </c>
      <c r="C1894" s="26">
        <v>425</v>
      </c>
      <c r="D1894" s="97">
        <v>472</v>
      </c>
      <c r="E1894" s="97">
        <v>478</v>
      </c>
      <c r="F1894" s="97">
        <v>557</v>
      </c>
    </row>
    <row r="1895" spans="1:6">
      <c r="A1895"/>
    </row>
    <row r="1896" spans="1:6">
      <c r="A1896" s="61" t="s">
        <v>262</v>
      </c>
      <c r="B1896" s="62">
        <f>B1887+B1888</f>
        <v>0.89336149923130415</v>
      </c>
      <c r="C1896" s="62">
        <f>C1887+C1888</f>
        <v>0.91760736290148948</v>
      </c>
      <c r="D1896" s="62">
        <f>D1887+D1888</f>
        <v>0.90459034907474001</v>
      </c>
      <c r="E1896" s="62">
        <f>E1887+E1888</f>
        <v>0.8979946545946792</v>
      </c>
      <c r="F1896" s="62">
        <f>F1887+F1888</f>
        <v>0.95057985931130851</v>
      </c>
    </row>
    <row r="1897" spans="1:6">
      <c r="A1897" s="63" t="s">
        <v>258</v>
      </c>
      <c r="B1897" s="62">
        <f>B1889</f>
        <v>8.8556991948608263E-2</v>
      </c>
      <c r="C1897" s="62">
        <f>C1889</f>
        <v>6.7778129415487887E-2</v>
      </c>
      <c r="D1897" s="62">
        <f>D1889</f>
        <v>7.6135977523118917E-2</v>
      </c>
      <c r="E1897" s="62">
        <f>E1889</f>
        <v>8.1413949983536321E-2</v>
      </c>
      <c r="F1897" s="62">
        <f>F1889</f>
        <v>3.8547340652699949E-2</v>
      </c>
    </row>
    <row r="1898" spans="1:6">
      <c r="A1898" s="64" t="s">
        <v>263</v>
      </c>
      <c r="B1898" s="62">
        <f>B1890+B1891</f>
        <v>1.8081508820087602E-2</v>
      </c>
      <c r="C1898" s="62">
        <f>C1890+C1891</f>
        <v>1.4614507683022521E-2</v>
      </c>
      <c r="D1898" s="62">
        <f>D1890+D1891</f>
        <v>1.9273673402141114E-2</v>
      </c>
      <c r="E1898" s="62">
        <f>E1890+E1891</f>
        <v>2.0591395421784529E-2</v>
      </c>
      <c r="F1898" s="62">
        <f>F1890+F1891</f>
        <v>1.0872800035991451E-2</v>
      </c>
    </row>
    <row r="1899" spans="1:6">
      <c r="A1899"/>
    </row>
    <row r="1900" spans="1:6">
      <c r="A1900" s="51" t="s">
        <v>253</v>
      </c>
      <c r="B1900" s="52">
        <v>1.421833051235559</v>
      </c>
      <c r="C1900" s="52">
        <v>1.4017515479575657</v>
      </c>
      <c r="D1900" s="52">
        <v>1.4037914190035343</v>
      </c>
      <c r="E1900" s="52">
        <v>1.4262922919204397</v>
      </c>
      <c r="F1900" s="52">
        <v>1.2237379072476624</v>
      </c>
    </row>
    <row r="1901" spans="1:6">
      <c r="A1901"/>
    </row>
    <row r="1902" spans="1:6">
      <c r="A1902" s="31" t="s">
        <v>203</v>
      </c>
      <c r="B1902" s="31" t="s">
        <v>204</v>
      </c>
    </row>
    <row r="1903" spans="1:6">
      <c r="A1903" s="31" t="s">
        <v>205</v>
      </c>
      <c r="B1903" s="31" t="s">
        <v>206</v>
      </c>
    </row>
    <row r="1904" spans="1:6">
      <c r="A1904" s="19"/>
    </row>
    <row r="1905" spans="1:6">
      <c r="A1905" s="19" t="s">
        <v>539</v>
      </c>
      <c r="B1905" s="1"/>
      <c r="C1905" s="1"/>
    </row>
    <row r="1906" spans="1:6">
      <c r="A1906" s="19"/>
    </row>
    <row r="1907" spans="1:6">
      <c r="A1907" s="19"/>
      <c r="B1907" s="3" t="s">
        <v>0</v>
      </c>
      <c r="C1907" s="4" t="s">
        <v>1</v>
      </c>
      <c r="D1907" s="85">
        <v>2023</v>
      </c>
      <c r="E1907" s="85">
        <v>2024</v>
      </c>
      <c r="F1907" s="85">
        <v>2025</v>
      </c>
    </row>
    <row r="1908" spans="1:6">
      <c r="A1908" s="15" t="s">
        <v>181</v>
      </c>
      <c r="B1908" s="5">
        <v>0.75587676749901245</v>
      </c>
      <c r="C1908" s="6">
        <v>0.77404090160954686</v>
      </c>
      <c r="D1908" s="86">
        <v>0.77583088727405292</v>
      </c>
      <c r="E1908" s="142">
        <v>0.78331276652926218</v>
      </c>
      <c r="F1908" s="142">
        <v>0.86554916690632921</v>
      </c>
    </row>
    <row r="1909" spans="1:6">
      <c r="A1909" s="16" t="s">
        <v>122</v>
      </c>
      <c r="B1909" s="7">
        <v>0.17394566679114409</v>
      </c>
      <c r="C1909" s="8">
        <v>0.16534763309258552</v>
      </c>
      <c r="D1909" s="87">
        <v>0.1600290608469648</v>
      </c>
      <c r="E1909" s="143">
        <v>0.14681888065417081</v>
      </c>
      <c r="F1909" s="143">
        <v>0.10709235001213745</v>
      </c>
    </row>
    <row r="1910" spans="1:6">
      <c r="A1910" s="16" t="s">
        <v>4</v>
      </c>
      <c r="B1910" s="7">
        <v>4.9649669900571555E-2</v>
      </c>
      <c r="C1910" s="8">
        <v>4.8479572136646103E-2</v>
      </c>
      <c r="D1910" s="87">
        <v>5.8062196049793222E-2</v>
      </c>
      <c r="E1910" s="143">
        <v>5.1121626665610619E-2</v>
      </c>
      <c r="F1910" s="143">
        <v>2.4719297456329271E-2</v>
      </c>
    </row>
    <row r="1911" spans="1:6">
      <c r="A1911" s="16" t="s">
        <v>123</v>
      </c>
      <c r="B1911" s="7">
        <v>1.5933039249580578E-2</v>
      </c>
      <c r="C1911" s="8">
        <v>9.6492786394208798E-3</v>
      </c>
      <c r="D1911" s="87">
        <v>6.0778558291888799E-3</v>
      </c>
      <c r="E1911" s="143">
        <v>1.8746726150956336E-2</v>
      </c>
      <c r="F1911" s="143">
        <v>1.319592812602035E-3</v>
      </c>
    </row>
    <row r="1912" spans="1:6">
      <c r="A1912" s="16" t="s">
        <v>182</v>
      </c>
      <c r="B1912" s="7">
        <v>4.594856559691194E-3</v>
      </c>
      <c r="C1912" s="8">
        <v>2.4826145218008171E-3</v>
      </c>
      <c r="D1912" s="8"/>
      <c r="E1912" s="8"/>
      <c r="F1912" s="8">
        <v>1.319592812602035E-3</v>
      </c>
    </row>
    <row r="1913" spans="1:6">
      <c r="A1913" s="17" t="s">
        <v>199</v>
      </c>
      <c r="B1913" s="9">
        <v>1</v>
      </c>
      <c r="C1913" s="10">
        <v>1</v>
      </c>
      <c r="D1913" s="88">
        <v>1</v>
      </c>
      <c r="E1913" s="88">
        <v>1</v>
      </c>
      <c r="F1913" s="88">
        <v>1</v>
      </c>
    </row>
    <row r="1914" spans="1:6" s="20" customFormat="1">
      <c r="A1914" s="17" t="s">
        <v>200</v>
      </c>
      <c r="B1914" s="22">
        <v>500.00681293302773</v>
      </c>
      <c r="C1914" s="21">
        <v>499.99470588235329</v>
      </c>
      <c r="D1914" s="89">
        <v>500.00000847457653</v>
      </c>
      <c r="E1914" s="89">
        <v>499.99986624775499</v>
      </c>
      <c r="F1914" s="89">
        <v>499.99986624775499</v>
      </c>
    </row>
    <row r="1915" spans="1:6" s="20" customFormat="1">
      <c r="A1915" s="23" t="s">
        <v>201</v>
      </c>
      <c r="B1915" s="27">
        <v>433</v>
      </c>
      <c r="C1915" s="26">
        <v>425</v>
      </c>
      <c r="D1915" s="97">
        <v>472</v>
      </c>
      <c r="E1915" s="97">
        <v>478</v>
      </c>
      <c r="F1915" s="97">
        <v>557</v>
      </c>
    </row>
    <row r="1916" spans="1:6">
      <c r="A1916"/>
    </row>
    <row r="1917" spans="1:6">
      <c r="A1917" s="61" t="s">
        <v>262</v>
      </c>
      <c r="B1917" s="62">
        <f>B1908+B1909</f>
        <v>0.92982243429015654</v>
      </c>
      <c r="C1917" s="62">
        <f>C1908+C1909</f>
        <v>0.93938853470213235</v>
      </c>
      <c r="D1917" s="62">
        <f>D1908+D1909</f>
        <v>0.93585994812101769</v>
      </c>
      <c r="E1917" s="62">
        <f>E1908+E1909</f>
        <v>0.930131647183433</v>
      </c>
      <c r="F1917" s="62">
        <f>F1908+F1909</f>
        <v>0.97264151691846668</v>
      </c>
    </row>
    <row r="1918" spans="1:6">
      <c r="A1918" s="63" t="s">
        <v>258</v>
      </c>
      <c r="B1918" s="62">
        <f>B1910</f>
        <v>4.9649669900571555E-2</v>
      </c>
      <c r="C1918" s="62">
        <f>C1910</f>
        <v>4.8479572136646103E-2</v>
      </c>
      <c r="D1918" s="62">
        <f>D1910</f>
        <v>5.8062196049793222E-2</v>
      </c>
      <c r="E1918" s="62">
        <f>E1910</f>
        <v>5.1121626665610619E-2</v>
      </c>
      <c r="F1918" s="62">
        <f>F1910</f>
        <v>2.4719297456329271E-2</v>
      </c>
    </row>
    <row r="1919" spans="1:6">
      <c r="A1919" s="64" t="s">
        <v>263</v>
      </c>
      <c r="B1919" s="62">
        <f>B1911+B1912</f>
        <v>2.0527895809271772E-2</v>
      </c>
      <c r="C1919" s="62">
        <f>C1911+C1912</f>
        <v>1.2131893161221697E-2</v>
      </c>
      <c r="D1919" s="62">
        <f>D1911+D1912</f>
        <v>6.0778558291888799E-3</v>
      </c>
      <c r="E1919" s="62">
        <f>E1911+E1912</f>
        <v>1.8746726150956336E-2</v>
      </c>
      <c r="F1919" s="62">
        <f>F1911+F1912</f>
        <v>2.63918562520407E-3</v>
      </c>
    </row>
    <row r="1920" spans="1:6">
      <c r="A1920"/>
    </row>
    <row r="1921" spans="1:6">
      <c r="A1921" s="51" t="s">
        <v>253</v>
      </c>
      <c r="B1921" s="52">
        <v>1.3394235505797942</v>
      </c>
      <c r="C1921" s="52">
        <v>1.3011850713713438</v>
      </c>
      <c r="D1921" s="52">
        <v>1.2943870204341177</v>
      </c>
      <c r="E1921" s="52">
        <v>1.3053023124382621</v>
      </c>
      <c r="F1921" s="52">
        <v>1.1657680946130076</v>
      </c>
    </row>
    <row r="1922" spans="1:6">
      <c r="A1922"/>
    </row>
    <row r="1923" spans="1:6">
      <c r="A1923" s="31" t="s">
        <v>203</v>
      </c>
      <c r="B1923" s="31" t="s">
        <v>204</v>
      </c>
    </row>
    <row r="1924" spans="1:6">
      <c r="A1924" s="31" t="s">
        <v>205</v>
      </c>
      <c r="B1924" s="31" t="s">
        <v>206</v>
      </c>
    </row>
    <row r="1925" spans="1:6">
      <c r="A1925" s="19"/>
    </row>
    <row r="1926" spans="1:6">
      <c r="A1926" s="19" t="s">
        <v>228</v>
      </c>
      <c r="B1926" s="1"/>
      <c r="C1926" s="1"/>
    </row>
    <row r="1927" spans="1:6">
      <c r="A1927" s="19"/>
    </row>
    <row r="1928" spans="1:6">
      <c r="A1928" s="19"/>
      <c r="B1928" s="3" t="s">
        <v>0</v>
      </c>
      <c r="C1928" s="4" t="s">
        <v>1</v>
      </c>
      <c r="D1928" s="85">
        <v>2023</v>
      </c>
      <c r="E1928" s="85">
        <v>2024</v>
      </c>
      <c r="F1928" s="85">
        <v>2025</v>
      </c>
    </row>
    <row r="1929" spans="1:6">
      <c r="A1929" s="15" t="s">
        <v>2</v>
      </c>
      <c r="B1929" s="5"/>
      <c r="C1929" s="6">
        <v>4.6840495958192473E-3</v>
      </c>
      <c r="D1929" s="86">
        <v>3.03892791459444E-3</v>
      </c>
      <c r="E1929" s="142">
        <v>4.344468182982268E-3</v>
      </c>
      <c r="F1929" s="142">
        <v>3.6242666786637993E-3</v>
      </c>
    </row>
    <row r="1930" spans="1:6">
      <c r="A1930" s="16" t="s">
        <v>3</v>
      </c>
      <c r="B1930" s="7">
        <v>1.7783591401410493E-2</v>
      </c>
      <c r="C1930" s="8">
        <v>1.4333328235240132E-2</v>
      </c>
      <c r="D1930" s="87">
        <v>1.3195817572952235E-2</v>
      </c>
      <c r="E1930" s="143">
        <v>5.9512295279099984E-3</v>
      </c>
      <c r="F1930" s="143">
        <v>6.2634523038678546E-3</v>
      </c>
    </row>
    <row r="1931" spans="1:6">
      <c r="A1931" s="16" t="s">
        <v>4</v>
      </c>
      <c r="B1931" s="7">
        <v>0.11827460087726312</v>
      </c>
      <c r="C1931" s="8">
        <v>0.13363600320473973</v>
      </c>
      <c r="D1931" s="87">
        <v>8.6292867181476732E-2</v>
      </c>
      <c r="E1931" s="143">
        <v>0.12735843072551314</v>
      </c>
      <c r="F1931" s="143">
        <v>0.11465694090463968</v>
      </c>
    </row>
    <row r="1932" spans="1:6">
      <c r="A1932" s="16" t="s">
        <v>5</v>
      </c>
      <c r="B1932" s="7">
        <v>0.4394905473574377</v>
      </c>
      <c r="C1932" s="8">
        <v>0.38268616961826646</v>
      </c>
      <c r="D1932" s="87">
        <v>0.33493318923842047</v>
      </c>
      <c r="E1932" s="143">
        <v>0.35511544551141921</v>
      </c>
      <c r="F1932" s="143">
        <v>0.32226213108987006</v>
      </c>
    </row>
    <row r="1933" spans="1:6">
      <c r="A1933" s="16" t="s">
        <v>6</v>
      </c>
      <c r="B1933" s="7">
        <v>0.4244512603638888</v>
      </c>
      <c r="C1933" s="8">
        <v>0.46466044934593448</v>
      </c>
      <c r="D1933" s="87">
        <v>0.56253919809255615</v>
      </c>
      <c r="E1933" s="143">
        <v>0.50723042605217528</v>
      </c>
      <c r="F1933" s="143">
        <v>0.55319320902295854</v>
      </c>
    </row>
    <row r="1934" spans="1:6">
      <c r="A1934" s="17" t="s">
        <v>199</v>
      </c>
      <c r="B1934" s="9">
        <v>1</v>
      </c>
      <c r="C1934" s="10">
        <v>1</v>
      </c>
      <c r="D1934" s="88">
        <v>1</v>
      </c>
      <c r="E1934" s="144">
        <v>1</v>
      </c>
      <c r="F1934" s="144">
        <v>1</v>
      </c>
    </row>
    <row r="1935" spans="1:6" s="20" customFormat="1">
      <c r="A1935" s="17" t="s">
        <v>200</v>
      </c>
      <c r="B1935" s="22">
        <v>500.00681293302443</v>
      </c>
      <c r="C1935" s="21">
        <v>499.99470588235312</v>
      </c>
      <c r="D1935" s="89">
        <v>500.00000847457653</v>
      </c>
      <c r="E1935" s="89">
        <v>499.99986624775499</v>
      </c>
      <c r="F1935" s="89">
        <v>499.99986624775499</v>
      </c>
    </row>
    <row r="1936" spans="1:6" s="20" customFormat="1">
      <c r="A1936" s="23" t="s">
        <v>201</v>
      </c>
      <c r="B1936" s="27">
        <v>433</v>
      </c>
      <c r="C1936" s="26">
        <v>425</v>
      </c>
      <c r="D1936" s="97">
        <v>472</v>
      </c>
      <c r="E1936" s="97">
        <v>478</v>
      </c>
      <c r="F1936" s="97">
        <v>557</v>
      </c>
    </row>
    <row r="1937" spans="1:6">
      <c r="A1937"/>
    </row>
    <row r="1938" spans="1:6">
      <c r="A1938" s="61" t="s">
        <v>260</v>
      </c>
      <c r="B1938" s="62">
        <f>B1929+B1930</f>
        <v>1.7783591401410493E-2</v>
      </c>
      <c r="C1938" s="62">
        <f>C1929+C1930</f>
        <v>1.901737783105938E-2</v>
      </c>
      <c r="D1938" s="62">
        <f>D1929+D1930</f>
        <v>1.6234745487546675E-2</v>
      </c>
      <c r="E1938" s="62">
        <f>E1929+E1930</f>
        <v>1.0295697710892266E-2</v>
      </c>
      <c r="F1938" s="62">
        <f>F1929+F1930</f>
        <v>9.8877189825316535E-3</v>
      </c>
    </row>
    <row r="1939" spans="1:6">
      <c r="A1939" s="63" t="s">
        <v>258</v>
      </c>
      <c r="B1939" s="62">
        <f>B1931</f>
        <v>0.11827460087726312</v>
      </c>
      <c r="C1939" s="62">
        <f>C1931</f>
        <v>0.13363600320473973</v>
      </c>
      <c r="D1939" s="62">
        <f>D1931</f>
        <v>8.6292867181476732E-2</v>
      </c>
      <c r="E1939" s="62">
        <f>E1931</f>
        <v>0.12735843072551314</v>
      </c>
      <c r="F1939" s="62">
        <f>F1931</f>
        <v>0.11465694090463968</v>
      </c>
    </row>
    <row r="1940" spans="1:6">
      <c r="A1940" s="64" t="s">
        <v>261</v>
      </c>
      <c r="B1940" s="62">
        <f>B1932+B1933</f>
        <v>0.86394180772132656</v>
      </c>
      <c r="C1940" s="62">
        <f>C1932+C1933</f>
        <v>0.84734661896420094</v>
      </c>
      <c r="D1940" s="62">
        <f>D1932+D1933</f>
        <v>0.89747238733097667</v>
      </c>
      <c r="E1940" s="62">
        <f>E1932+E1933</f>
        <v>0.86234587156359455</v>
      </c>
      <c r="F1940" s="62">
        <f>F1932+F1933</f>
        <v>0.87545534011282866</v>
      </c>
    </row>
    <row r="1941" spans="1:6">
      <c r="A1941"/>
    </row>
    <row r="1942" spans="1:6">
      <c r="A1942" s="51" t="s">
        <v>253</v>
      </c>
      <c r="B1942" s="52">
        <v>4.2706094766838101</v>
      </c>
      <c r="C1942" s="52">
        <v>4.2883056408832525</v>
      </c>
      <c r="D1942" s="52">
        <v>4.4407379120213912</v>
      </c>
      <c r="E1942" s="52">
        <v>4.3549361317218969</v>
      </c>
      <c r="F1942" s="52">
        <v>4.4151365634745963</v>
      </c>
    </row>
    <row r="1943" spans="1:6">
      <c r="A1943"/>
    </row>
    <row r="1944" spans="1:6">
      <c r="A1944" s="31" t="s">
        <v>203</v>
      </c>
      <c r="B1944" s="31" t="s">
        <v>204</v>
      </c>
    </row>
    <row r="1945" spans="1:6">
      <c r="A1945" s="31" t="s">
        <v>205</v>
      </c>
      <c r="B1945" s="31" t="s">
        <v>206</v>
      </c>
    </row>
    <row r="1946" spans="1:6">
      <c r="A1946" s="19"/>
    </row>
    <row r="1947" spans="1:6">
      <c r="A1947" s="19" t="s">
        <v>317</v>
      </c>
      <c r="B1947" s="1"/>
      <c r="C1947" s="1"/>
    </row>
    <row r="1948" spans="1:6">
      <c r="A1948" s="19"/>
    </row>
    <row r="1949" spans="1:6">
      <c r="A1949" s="19"/>
      <c r="B1949" s="3" t="s">
        <v>0</v>
      </c>
      <c r="C1949" s="4" t="s">
        <v>1</v>
      </c>
      <c r="D1949" s="85">
        <v>2023</v>
      </c>
      <c r="E1949" s="85">
        <v>2024</v>
      </c>
    </row>
    <row r="1950" spans="1:6">
      <c r="A1950" s="15" t="s">
        <v>2</v>
      </c>
      <c r="B1950" s="5">
        <v>4.5948565596912226E-3</v>
      </c>
      <c r="C1950" s="6">
        <v>4.6840495958192464E-3</v>
      </c>
      <c r="D1950" s="86">
        <v>4.3986058576507454E-3</v>
      </c>
      <c r="E1950" s="142">
        <v>2.9756147639549983E-3</v>
      </c>
    </row>
    <row r="1951" spans="1:6">
      <c r="A1951" s="16" t="s">
        <v>3</v>
      </c>
      <c r="B1951" s="7">
        <v>9.1897131193824453E-3</v>
      </c>
      <c r="C1951" s="8">
        <v>4.4028701480368594E-3</v>
      </c>
      <c r="D1951" s="87">
        <v>2.2152815302494643E-2</v>
      </c>
      <c r="E1951" s="143">
        <v>8.9268442918649937E-3</v>
      </c>
    </row>
    <row r="1952" spans="1:6">
      <c r="A1952" s="16" t="s">
        <v>4</v>
      </c>
      <c r="B1952" s="7">
        <v>8.2707418074442055E-2</v>
      </c>
      <c r="C1952" s="8">
        <v>0.10637524397317137</v>
      </c>
      <c r="D1952" s="87">
        <v>9.8288792825613522E-2</v>
      </c>
      <c r="E1952" s="143">
        <v>7.5224812529725835E-2</v>
      </c>
    </row>
    <row r="1953" spans="1:6">
      <c r="A1953" s="16" t="s">
        <v>5</v>
      </c>
      <c r="B1953" s="7">
        <v>0.37063074660183576</v>
      </c>
      <c r="C1953" s="8">
        <v>0.39013401318366886</v>
      </c>
      <c r="D1953" s="87">
        <v>0.31158048200711042</v>
      </c>
      <c r="E1953" s="143">
        <v>0.38725243810017324</v>
      </c>
    </row>
    <row r="1954" spans="1:6">
      <c r="A1954" s="16" t="s">
        <v>6</v>
      </c>
      <c r="B1954" s="7">
        <v>0.53287726564464843</v>
      </c>
      <c r="C1954" s="8">
        <v>0.49440382309930359</v>
      </c>
      <c r="D1954" s="87">
        <v>0.56357930400713063</v>
      </c>
      <c r="E1954" s="143">
        <v>0.52562029031428081</v>
      </c>
    </row>
    <row r="1955" spans="1:6">
      <c r="A1955" s="17" t="s">
        <v>199</v>
      </c>
      <c r="B1955" s="9">
        <v>1</v>
      </c>
      <c r="C1955" s="10">
        <v>1</v>
      </c>
      <c r="D1955" s="88">
        <v>1</v>
      </c>
      <c r="E1955" s="144">
        <v>1</v>
      </c>
    </row>
    <row r="1956" spans="1:6" s="20" customFormat="1">
      <c r="A1956" s="17" t="s">
        <v>200</v>
      </c>
      <c r="B1956" s="22">
        <v>500.00681293302461</v>
      </c>
      <c r="C1956" s="21">
        <v>499.99470588235323</v>
      </c>
      <c r="D1956" s="89">
        <v>500.00000847457659</v>
      </c>
      <c r="E1956" s="89">
        <v>499.99986624775499</v>
      </c>
      <c r="F1956"/>
    </row>
    <row r="1957" spans="1:6" s="20" customFormat="1">
      <c r="A1957" s="23" t="s">
        <v>201</v>
      </c>
      <c r="B1957" s="27">
        <v>433</v>
      </c>
      <c r="C1957" s="26">
        <v>425</v>
      </c>
      <c r="D1957" s="97">
        <v>472</v>
      </c>
      <c r="E1957" s="97">
        <v>478</v>
      </c>
      <c r="F1957"/>
    </row>
    <row r="1958" spans="1:6">
      <c r="A1958"/>
    </row>
    <row r="1959" spans="1:6">
      <c r="A1959" s="61" t="s">
        <v>260</v>
      </c>
      <c r="B1959" s="62">
        <f>B1950+B1951</f>
        <v>1.3784569679073669E-2</v>
      </c>
      <c r="C1959" s="62">
        <f>C1950+C1951</f>
        <v>9.0869197438561058E-3</v>
      </c>
      <c r="D1959" s="62">
        <f>D1950+D1951</f>
        <v>2.6551421160145389E-2</v>
      </c>
      <c r="E1959" s="62">
        <f>E1950+E1951</f>
        <v>1.1902459055819992E-2</v>
      </c>
    </row>
    <row r="1960" spans="1:6">
      <c r="A1960" s="63" t="s">
        <v>258</v>
      </c>
      <c r="B1960" s="62">
        <f>B1952</f>
        <v>8.2707418074442055E-2</v>
      </c>
      <c r="C1960" s="62">
        <f>C1952</f>
        <v>0.10637524397317137</v>
      </c>
      <c r="D1960" s="62">
        <f>D1952</f>
        <v>9.8288792825613522E-2</v>
      </c>
      <c r="E1960" s="62">
        <f>E1952</f>
        <v>7.5224812529725835E-2</v>
      </c>
    </row>
    <row r="1961" spans="1:6">
      <c r="A1961" s="64" t="s">
        <v>261</v>
      </c>
      <c r="B1961" s="62">
        <f>B1953+B1954</f>
        <v>0.90350801224648425</v>
      </c>
      <c r="C1961" s="62">
        <f>C1953+C1954</f>
        <v>0.88453783628297245</v>
      </c>
      <c r="D1961" s="62">
        <f>D1953+D1954</f>
        <v>0.87515978601424105</v>
      </c>
      <c r="E1961" s="62">
        <f>E1953+E1954</f>
        <v>0.91287272841445399</v>
      </c>
    </row>
    <row r="1962" spans="1:6">
      <c r="A1962"/>
    </row>
    <row r="1963" spans="1:6">
      <c r="A1963" s="51" t="s">
        <v>253</v>
      </c>
      <c r="B1963" s="52">
        <v>4.4180058516523628</v>
      </c>
      <c r="C1963" s="52">
        <v>4.3651706900426115</v>
      </c>
      <c r="D1963" s="52">
        <v>4.4077890630035697</v>
      </c>
      <c r="E1963" s="52">
        <v>4.4236149449089606</v>
      </c>
    </row>
    <row r="1964" spans="1:6">
      <c r="A1964"/>
    </row>
    <row r="1965" spans="1:6">
      <c r="A1965" s="31" t="s">
        <v>203</v>
      </c>
      <c r="B1965" s="31" t="s">
        <v>204</v>
      </c>
    </row>
    <row r="1966" spans="1:6">
      <c r="A1966" s="31" t="s">
        <v>205</v>
      </c>
      <c r="B1966" s="31" t="s">
        <v>206</v>
      </c>
    </row>
    <row r="1967" spans="1:6">
      <c r="A1967" s="19"/>
    </row>
    <row r="1968" spans="1:6">
      <c r="A1968" s="19" t="s">
        <v>318</v>
      </c>
      <c r="B1968" s="1"/>
      <c r="C1968" s="1"/>
    </row>
    <row r="1969" spans="1:6">
      <c r="A1969" s="19"/>
    </row>
    <row r="1970" spans="1:6">
      <c r="A1970" s="19"/>
      <c r="B1970" s="3" t="s">
        <v>0</v>
      </c>
      <c r="C1970" s="4" t="s">
        <v>1</v>
      </c>
      <c r="D1970" s="85">
        <v>2023</v>
      </c>
      <c r="E1970" s="85">
        <v>2024</v>
      </c>
      <c r="F1970" s="85">
        <v>2025</v>
      </c>
    </row>
    <row r="1971" spans="1:6">
      <c r="A1971" s="15" t="s">
        <v>2</v>
      </c>
      <c r="B1971" s="5"/>
      <c r="C1971" s="6">
        <v>2.2014350740184301E-3</v>
      </c>
      <c r="D1971" s="86">
        <v>5.9180698149479648E-3</v>
      </c>
      <c r="E1971" s="142">
        <v>1.4878073819774996E-3</v>
      </c>
      <c r="F1971" s="142">
        <v>4.9438594912658328E-3</v>
      </c>
    </row>
    <row r="1972" spans="1:6">
      <c r="A1972" s="16" t="s">
        <v>3</v>
      </c>
      <c r="B1972" s="7">
        <v>1.1636100108566649E-2</v>
      </c>
      <c r="C1972" s="8"/>
      <c r="D1972" s="87">
        <v>1.4555495516008538E-2</v>
      </c>
      <c r="E1972" s="143">
        <v>1.3152358511897033E-2</v>
      </c>
      <c r="F1972" s="143">
        <v>2.6391856252040587E-3</v>
      </c>
    </row>
    <row r="1973" spans="1:6">
      <c r="A1973" s="16" t="s">
        <v>4</v>
      </c>
      <c r="B1973" s="7">
        <v>6.0689935171784108E-2</v>
      </c>
      <c r="C1973" s="8">
        <v>6.7778129415487887E-2</v>
      </c>
      <c r="D1973" s="87">
        <v>7.3256835622765415E-2</v>
      </c>
      <c r="E1973" s="143">
        <v>5.1002672702660401E-2</v>
      </c>
      <c r="F1973" s="143">
        <v>8.1704029037523204E-2</v>
      </c>
    </row>
    <row r="1974" spans="1:6">
      <c r="A1974" s="16" t="s">
        <v>5</v>
      </c>
      <c r="B1974" s="7">
        <v>0.37737407273203372</v>
      </c>
      <c r="C1974" s="8">
        <v>0.32483849828998179</v>
      </c>
      <c r="D1974" s="87">
        <v>0.28534863287544682</v>
      </c>
      <c r="E1974" s="143">
        <v>0.34940212390940956</v>
      </c>
      <c r="F1974" s="143">
        <v>0.29490364800833724</v>
      </c>
    </row>
    <row r="1975" spans="1:6">
      <c r="A1975" s="16" t="s">
        <v>6</v>
      </c>
      <c r="B1975" s="7">
        <v>0.55029989198761553</v>
      </c>
      <c r="C1975" s="8">
        <v>0.60518193722051172</v>
      </c>
      <c r="D1975" s="87">
        <v>0.62092096617083126</v>
      </c>
      <c r="E1975" s="143">
        <v>0.58495503749405553</v>
      </c>
      <c r="F1975" s="143">
        <v>0.6158092778376697</v>
      </c>
    </row>
    <row r="1976" spans="1:6">
      <c r="A1976" s="17" t="s">
        <v>199</v>
      </c>
      <c r="B1976" s="9">
        <v>1</v>
      </c>
      <c r="C1976" s="10">
        <v>1</v>
      </c>
      <c r="D1976" s="88">
        <v>1</v>
      </c>
      <c r="E1976" s="144">
        <v>1</v>
      </c>
      <c r="F1976" s="144">
        <v>1</v>
      </c>
    </row>
    <row r="1977" spans="1:6" s="20" customFormat="1">
      <c r="A1977" s="17" t="s">
        <v>200</v>
      </c>
      <c r="B1977" s="22">
        <v>500.00681293302483</v>
      </c>
      <c r="C1977" s="21">
        <v>499.99470588235306</v>
      </c>
      <c r="D1977" s="89">
        <v>500.00000847457659</v>
      </c>
      <c r="E1977" s="89">
        <v>499.99986624775499</v>
      </c>
      <c r="F1977" s="89">
        <v>499.99986624775499</v>
      </c>
    </row>
    <row r="1978" spans="1:6" s="20" customFormat="1">
      <c r="A1978" s="23" t="s">
        <v>201</v>
      </c>
      <c r="B1978" s="27">
        <v>433</v>
      </c>
      <c r="C1978" s="26">
        <v>425</v>
      </c>
      <c r="D1978" s="97">
        <v>472</v>
      </c>
      <c r="E1978" s="97">
        <v>478</v>
      </c>
      <c r="F1978" s="97">
        <v>557</v>
      </c>
    </row>
    <row r="1979" spans="1:6">
      <c r="A1979"/>
    </row>
    <row r="1980" spans="1:6">
      <c r="A1980" s="61" t="s">
        <v>260</v>
      </c>
      <c r="B1980" s="62">
        <f>B1971+B1972</f>
        <v>1.1636100108566649E-2</v>
      </c>
      <c r="C1980" s="62">
        <f>C1971+C1972</f>
        <v>2.2014350740184301E-3</v>
      </c>
      <c r="D1980" s="62">
        <f>D1971+D1972</f>
        <v>2.0473565330956504E-2</v>
      </c>
      <c r="E1980" s="62">
        <f>E1971+E1972</f>
        <v>1.4640165893874532E-2</v>
      </c>
      <c r="F1980" s="62">
        <f>F1971+F1972</f>
        <v>7.5830451164698911E-3</v>
      </c>
    </row>
    <row r="1981" spans="1:6">
      <c r="A1981" s="63" t="s">
        <v>258</v>
      </c>
      <c r="B1981" s="62">
        <f>B1973</f>
        <v>6.0689935171784108E-2</v>
      </c>
      <c r="C1981" s="62">
        <f>C1973</f>
        <v>6.7778129415487887E-2</v>
      </c>
      <c r="D1981" s="62">
        <f>D1973</f>
        <v>7.3256835622765415E-2</v>
      </c>
      <c r="E1981" s="62">
        <f>E1973</f>
        <v>5.1002672702660401E-2</v>
      </c>
      <c r="F1981" s="62">
        <f>F1973</f>
        <v>8.1704029037523204E-2</v>
      </c>
    </row>
    <row r="1982" spans="1:6">
      <c r="A1982" s="64" t="s">
        <v>261</v>
      </c>
      <c r="B1982" s="62">
        <f>B1974+B1975</f>
        <v>0.92767396471964925</v>
      </c>
      <c r="C1982" s="62">
        <f>C1974+C1975</f>
        <v>0.93002043551049351</v>
      </c>
      <c r="D1982" s="62">
        <f>D1974+D1975</f>
        <v>0.90626959904627813</v>
      </c>
      <c r="E1982" s="62">
        <f>E1974+E1975</f>
        <v>0.93435716140346514</v>
      </c>
      <c r="F1982" s="62">
        <f>F1974+F1975</f>
        <v>0.91071292584600694</v>
      </c>
    </row>
    <row r="1983" spans="1:6">
      <c r="A1983"/>
    </row>
    <row r="1984" spans="1:6">
      <c r="A1984" s="51" t="s">
        <v>253</v>
      </c>
      <c r="B1984" s="52">
        <v>4.4663377565986968</v>
      </c>
      <c r="C1984" s="52">
        <v>4.5307995025829726</v>
      </c>
      <c r="D1984" s="52">
        <v>4.5007989300712072</v>
      </c>
      <c r="E1984" s="52">
        <v>4.5031842256216636</v>
      </c>
      <c r="F1984" s="52">
        <v>4.5139952990759431</v>
      </c>
    </row>
    <row r="1985" spans="1:6">
      <c r="A1985"/>
    </row>
    <row r="1986" spans="1:6">
      <c r="A1986" s="31" t="s">
        <v>203</v>
      </c>
      <c r="B1986" s="31" t="s">
        <v>204</v>
      </c>
    </row>
    <row r="1987" spans="1:6">
      <c r="A1987" s="31" t="s">
        <v>205</v>
      </c>
      <c r="B1987" s="31" t="s">
        <v>206</v>
      </c>
    </row>
    <row r="1988" spans="1:6">
      <c r="A1988" s="19"/>
    </row>
    <row r="1989" spans="1:6">
      <c r="A1989" s="19" t="s">
        <v>420</v>
      </c>
      <c r="B1989" s="1"/>
      <c r="C1989" s="1"/>
    </row>
    <row r="1990" spans="1:6">
      <c r="A1990" s="19"/>
    </row>
    <row r="1991" spans="1:6">
      <c r="A1991" s="19"/>
      <c r="B1991" s="3" t="s">
        <v>0</v>
      </c>
      <c r="C1991" s="4" t="s">
        <v>1</v>
      </c>
      <c r="D1991" s="85">
        <v>2023</v>
      </c>
      <c r="E1991" s="85">
        <v>2024</v>
      </c>
    </row>
    <row r="1992" spans="1:6">
      <c r="A1992" s="15" t="s">
        <v>2</v>
      </c>
      <c r="B1992" s="5">
        <v>2.446386989184212E-3</v>
      </c>
      <c r="C1992" s="6">
        <v>4.9652290436016351E-3</v>
      </c>
      <c r="D1992" s="86">
        <v>7.4375337722451841E-3</v>
      </c>
      <c r="E1992" s="142">
        <v>1.017674374794204E-2</v>
      </c>
    </row>
    <row r="1993" spans="1:6">
      <c r="A1993" s="16" t="s">
        <v>3</v>
      </c>
      <c r="B1993" s="7">
        <v>2.5122752368963129E-2</v>
      </c>
      <c r="C1993" s="8">
        <v>2.0375274561730647E-2</v>
      </c>
      <c r="D1993" s="87">
        <v>9.1167837437833195E-3</v>
      </c>
      <c r="E1993" s="143">
        <v>3.4755745463858172E-2</v>
      </c>
    </row>
    <row r="1994" spans="1:6">
      <c r="A1994" s="16" t="s">
        <v>4</v>
      </c>
      <c r="B1994" s="7">
        <v>0.11672196614411051</v>
      </c>
      <c r="C1994" s="8">
        <v>0.13059102978737411</v>
      </c>
      <c r="D1994" s="87">
        <v>0.14011624338786008</v>
      </c>
      <c r="E1994" s="143">
        <v>0.14646201876532031</v>
      </c>
    </row>
    <row r="1995" spans="1:6">
      <c r="A1995" s="16" t="s">
        <v>5</v>
      </c>
      <c r="B1995" s="7">
        <v>0.40154002520519916</v>
      </c>
      <c r="C1995" s="8">
        <v>0.43257163899382456</v>
      </c>
      <c r="D1995" s="87">
        <v>0.35772514859787885</v>
      </c>
      <c r="E1995" s="143">
        <v>0.40213051191994836</v>
      </c>
    </row>
    <row r="1996" spans="1:6">
      <c r="A1996" s="16" t="s">
        <v>6</v>
      </c>
      <c r="B1996" s="7">
        <v>0.45416886929254313</v>
      </c>
      <c r="C1996" s="8">
        <v>0.41149682761346895</v>
      </c>
      <c r="D1996" s="87">
        <v>0.48560429049823239</v>
      </c>
      <c r="E1996" s="143">
        <v>0.40647498010293104</v>
      </c>
    </row>
    <row r="1997" spans="1:6">
      <c r="A1997" s="17" t="s">
        <v>199</v>
      </c>
      <c r="B1997" s="9">
        <v>1</v>
      </c>
      <c r="C1997" s="10">
        <v>1</v>
      </c>
      <c r="D1997" s="88">
        <v>1</v>
      </c>
      <c r="E1997" s="144">
        <v>1</v>
      </c>
    </row>
    <row r="1998" spans="1:6" s="20" customFormat="1">
      <c r="A1998" s="17" t="s">
        <v>200</v>
      </c>
      <c r="B1998" s="22">
        <v>500.00681293302438</v>
      </c>
      <c r="C1998" s="21">
        <v>499.99470588235317</v>
      </c>
      <c r="D1998" s="89">
        <v>500.00000847457659</v>
      </c>
      <c r="E1998" s="89">
        <v>499.99986624775499</v>
      </c>
      <c r="F1998"/>
    </row>
    <row r="1999" spans="1:6" s="20" customFormat="1">
      <c r="A1999" s="23" t="s">
        <v>201</v>
      </c>
      <c r="B1999" s="27">
        <v>433</v>
      </c>
      <c r="C1999" s="26">
        <v>425</v>
      </c>
      <c r="D1999" s="97">
        <v>472</v>
      </c>
      <c r="E1999" s="97">
        <v>478</v>
      </c>
      <c r="F1999"/>
    </row>
    <row r="2000" spans="1:6">
      <c r="A2000"/>
    </row>
    <row r="2001" spans="1:6">
      <c r="A2001" s="61" t="s">
        <v>260</v>
      </c>
      <c r="B2001" s="62">
        <f>B1992+B1993</f>
        <v>2.7569139358147341E-2</v>
      </c>
      <c r="C2001" s="62">
        <f>C1992+C1993</f>
        <v>2.5340503605332281E-2</v>
      </c>
      <c r="D2001" s="62">
        <f>D1992+D1993</f>
        <v>1.6554317516028504E-2</v>
      </c>
      <c r="E2001" s="62">
        <f>E1992+E1993</f>
        <v>4.4932489211800208E-2</v>
      </c>
    </row>
    <row r="2002" spans="1:6">
      <c r="A2002" s="63" t="s">
        <v>258</v>
      </c>
      <c r="B2002" s="62">
        <f>B1994</f>
        <v>0.11672196614411051</v>
      </c>
      <c r="C2002" s="62">
        <f>C1994</f>
        <v>0.13059102978737411</v>
      </c>
      <c r="D2002" s="62">
        <f>D1994</f>
        <v>0.14011624338786008</v>
      </c>
      <c r="E2002" s="62">
        <f>E1994</f>
        <v>0.14646201876532031</v>
      </c>
    </row>
    <row r="2003" spans="1:6">
      <c r="A2003" s="64" t="s">
        <v>261</v>
      </c>
      <c r="B2003" s="62">
        <f>B1995+B1996</f>
        <v>0.85570889449774223</v>
      </c>
      <c r="C2003" s="62">
        <f>C1995+C1996</f>
        <v>0.84406846660729351</v>
      </c>
      <c r="D2003" s="62">
        <f>D1995+D1996</f>
        <v>0.84332943909611124</v>
      </c>
      <c r="E2003" s="62">
        <f>E1995+E1996</f>
        <v>0.80860549202287935</v>
      </c>
    </row>
    <row r="2004" spans="1:6">
      <c r="A2004"/>
    </row>
    <row r="2005" spans="1:6">
      <c r="A2005" s="51" t="s">
        <v>253</v>
      </c>
      <c r="B2005" s="52">
        <v>4.2798622374429556</v>
      </c>
      <c r="C2005" s="52">
        <v>4.225259561571832</v>
      </c>
      <c r="D2005" s="52">
        <v>4.3049418783060718</v>
      </c>
      <c r="E2005" s="52">
        <v>4.159971239166067</v>
      </c>
    </row>
    <row r="2006" spans="1:6">
      <c r="A2006"/>
    </row>
    <row r="2007" spans="1:6">
      <c r="A2007" s="31" t="s">
        <v>203</v>
      </c>
      <c r="B2007" s="31" t="s">
        <v>204</v>
      </c>
    </row>
    <row r="2008" spans="1:6">
      <c r="A2008" s="31" t="s">
        <v>205</v>
      </c>
      <c r="B2008" s="31" t="s">
        <v>206</v>
      </c>
    </row>
    <row r="2009" spans="1:6">
      <c r="A2009" s="19"/>
    </row>
    <row r="2010" spans="1:6">
      <c r="A2010" s="19" t="s">
        <v>483</v>
      </c>
      <c r="B2010" s="1"/>
      <c r="C2010" s="1"/>
    </row>
    <row r="2011" spans="1:6">
      <c r="A2011" s="19"/>
    </row>
    <row r="2012" spans="1:6">
      <c r="A2012" s="19"/>
      <c r="B2012" s="3" t="s">
        <v>0</v>
      </c>
      <c r="C2012" s="4" t="s">
        <v>1</v>
      </c>
      <c r="D2012" s="85">
        <v>2023</v>
      </c>
      <c r="E2012" s="85">
        <v>2024</v>
      </c>
      <c r="F2012" s="85">
        <v>2025</v>
      </c>
    </row>
    <row r="2013" spans="1:6">
      <c r="A2013" s="15" t="s">
        <v>2</v>
      </c>
      <c r="B2013" s="5">
        <v>2.1484695705070137E-3</v>
      </c>
      <c r="C2013" s="6">
        <v>4.4028701480368602E-3</v>
      </c>
      <c r="D2013" s="86">
        <v>8.7972117153014943E-3</v>
      </c>
      <c r="E2013" s="142">
        <v>1.017674374794204E-2</v>
      </c>
      <c r="F2013" s="142">
        <v>6.2634523038678528E-3</v>
      </c>
    </row>
    <row r="2014" spans="1:6">
      <c r="A2014" s="16" t="s">
        <v>3</v>
      </c>
      <c r="B2014" s="7">
        <v>2.2676365379778927E-2</v>
      </c>
      <c r="C2014" s="8">
        <v>1.901737783105938E-2</v>
      </c>
      <c r="D2014" s="87">
        <v>4.0947130661913016E-2</v>
      </c>
      <c r="E2014" s="143">
        <v>1.8984634076856816E-2</v>
      </c>
      <c r="F2014" s="143">
        <v>2.338125041975999E-2</v>
      </c>
    </row>
    <row r="2015" spans="1:6">
      <c r="A2015" s="16" t="s">
        <v>4</v>
      </c>
      <c r="B2015" s="7">
        <v>0.2012168887306153</v>
      </c>
      <c r="C2015" s="8">
        <v>0.16998368218016416</v>
      </c>
      <c r="D2015" s="87">
        <v>0.19977629958006252</v>
      </c>
      <c r="E2015" s="143">
        <v>0.15848343178409052</v>
      </c>
      <c r="F2015" s="143">
        <v>0.12289055531542697</v>
      </c>
    </row>
    <row r="2016" spans="1:6">
      <c r="A2016" s="16" t="s">
        <v>5</v>
      </c>
      <c r="B2016" s="7">
        <v>0.393307111981615</v>
      </c>
      <c r="C2016" s="8">
        <v>0.41083846770142268</v>
      </c>
      <c r="D2016" s="87">
        <v>0.37164150005692387</v>
      </c>
      <c r="E2016" s="143">
        <v>0.41718789952924845</v>
      </c>
      <c r="F2016" s="143">
        <v>0.33906387167058666</v>
      </c>
    </row>
    <row r="2017" spans="1:6">
      <c r="A2017" s="16" t="s">
        <v>6</v>
      </c>
      <c r="B2017" s="7">
        <v>0.3806511643374838</v>
      </c>
      <c r="C2017" s="8">
        <v>0.39575760213931699</v>
      </c>
      <c r="D2017" s="87">
        <v>0.37883785798579916</v>
      </c>
      <c r="E2017" s="143">
        <v>0.3951672908618622</v>
      </c>
      <c r="F2017" s="143">
        <v>0.50840087029035841</v>
      </c>
    </row>
    <row r="2018" spans="1:6">
      <c r="A2018" s="17" t="s">
        <v>199</v>
      </c>
      <c r="B2018" s="9">
        <v>1</v>
      </c>
      <c r="C2018" s="10">
        <v>1</v>
      </c>
      <c r="D2018" s="88">
        <v>1</v>
      </c>
      <c r="E2018" s="144">
        <v>1</v>
      </c>
      <c r="F2018" s="144">
        <v>1</v>
      </c>
    </row>
    <row r="2019" spans="1:6" s="20" customFormat="1">
      <c r="A2019" s="17" t="s">
        <v>200</v>
      </c>
      <c r="B2019" s="22">
        <v>500.00681293302409</v>
      </c>
      <c r="C2019" s="21">
        <v>499.99470588235306</v>
      </c>
      <c r="D2019" s="89">
        <v>500.00000847457659</v>
      </c>
      <c r="E2019" s="89">
        <v>499.99986624775499</v>
      </c>
      <c r="F2019" s="89">
        <v>499.99986624775499</v>
      </c>
    </row>
    <row r="2020" spans="1:6" s="20" customFormat="1">
      <c r="A2020" s="23" t="s">
        <v>201</v>
      </c>
      <c r="B2020" s="27">
        <v>433</v>
      </c>
      <c r="C2020" s="26">
        <v>425</v>
      </c>
      <c r="D2020" s="97">
        <v>472</v>
      </c>
      <c r="E2020" s="97">
        <v>478</v>
      </c>
      <c r="F2020" s="97">
        <v>557</v>
      </c>
    </row>
    <row r="2021" spans="1:6">
      <c r="A2021"/>
    </row>
    <row r="2022" spans="1:6">
      <c r="A2022" s="61" t="s">
        <v>260</v>
      </c>
      <c r="B2022" s="62">
        <f>B2013+B2014</f>
        <v>2.4824834950285941E-2</v>
      </c>
      <c r="C2022" s="62">
        <f>C2013+C2014</f>
        <v>2.342024797909624E-2</v>
      </c>
      <c r="D2022" s="62">
        <f>D2013+D2014</f>
        <v>4.9744342377214507E-2</v>
      </c>
      <c r="E2022" s="62">
        <f>E2013+E2014</f>
        <v>2.9161377824798856E-2</v>
      </c>
      <c r="F2022" s="62">
        <f>F2013+F2014</f>
        <v>2.9644702723627844E-2</v>
      </c>
    </row>
    <row r="2023" spans="1:6">
      <c r="A2023" s="63" t="s">
        <v>258</v>
      </c>
      <c r="B2023" s="62">
        <f>B2015</f>
        <v>0.2012168887306153</v>
      </c>
      <c r="C2023" s="62">
        <f>C2015</f>
        <v>0.16998368218016416</v>
      </c>
      <c r="D2023" s="62">
        <f>D2015</f>
        <v>0.19977629958006252</v>
      </c>
      <c r="E2023" s="62">
        <f>E2015</f>
        <v>0.15848343178409052</v>
      </c>
      <c r="F2023" s="62">
        <f>F2015</f>
        <v>0.12289055531542697</v>
      </c>
    </row>
    <row r="2024" spans="1:6">
      <c r="A2024" s="64" t="s">
        <v>261</v>
      </c>
      <c r="B2024" s="62">
        <f>B2016+B2017</f>
        <v>0.77395827631909886</v>
      </c>
      <c r="C2024" s="62">
        <f>C2016+C2017</f>
        <v>0.80659606984073973</v>
      </c>
      <c r="D2024" s="62">
        <f>D2016+D2017</f>
        <v>0.75047935804272303</v>
      </c>
      <c r="E2024" s="62">
        <f>E2016+E2017</f>
        <v>0.81235519039111059</v>
      </c>
      <c r="F2024" s="62">
        <f>F2016+F2017</f>
        <v>0.84746474196094512</v>
      </c>
    </row>
    <row r="2025" spans="1:6">
      <c r="A2025"/>
    </row>
    <row r="2026" spans="1:6">
      <c r="A2026" s="51" t="s">
        <v>253</v>
      </c>
      <c r="B2026" s="52">
        <v>4.1276361361357852</v>
      </c>
      <c r="C2026" s="52">
        <v>4.1745305538529207</v>
      </c>
      <c r="D2026" s="52">
        <v>4.0707756619360138</v>
      </c>
      <c r="E2026" s="52">
        <v>4.1681843596802244</v>
      </c>
      <c r="F2026" s="52">
        <v>4.3199574572238033</v>
      </c>
    </row>
    <row r="2027" spans="1:6">
      <c r="A2027"/>
    </row>
    <row r="2028" spans="1:6">
      <c r="A2028" s="31" t="s">
        <v>203</v>
      </c>
      <c r="B2028" s="31" t="s">
        <v>204</v>
      </c>
    </row>
    <row r="2029" spans="1:6">
      <c r="A2029" s="31" t="s">
        <v>205</v>
      </c>
      <c r="B2029" s="31" t="s">
        <v>442</v>
      </c>
    </row>
    <row r="2030" spans="1:6">
      <c r="A2030" s="19"/>
    </row>
    <row r="2031" spans="1:6">
      <c r="A2031" s="19" t="s">
        <v>319</v>
      </c>
      <c r="B2031" s="1"/>
      <c r="C2031" s="1"/>
    </row>
    <row r="2032" spans="1:6">
      <c r="A2032" s="19"/>
    </row>
    <row r="2033" spans="1:6">
      <c r="A2033" s="19"/>
      <c r="B2033" s="3" t="s">
        <v>0</v>
      </c>
      <c r="C2033" s="4" t="s">
        <v>1</v>
      </c>
      <c r="D2033" s="85">
        <v>2023</v>
      </c>
      <c r="E2033" s="85">
        <v>2024</v>
      </c>
    </row>
    <row r="2034" spans="1:6">
      <c r="A2034" s="15" t="s">
        <v>2</v>
      </c>
      <c r="B2034" s="5">
        <v>1.1338182689889427E-2</v>
      </c>
      <c r="C2034" s="6">
        <v>2.2014350740184297E-3</v>
      </c>
      <c r="D2034" s="86">
        <v>8.7972117153014891E-3</v>
      </c>
      <c r="E2034" s="142">
        <v>2.9756147639549966E-3</v>
      </c>
    </row>
    <row r="2035" spans="1:6">
      <c r="A2035" s="16" t="s">
        <v>3</v>
      </c>
      <c r="B2035" s="7">
        <v>1.8975261076119236E-2</v>
      </c>
      <c r="C2035" s="8">
        <v>9.3680991916384945E-3</v>
      </c>
      <c r="D2035" s="87">
        <v>1.1676353615655015E-2</v>
      </c>
      <c r="E2035" s="143">
        <v>1.0295697710892258E-2</v>
      </c>
    </row>
    <row r="2036" spans="1:6">
      <c r="A2036" s="16" t="s">
        <v>4</v>
      </c>
      <c r="B2036" s="7">
        <v>4.5948565596912114E-2</v>
      </c>
      <c r="C2036" s="8">
        <v>6.1173824193432577E-2</v>
      </c>
      <c r="D2036" s="87">
        <v>4.8384664434158182E-2</v>
      </c>
      <c r="E2036" s="143">
        <v>3.7969268153713577E-2</v>
      </c>
    </row>
    <row r="2037" spans="1:6">
      <c r="A2037" s="16" t="s">
        <v>5</v>
      </c>
      <c r="B2037" s="7">
        <v>0.29000875045813357</v>
      </c>
      <c r="C2037" s="8">
        <v>0.27410949057107653</v>
      </c>
      <c r="D2037" s="87">
        <v>0.24192332217079093</v>
      </c>
      <c r="E2037" s="143">
        <v>0.25209810857592191</v>
      </c>
    </row>
    <row r="2038" spans="1:6">
      <c r="A2038" s="16" t="s">
        <v>6</v>
      </c>
      <c r="B2038" s="7">
        <v>0.63372924017894561</v>
      </c>
      <c r="C2038" s="8">
        <v>0.65314715096983378</v>
      </c>
      <c r="D2038" s="87">
        <v>0.68921844806409438</v>
      </c>
      <c r="E2038" s="143">
        <v>0.69666131079551719</v>
      </c>
    </row>
    <row r="2039" spans="1:6">
      <c r="A2039" s="17" t="s">
        <v>199</v>
      </c>
      <c r="B2039" s="9">
        <v>1</v>
      </c>
      <c r="C2039" s="10">
        <v>1</v>
      </c>
      <c r="D2039" s="88">
        <v>1</v>
      </c>
      <c r="E2039" s="144">
        <v>1</v>
      </c>
    </row>
    <row r="2040" spans="1:6" s="20" customFormat="1">
      <c r="A2040" s="17" t="s">
        <v>200</v>
      </c>
      <c r="B2040" s="22">
        <v>500.00681293302586</v>
      </c>
      <c r="C2040" s="21">
        <v>499.99470588235323</v>
      </c>
      <c r="D2040" s="89">
        <v>500.00000847457659</v>
      </c>
      <c r="E2040" s="89">
        <v>499.99986624775499</v>
      </c>
      <c r="F2040"/>
    </row>
    <row r="2041" spans="1:6" s="20" customFormat="1">
      <c r="A2041" s="23" t="s">
        <v>201</v>
      </c>
      <c r="B2041" s="27">
        <v>433</v>
      </c>
      <c r="C2041" s="26">
        <v>425</v>
      </c>
      <c r="D2041" s="97">
        <v>472</v>
      </c>
      <c r="E2041" s="97">
        <v>478</v>
      </c>
      <c r="F2041"/>
    </row>
    <row r="2042" spans="1:6">
      <c r="A2042"/>
    </row>
    <row r="2043" spans="1:6">
      <c r="A2043" s="61" t="s">
        <v>260</v>
      </c>
      <c r="B2043" s="62">
        <f>B2034+B2035</f>
        <v>3.0313443766008662E-2</v>
      </c>
      <c r="C2043" s="62">
        <f>C2034+C2035</f>
        <v>1.1569534265656925E-2</v>
      </c>
      <c r="D2043" s="62">
        <f>D2034+D2035</f>
        <v>2.0473565330956504E-2</v>
      </c>
      <c r="E2043" s="62">
        <f>E2034+E2035</f>
        <v>1.3271312474847254E-2</v>
      </c>
    </row>
    <row r="2044" spans="1:6">
      <c r="A2044" s="63" t="s">
        <v>258</v>
      </c>
      <c r="B2044" s="62">
        <f>B2036</f>
        <v>4.5948565596912114E-2</v>
      </c>
      <c r="C2044" s="62">
        <f>C2036</f>
        <v>6.1173824193432577E-2</v>
      </c>
      <c r="D2044" s="62">
        <f>D2036</f>
        <v>4.8384664434158182E-2</v>
      </c>
      <c r="E2044" s="62">
        <f>E2036</f>
        <v>3.7969268153713577E-2</v>
      </c>
    </row>
    <row r="2045" spans="1:6">
      <c r="A2045" s="64" t="s">
        <v>261</v>
      </c>
      <c r="B2045" s="62">
        <f>B2037+B2038</f>
        <v>0.92373799063707918</v>
      </c>
      <c r="C2045" s="62">
        <f>C2037+C2038</f>
        <v>0.92725664154091025</v>
      </c>
      <c r="D2045" s="62">
        <f>D2037+D2038</f>
        <v>0.93114177023488531</v>
      </c>
      <c r="E2045" s="62">
        <f>E2037+E2038</f>
        <v>0.94875941937143904</v>
      </c>
    </row>
    <row r="2046" spans="1:6">
      <c r="A2046"/>
    </row>
    <row r="2047" spans="1:6">
      <c r="A2047" s="51" t="s">
        <v>253</v>
      </c>
      <c r="B2047" s="52">
        <v>4.5158156043601245</v>
      </c>
      <c r="C2047" s="52">
        <v>4.5666328231710569</v>
      </c>
      <c r="D2047" s="52">
        <v>4.5910894412527217</v>
      </c>
      <c r="E2047" s="52">
        <v>4.6291738029281548</v>
      </c>
    </row>
    <row r="2048" spans="1:6">
      <c r="A2048"/>
    </row>
    <row r="2049" spans="1:6">
      <c r="A2049" s="31" t="s">
        <v>203</v>
      </c>
      <c r="B2049" s="31" t="s">
        <v>204</v>
      </c>
    </row>
    <row r="2050" spans="1:6">
      <c r="A2050" s="31" t="s">
        <v>205</v>
      </c>
      <c r="B2050" s="31" t="s">
        <v>206</v>
      </c>
    </row>
    <row r="2051" spans="1:6">
      <c r="A2051" s="19"/>
    </row>
    <row r="2052" spans="1:6">
      <c r="A2052" s="151" t="s">
        <v>498</v>
      </c>
      <c r="B2052" s="1"/>
      <c r="C2052" s="1"/>
    </row>
    <row r="2053" spans="1:6">
      <c r="A2053" s="19"/>
    </row>
    <row r="2054" spans="1:6">
      <c r="A2054" s="19"/>
      <c r="B2054" s="3" t="s">
        <v>0</v>
      </c>
      <c r="C2054" s="4" t="s">
        <v>1</v>
      </c>
      <c r="D2054" s="85">
        <v>2023</v>
      </c>
      <c r="E2054" s="85">
        <v>2024</v>
      </c>
      <c r="F2054" s="85">
        <v>2025</v>
      </c>
    </row>
    <row r="2055" spans="1:6">
      <c r="A2055" s="15" t="s">
        <v>2</v>
      </c>
      <c r="B2055" s="5">
        <v>9.1897131193824488E-3</v>
      </c>
      <c r="C2055" s="6">
        <v>1.3770969339675355E-2</v>
      </c>
      <c r="D2055" s="86">
        <v>5.9180698149479674E-3</v>
      </c>
      <c r="E2055" s="142">
        <v>5.8322755649597678E-3</v>
      </c>
      <c r="F2055" s="142">
        <v>1.6467228821574677E-2</v>
      </c>
    </row>
    <row r="2056" spans="1:6">
      <c r="A2056" s="16" t="s">
        <v>3</v>
      </c>
      <c r="B2056" s="7">
        <v>2.5122752368963126E-2</v>
      </c>
      <c r="C2056" s="8">
        <v>3.0305732648933898E-2</v>
      </c>
      <c r="D2056" s="87">
        <v>3.790820274731857E-2</v>
      </c>
      <c r="E2056" s="143">
        <v>1.6246927238802261E-2</v>
      </c>
      <c r="F2056" s="143">
        <v>3.7562259599239999E-2</v>
      </c>
    </row>
    <row r="2057" spans="1:6">
      <c r="A2057" s="16" t="s">
        <v>4</v>
      </c>
      <c r="B2057" s="7">
        <v>9.9534209580054392E-2</v>
      </c>
      <c r="C2057" s="8">
        <v>0.14548671691817899</v>
      </c>
      <c r="D2057" s="87">
        <v>0.14227485140212096</v>
      </c>
      <c r="E2057" s="143">
        <v>9.8672868752515172E-2</v>
      </c>
      <c r="F2057" s="143">
        <v>0.14759139854778899</v>
      </c>
    </row>
    <row r="2058" spans="1:6">
      <c r="A2058" s="16" t="s">
        <v>5</v>
      </c>
      <c r="B2058" s="7">
        <v>0.40147697756543266</v>
      </c>
      <c r="C2058" s="8">
        <v>0.337251570898986</v>
      </c>
      <c r="D2058" s="87">
        <v>0.29414584459074833</v>
      </c>
      <c r="E2058" s="143">
        <v>0.33488091197848585</v>
      </c>
      <c r="F2058" s="143">
        <v>0.30183612383048913</v>
      </c>
    </row>
    <row r="2059" spans="1:6">
      <c r="A2059" s="16" t="s">
        <v>6</v>
      </c>
      <c r="B2059" s="7">
        <v>0.46467634736616731</v>
      </c>
      <c r="C2059" s="8">
        <v>0.47318501019422571</v>
      </c>
      <c r="D2059" s="87">
        <v>0.51975303144486418</v>
      </c>
      <c r="E2059" s="143">
        <v>0.544367016465237</v>
      </c>
      <c r="F2059" s="143">
        <v>0.49654298920090717</v>
      </c>
    </row>
    <row r="2060" spans="1:6">
      <c r="A2060" s="17" t="s">
        <v>199</v>
      </c>
      <c r="B2060" s="9">
        <v>1</v>
      </c>
      <c r="C2060" s="10">
        <v>1</v>
      </c>
      <c r="D2060" s="88">
        <v>1</v>
      </c>
      <c r="E2060" s="144">
        <v>1</v>
      </c>
      <c r="F2060" s="144">
        <v>1</v>
      </c>
    </row>
    <row r="2061" spans="1:6" s="20" customFormat="1">
      <c r="A2061" s="17" t="s">
        <v>200</v>
      </c>
      <c r="B2061" s="22">
        <v>500.00681293302443</v>
      </c>
      <c r="C2061" s="21">
        <v>499.99470588235323</v>
      </c>
      <c r="D2061" s="89">
        <v>500.00000847457659</v>
      </c>
      <c r="E2061" s="89">
        <v>499.99986624775499</v>
      </c>
      <c r="F2061" s="89">
        <v>499.99986624775499</v>
      </c>
    </row>
    <row r="2062" spans="1:6" s="20" customFormat="1">
      <c r="A2062" s="23" t="s">
        <v>201</v>
      </c>
      <c r="B2062" s="27">
        <v>433</v>
      </c>
      <c r="C2062" s="26">
        <v>425</v>
      </c>
      <c r="D2062" s="97">
        <v>472</v>
      </c>
      <c r="E2062" s="97">
        <v>478</v>
      </c>
      <c r="F2062" s="97">
        <v>557</v>
      </c>
    </row>
    <row r="2063" spans="1:6">
      <c r="A2063"/>
    </row>
    <row r="2064" spans="1:6">
      <c r="A2064" s="61" t="s">
        <v>260</v>
      </c>
      <c r="B2064" s="62">
        <f>B2055+B2056</f>
        <v>3.4312465488345573E-2</v>
      </c>
      <c r="C2064" s="62">
        <f>C2055+C2056</f>
        <v>4.4076701988609253E-2</v>
      </c>
      <c r="D2064" s="62">
        <f>D2055+D2056</f>
        <v>4.3826272562266538E-2</v>
      </c>
      <c r="E2064" s="62">
        <f>E2055+E2056</f>
        <v>2.2079202803762028E-2</v>
      </c>
      <c r="F2064" s="62">
        <f>F2055+F2056</f>
        <v>5.4029488420814675E-2</v>
      </c>
    </row>
    <row r="2065" spans="1:6">
      <c r="A2065" s="63" t="s">
        <v>258</v>
      </c>
      <c r="B2065" s="62">
        <f>B2057</f>
        <v>9.9534209580054392E-2</v>
      </c>
      <c r="C2065" s="62">
        <f>C2057</f>
        <v>0.14548671691817899</v>
      </c>
      <c r="D2065" s="62">
        <f>D2057</f>
        <v>0.14227485140212096</v>
      </c>
      <c r="E2065" s="62">
        <f>E2057</f>
        <v>9.8672868752515172E-2</v>
      </c>
      <c r="F2065" s="62">
        <f>F2057</f>
        <v>0.14759139854778899</v>
      </c>
    </row>
    <row r="2066" spans="1:6">
      <c r="A2066" s="64" t="s">
        <v>261</v>
      </c>
      <c r="B2066" s="62">
        <f>B2058+B2059</f>
        <v>0.86615332493160002</v>
      </c>
      <c r="C2066" s="62">
        <f>C2058+C2059</f>
        <v>0.81043658109321171</v>
      </c>
      <c r="D2066" s="62">
        <f>D2058+D2059</f>
        <v>0.81389887603561251</v>
      </c>
      <c r="E2066" s="62">
        <f>E2058+E2059</f>
        <v>0.8792479284437229</v>
      </c>
      <c r="F2066" s="62">
        <f>F2058+F2059</f>
        <v>0.7983791130313963</v>
      </c>
    </row>
    <row r="2067" spans="1:6">
      <c r="A2067"/>
    </row>
    <row r="2068" spans="1:6">
      <c r="A2068" s="51" t="s">
        <v>253</v>
      </c>
      <c r="B2068" s="52">
        <v>4.2873274936900385</v>
      </c>
      <c r="C2068" s="52">
        <v>4.2257739199591597</v>
      </c>
      <c r="D2068" s="52">
        <v>4.2839075651032594</v>
      </c>
      <c r="E2068" s="52">
        <v>4.3957034665402395</v>
      </c>
      <c r="F2068" s="52">
        <v>4.2244253849899156</v>
      </c>
    </row>
    <row r="2069" spans="1:6">
      <c r="A2069"/>
    </row>
    <row r="2070" spans="1:6">
      <c r="A2070" s="31" t="s">
        <v>203</v>
      </c>
      <c r="B2070" s="31" t="s">
        <v>204</v>
      </c>
    </row>
    <row r="2071" spans="1:6">
      <c r="A2071" s="31" t="s">
        <v>205</v>
      </c>
      <c r="B2071" s="31" t="s">
        <v>443</v>
      </c>
    </row>
    <row r="2072" spans="1:6">
      <c r="A2072" s="19"/>
    </row>
    <row r="2073" spans="1:6">
      <c r="A2073" s="151" t="s">
        <v>499</v>
      </c>
      <c r="B2073" s="1"/>
      <c r="C2073" s="1"/>
    </row>
    <row r="2074" spans="1:6">
      <c r="A2074" s="19"/>
    </row>
    <row r="2075" spans="1:6">
      <c r="A2075" s="19"/>
      <c r="B2075" s="3" t="s">
        <v>0</v>
      </c>
      <c r="C2075" s="4" t="s">
        <v>1</v>
      </c>
      <c r="D2075" s="85">
        <v>2023</v>
      </c>
      <c r="E2075" s="85">
        <v>2024</v>
      </c>
      <c r="F2075" s="85">
        <v>2025</v>
      </c>
    </row>
    <row r="2076" spans="1:6">
      <c r="A2076" s="15" t="s">
        <v>2</v>
      </c>
      <c r="B2076" s="5"/>
      <c r="C2076" s="6">
        <v>4.6840495958192473E-3</v>
      </c>
      <c r="D2076" s="86">
        <v>3.03892791459444E-3</v>
      </c>
      <c r="E2076" s="142">
        <v>2.9756147639549979E-3</v>
      </c>
      <c r="F2076" s="142">
        <v>2.3046738660617771E-3</v>
      </c>
    </row>
    <row r="2077" spans="1:6">
      <c r="A2077" s="16" t="s">
        <v>3</v>
      </c>
      <c r="B2077" s="7">
        <v>1.1636100108566624E-2</v>
      </c>
      <c r="C2077" s="8">
        <v>4.6840495958192473E-3</v>
      </c>
      <c r="D2077" s="87">
        <v>1.4875067544490372E-2</v>
      </c>
      <c r="E2077" s="143">
        <v>8.6889363659645343E-3</v>
      </c>
      <c r="F2077" s="143">
        <v>5.9289405447255864E-3</v>
      </c>
    </row>
    <row r="2078" spans="1:6">
      <c r="A2078" s="16" t="s">
        <v>4</v>
      </c>
      <c r="B2078" s="7">
        <v>4.8394952586096315E-2</v>
      </c>
      <c r="C2078" s="8">
        <v>5.756649188050221E-2</v>
      </c>
      <c r="D2078" s="87">
        <v>5.3102842320290763E-2</v>
      </c>
      <c r="E2078" s="143">
        <v>4.082592895471835E-2</v>
      </c>
      <c r="F2078" s="143">
        <v>5.2375383849070506E-2</v>
      </c>
    </row>
    <row r="2079" spans="1:6">
      <c r="A2079" s="16" t="s">
        <v>5</v>
      </c>
      <c r="B2079" s="7">
        <v>0.30379332013720717</v>
      </c>
      <c r="C2079" s="8">
        <v>0.30774137608515856</v>
      </c>
      <c r="D2079" s="87">
        <v>0.25631903167255859</v>
      </c>
      <c r="E2079" s="143">
        <v>0.31899084662853394</v>
      </c>
      <c r="F2079" s="143">
        <v>0.25735984263306461</v>
      </c>
    </row>
    <row r="2080" spans="1:6">
      <c r="A2080" s="16" t="s">
        <v>6</v>
      </c>
      <c r="B2080" s="7">
        <v>0.63617562716812981</v>
      </c>
      <c r="C2080" s="8">
        <v>0.62532403284270088</v>
      </c>
      <c r="D2080" s="87">
        <v>0.67266413054806573</v>
      </c>
      <c r="E2080" s="143">
        <v>0.62851867328682809</v>
      </c>
      <c r="F2080" s="143">
        <v>0.68203115910707757</v>
      </c>
    </row>
    <row r="2081" spans="1:6">
      <c r="A2081" s="17" t="s">
        <v>199</v>
      </c>
      <c r="B2081" s="9">
        <v>1</v>
      </c>
      <c r="C2081" s="10">
        <v>1</v>
      </c>
      <c r="D2081" s="88">
        <v>1</v>
      </c>
      <c r="E2081" s="144">
        <v>1</v>
      </c>
      <c r="F2081" s="144">
        <v>1</v>
      </c>
    </row>
    <row r="2082" spans="1:6" s="20" customFormat="1">
      <c r="A2082" s="17" t="s">
        <v>200</v>
      </c>
      <c r="B2082" s="22">
        <v>500.00681293302591</v>
      </c>
      <c r="C2082" s="21">
        <v>499.99470588235317</v>
      </c>
      <c r="D2082" s="89">
        <v>500.00000847457659</v>
      </c>
      <c r="E2082" s="89">
        <v>499.99986624775499</v>
      </c>
      <c r="F2082" s="89">
        <v>499.99986624775499</v>
      </c>
    </row>
    <row r="2083" spans="1:6" s="20" customFormat="1">
      <c r="A2083" s="23" t="s">
        <v>201</v>
      </c>
      <c r="B2083" s="27">
        <v>433</v>
      </c>
      <c r="C2083" s="26">
        <v>425</v>
      </c>
      <c r="D2083" s="97">
        <v>472</v>
      </c>
      <c r="E2083" s="97">
        <v>478</v>
      </c>
      <c r="F2083" s="97">
        <v>557</v>
      </c>
    </row>
    <row r="2084" spans="1:6">
      <c r="A2084"/>
    </row>
    <row r="2085" spans="1:6">
      <c r="A2085" s="61" t="s">
        <v>260</v>
      </c>
      <c r="B2085" s="62">
        <f>B2076+B2077</f>
        <v>1.1636100108566624E-2</v>
      </c>
      <c r="C2085" s="62">
        <f>C2076+C2077</f>
        <v>9.3680991916384945E-3</v>
      </c>
      <c r="D2085" s="62">
        <f>D2076+D2077</f>
        <v>1.791399545908481E-2</v>
      </c>
      <c r="E2085" s="62">
        <f>E2076+E2077</f>
        <v>1.1664551129919532E-2</v>
      </c>
      <c r="F2085" s="62">
        <f>F2076+F2077</f>
        <v>8.2336144107873627E-3</v>
      </c>
    </row>
    <row r="2086" spans="1:6">
      <c r="A2086" s="63" t="s">
        <v>258</v>
      </c>
      <c r="B2086" s="62">
        <f>B2078</f>
        <v>4.8394952586096315E-2</v>
      </c>
      <c r="C2086" s="62">
        <f>C2078</f>
        <v>5.756649188050221E-2</v>
      </c>
      <c r="D2086" s="62">
        <f>D2078</f>
        <v>5.3102842320290763E-2</v>
      </c>
      <c r="E2086" s="62">
        <f>E2078</f>
        <v>4.082592895471835E-2</v>
      </c>
      <c r="F2086" s="62">
        <f>F2078</f>
        <v>5.2375383849070506E-2</v>
      </c>
    </row>
    <row r="2087" spans="1:6">
      <c r="A2087" s="64" t="s">
        <v>261</v>
      </c>
      <c r="B2087" s="62">
        <f>B2079+B2080</f>
        <v>0.93996894730533698</v>
      </c>
      <c r="C2087" s="62">
        <f>C2079+C2080</f>
        <v>0.93306540892785939</v>
      </c>
      <c r="D2087" s="62">
        <f>D2079+D2080</f>
        <v>0.92898316222062438</v>
      </c>
      <c r="E2087" s="62">
        <f>E2079+E2080</f>
        <v>0.94750951991536203</v>
      </c>
      <c r="F2087" s="62">
        <f>F2079+F2080</f>
        <v>0.93939100174014212</v>
      </c>
    </row>
    <row r="2088" spans="1:6">
      <c r="A2088"/>
    </row>
    <row r="2089" spans="1:6">
      <c r="A2089" s="51" t="s">
        <v>253</v>
      </c>
      <c r="B2089" s="52">
        <v>4.5645084743648932</v>
      </c>
      <c r="C2089" s="52">
        <v>4.5443372929830961</v>
      </c>
      <c r="D2089" s="52">
        <v>4.5806943693950135</v>
      </c>
      <c r="E2089" s="52">
        <v>4.5613880273083156</v>
      </c>
      <c r="F2089" s="52">
        <v>4.6108838725703727</v>
      </c>
    </row>
    <row r="2090" spans="1:6">
      <c r="A2090"/>
    </row>
    <row r="2091" spans="1:6">
      <c r="A2091" s="31" t="s">
        <v>203</v>
      </c>
      <c r="B2091" s="31" t="s">
        <v>204</v>
      </c>
    </row>
    <row r="2092" spans="1:6">
      <c r="A2092" s="31" t="s">
        <v>205</v>
      </c>
      <c r="B2092" s="31" t="s">
        <v>444</v>
      </c>
    </row>
    <row r="2093" spans="1:6">
      <c r="A2093" s="19"/>
    </row>
    <row r="2094" spans="1:6">
      <c r="A2094" s="151" t="s">
        <v>445</v>
      </c>
      <c r="B2094" s="1"/>
      <c r="C2094" s="1"/>
    </row>
    <row r="2095" spans="1:6">
      <c r="A2095" s="19"/>
    </row>
    <row r="2096" spans="1:6">
      <c r="A2096" s="19"/>
      <c r="B2096" s="3" t="s">
        <v>0</v>
      </c>
      <c r="C2096" s="4" t="s">
        <v>1</v>
      </c>
      <c r="D2096" s="85">
        <v>2023</v>
      </c>
      <c r="E2096" s="85">
        <v>2024</v>
      </c>
      <c r="F2096" s="85">
        <v>2025</v>
      </c>
    </row>
    <row r="2097" spans="1:6">
      <c r="A2097" s="15" t="s">
        <v>2</v>
      </c>
      <c r="B2097" s="5">
        <v>9.7855479567368498E-3</v>
      </c>
      <c r="C2097" s="6">
        <v>1.1850713713439312E-2</v>
      </c>
      <c r="D2097" s="86">
        <v>5.9180698149479656E-3</v>
      </c>
      <c r="E2097" s="142">
        <v>1.4878073819774996E-3</v>
      </c>
      <c r="F2097" s="142"/>
    </row>
    <row r="2098" spans="1:6">
      <c r="A2098" s="16" t="s">
        <v>3</v>
      </c>
      <c r="B2098" s="7">
        <v>6.1583687427815767E-2</v>
      </c>
      <c r="C2098" s="8">
        <v>6.4733155998122294E-2</v>
      </c>
      <c r="D2098" s="87">
        <v>7.9015119423472474E-2</v>
      </c>
      <c r="E2098" s="143">
        <v>5.7846939797796759E-2</v>
      </c>
      <c r="F2098" s="143">
        <v>6.5218345991981216E-2</v>
      </c>
    </row>
    <row r="2099" spans="1:6">
      <c r="A2099" s="16" t="s">
        <v>4</v>
      </c>
      <c r="B2099" s="7">
        <v>0.34378353736057599</v>
      </c>
      <c r="C2099" s="8">
        <v>0.33692239094296283</v>
      </c>
      <c r="D2099" s="87">
        <v>0.32589779532376612</v>
      </c>
      <c r="E2099" s="143">
        <v>0.32297845292266564</v>
      </c>
      <c r="F2099" s="143">
        <v>0.27709837215019284</v>
      </c>
    </row>
    <row r="2100" spans="1:6">
      <c r="A2100" s="16" t="s">
        <v>5</v>
      </c>
      <c r="B2100" s="7">
        <v>0.47063469573971178</v>
      </c>
      <c r="C2100" s="8">
        <v>0.46189665537635127</v>
      </c>
      <c r="D2100" s="87">
        <v>0.49248107639862598</v>
      </c>
      <c r="E2100" s="143">
        <v>0.53454713460614567</v>
      </c>
      <c r="F2100" s="143">
        <v>0.50345701079909255</v>
      </c>
    </row>
    <row r="2101" spans="1:6">
      <c r="A2101" s="16" t="s">
        <v>6</v>
      </c>
      <c r="B2101" s="7">
        <v>0.11421253151515968</v>
      </c>
      <c r="C2101" s="8">
        <v>0.12459708396912428</v>
      </c>
      <c r="D2101" s="87">
        <v>9.6687939039187321E-2</v>
      </c>
      <c r="E2101" s="143">
        <v>8.3139665291414269E-2</v>
      </c>
      <c r="F2101" s="143">
        <v>0.15422627105873335</v>
      </c>
    </row>
    <row r="2102" spans="1:6">
      <c r="A2102" s="17" t="s">
        <v>199</v>
      </c>
      <c r="B2102" s="9">
        <v>1</v>
      </c>
      <c r="C2102" s="10">
        <v>1</v>
      </c>
      <c r="D2102" s="88">
        <v>1</v>
      </c>
      <c r="E2102" s="144">
        <v>1</v>
      </c>
      <c r="F2102" s="144">
        <v>1</v>
      </c>
    </row>
    <row r="2103" spans="1:6" s="20" customFormat="1">
      <c r="A2103" s="17" t="s">
        <v>200</v>
      </c>
      <c r="B2103" s="22">
        <v>500.00681293302432</v>
      </c>
      <c r="C2103" s="21">
        <v>499.99470588235312</v>
      </c>
      <c r="D2103" s="89">
        <v>500.00000847457659</v>
      </c>
      <c r="E2103" s="89">
        <v>499.99986624775499</v>
      </c>
      <c r="F2103" s="89">
        <v>499.99986624775499</v>
      </c>
    </row>
    <row r="2104" spans="1:6" s="20" customFormat="1">
      <c r="A2104" s="23" t="s">
        <v>201</v>
      </c>
      <c r="B2104" s="27">
        <v>433</v>
      </c>
      <c r="C2104" s="26">
        <v>425</v>
      </c>
      <c r="D2104" s="97">
        <v>472</v>
      </c>
      <c r="E2104" s="97">
        <v>478</v>
      </c>
      <c r="F2104" s="97">
        <v>557</v>
      </c>
    </row>
    <row r="2105" spans="1:6">
      <c r="A2105"/>
    </row>
    <row r="2106" spans="1:6">
      <c r="A2106" s="61" t="s">
        <v>260</v>
      </c>
      <c r="B2106" s="62">
        <f>B2097+B2098</f>
        <v>7.1369235384552615E-2</v>
      </c>
      <c r="C2106" s="62">
        <f>C2097+C2098</f>
        <v>7.65838697115616E-2</v>
      </c>
      <c r="D2106" s="62">
        <f>D2097+D2098</f>
        <v>8.4933189238420442E-2</v>
      </c>
      <c r="E2106" s="62">
        <f>E2097+E2098</f>
        <v>5.9334747179774258E-2</v>
      </c>
      <c r="F2106" s="62">
        <f>F2097+F2098</f>
        <v>6.5218345991981216E-2</v>
      </c>
    </row>
    <row r="2107" spans="1:6">
      <c r="A2107" s="63" t="s">
        <v>258</v>
      </c>
      <c r="B2107" s="62">
        <f>B2099</f>
        <v>0.34378353736057599</v>
      </c>
      <c r="C2107" s="62">
        <f>C2099</f>
        <v>0.33692239094296283</v>
      </c>
      <c r="D2107" s="62">
        <f>D2099</f>
        <v>0.32589779532376612</v>
      </c>
      <c r="E2107" s="62">
        <f>E2099</f>
        <v>0.32297845292266564</v>
      </c>
      <c r="F2107" s="62">
        <f>F2099</f>
        <v>0.27709837215019284</v>
      </c>
    </row>
    <row r="2108" spans="1:6">
      <c r="A2108" s="64" t="s">
        <v>261</v>
      </c>
      <c r="B2108" s="62">
        <f>B2100+B2101</f>
        <v>0.58484722725487148</v>
      </c>
      <c r="C2108" s="62">
        <f>C2100+C2101</f>
        <v>0.58649373934547555</v>
      </c>
      <c r="D2108" s="62">
        <f>D2100+D2101</f>
        <v>0.5891690154378133</v>
      </c>
      <c r="E2108" s="62">
        <f>E2100+E2101</f>
        <v>0.61768679989755992</v>
      </c>
      <c r="F2108" s="62">
        <f>F2100+F2101</f>
        <v>0.65768328185782587</v>
      </c>
    </row>
    <row r="2109" spans="1:6">
      <c r="A2109"/>
    </row>
    <row r="2110" spans="1:6">
      <c r="A2110" s="51" t="s">
        <v>253</v>
      </c>
      <c r="B2110" s="52">
        <v>3.6179049754287407</v>
      </c>
      <c r="C2110" s="52">
        <v>3.6226562398895981</v>
      </c>
      <c r="D2110" s="52">
        <v>3.5950056954236289</v>
      </c>
      <c r="E2110" s="52">
        <v>3.6400039106272231</v>
      </c>
      <c r="F2110" s="52">
        <v>3.7466912069245768</v>
      </c>
    </row>
    <row r="2111" spans="1:6">
      <c r="A2111"/>
    </row>
    <row r="2112" spans="1:6">
      <c r="A2112" s="31" t="s">
        <v>203</v>
      </c>
      <c r="B2112" s="31" t="s">
        <v>204</v>
      </c>
    </row>
    <row r="2113" spans="1:6">
      <c r="A2113" s="31" t="s">
        <v>205</v>
      </c>
      <c r="B2113" s="31" t="s">
        <v>446</v>
      </c>
    </row>
    <row r="2114" spans="1:6">
      <c r="A2114" s="19"/>
    </row>
    <row r="2115" spans="1:6">
      <c r="A2115" s="151" t="s">
        <v>447</v>
      </c>
      <c r="B2115" s="1"/>
      <c r="C2115" s="1"/>
    </row>
    <row r="2116" spans="1:6">
      <c r="A2116" s="19"/>
    </row>
    <row r="2117" spans="1:6">
      <c r="A2117" s="19"/>
      <c r="B2117" s="3" t="s">
        <v>0</v>
      </c>
      <c r="C2117" s="4" t="s">
        <v>1</v>
      </c>
      <c r="D2117" s="85">
        <v>2023</v>
      </c>
      <c r="E2117" s="85">
        <v>2024</v>
      </c>
      <c r="F2117" s="85">
        <v>2025</v>
      </c>
    </row>
    <row r="2118" spans="1:6">
      <c r="A2118" s="15" t="s">
        <v>2</v>
      </c>
      <c r="B2118" s="5">
        <v>2.3868035054487716E-2</v>
      </c>
      <c r="C2118" s="6">
        <v>3.3069526618517121E-2</v>
      </c>
      <c r="D2118" s="86">
        <v>1.1836139629895935E-2</v>
      </c>
      <c r="E2118" s="142">
        <v>8.8078903289147709E-3</v>
      </c>
      <c r="F2118" s="142">
        <v>8.5681261699296213E-3</v>
      </c>
    </row>
    <row r="2119" spans="1:6">
      <c r="A2119" s="16" t="s">
        <v>3</v>
      </c>
      <c r="B2119" s="7">
        <v>9.1897131193824547E-2</v>
      </c>
      <c r="C2119" s="8">
        <v>0.12150411004351805</v>
      </c>
      <c r="D2119" s="87">
        <v>0.13483731762987577</v>
      </c>
      <c r="E2119" s="143">
        <v>8.5520510240618158E-2</v>
      </c>
      <c r="F2119" s="143">
        <v>0.11398791738635504</v>
      </c>
    </row>
    <row r="2120" spans="1:6">
      <c r="A2120" s="16" t="s">
        <v>4</v>
      </c>
      <c r="B2120" s="7">
        <v>0.42481222542233249</v>
      </c>
      <c r="C2120" s="8">
        <v>0.37032109751750319</v>
      </c>
      <c r="D2120" s="87">
        <v>0.41138873879002152</v>
      </c>
      <c r="E2120" s="143">
        <v>0.3425578568142737</v>
      </c>
      <c r="F2120" s="143">
        <v>0.33214985007240144</v>
      </c>
    </row>
    <row r="2121" spans="1:6">
      <c r="A2121" s="16" t="s">
        <v>5</v>
      </c>
      <c r="B2121" s="7">
        <v>0.39479669907500098</v>
      </c>
      <c r="C2121" s="8">
        <v>0.41116764765744579</v>
      </c>
      <c r="D2121" s="87">
        <v>0.3839569977295425</v>
      </c>
      <c r="E2121" s="143">
        <v>0.51211106991353283</v>
      </c>
      <c r="F2121" s="143">
        <v>0.45829325185941561</v>
      </c>
    </row>
    <row r="2122" spans="1:6">
      <c r="A2122" s="16" t="s">
        <v>6</v>
      </c>
      <c r="B2122" s="7">
        <v>6.4625909254354366E-2</v>
      </c>
      <c r="C2122" s="8">
        <v>6.3937618163015797E-2</v>
      </c>
      <c r="D2122" s="87">
        <v>5.7980806220664274E-2</v>
      </c>
      <c r="E2122" s="143">
        <v>5.1002672702660436E-2</v>
      </c>
      <c r="F2122" s="143">
        <v>8.7000854511898276E-2</v>
      </c>
    </row>
    <row r="2123" spans="1:6">
      <c r="A2123" s="17" t="s">
        <v>199</v>
      </c>
      <c r="B2123" s="9">
        <v>1</v>
      </c>
      <c r="C2123" s="10">
        <v>1</v>
      </c>
      <c r="D2123" s="88">
        <v>1</v>
      </c>
      <c r="E2123" s="144">
        <v>1</v>
      </c>
      <c r="F2123" s="144">
        <v>1</v>
      </c>
    </row>
    <row r="2124" spans="1:6" s="20" customFormat="1">
      <c r="A2124" s="17" t="s">
        <v>200</v>
      </c>
      <c r="B2124" s="22">
        <v>500.00681293302438</v>
      </c>
      <c r="C2124" s="21">
        <v>499.99470588235306</v>
      </c>
      <c r="D2124" s="89">
        <v>500.00000847457659</v>
      </c>
      <c r="E2124" s="89">
        <v>499.99986624775499</v>
      </c>
      <c r="F2124" s="89">
        <v>499.99986624775499</v>
      </c>
    </row>
    <row r="2125" spans="1:6" s="20" customFormat="1">
      <c r="A2125" s="23" t="s">
        <v>201</v>
      </c>
      <c r="B2125" s="27">
        <v>433</v>
      </c>
      <c r="C2125" s="26">
        <v>425</v>
      </c>
      <c r="D2125" s="97">
        <v>472</v>
      </c>
      <c r="E2125" s="97">
        <v>478</v>
      </c>
      <c r="F2125" s="97">
        <v>557</v>
      </c>
    </row>
    <row r="2126" spans="1:6">
      <c r="A2126"/>
    </row>
    <row r="2127" spans="1:6">
      <c r="A2127" s="61" t="s">
        <v>260</v>
      </c>
      <c r="B2127" s="62">
        <f>B2118+B2119</f>
        <v>0.11576516624831226</v>
      </c>
      <c r="C2127" s="62">
        <f>C2118+C2119</f>
        <v>0.15457363666203516</v>
      </c>
      <c r="D2127" s="62">
        <f>D2118+D2119</f>
        <v>0.14667345725977171</v>
      </c>
      <c r="E2127" s="62">
        <f>E2118+E2119</f>
        <v>9.4328400569532928E-2</v>
      </c>
      <c r="F2127" s="62">
        <f>F2118+F2119</f>
        <v>0.12255604355628466</v>
      </c>
    </row>
    <row r="2128" spans="1:6">
      <c r="A2128" s="63" t="s">
        <v>258</v>
      </c>
      <c r="B2128" s="62">
        <f>B2120</f>
        <v>0.42481222542233249</v>
      </c>
      <c r="C2128" s="62">
        <f>C2120</f>
        <v>0.37032109751750319</v>
      </c>
      <c r="D2128" s="62">
        <f>D2120</f>
        <v>0.41138873879002152</v>
      </c>
      <c r="E2128" s="62">
        <f>E2120</f>
        <v>0.3425578568142737</v>
      </c>
      <c r="F2128" s="62">
        <f>F2120</f>
        <v>0.33214985007240144</v>
      </c>
    </row>
    <row r="2129" spans="1:6">
      <c r="A2129" s="64" t="s">
        <v>261</v>
      </c>
      <c r="B2129" s="62">
        <f>B2121+B2122</f>
        <v>0.45942260832935533</v>
      </c>
      <c r="C2129" s="62">
        <f>C2121+C2122</f>
        <v>0.47510526582046159</v>
      </c>
      <c r="D2129" s="62">
        <f>D2121+D2122</f>
        <v>0.44193780395020676</v>
      </c>
      <c r="E2129" s="62">
        <f>E2121+E2122</f>
        <v>0.56311374261619329</v>
      </c>
      <c r="F2129" s="62">
        <f>F2121+F2122</f>
        <v>0.54529410637131392</v>
      </c>
    </row>
    <row r="2130" spans="1:6">
      <c r="A2130"/>
    </row>
    <row r="2131" spans="1:6">
      <c r="A2131" s="51" t="s">
        <v>253</v>
      </c>
      <c r="B2131" s="52">
        <v>3.3844153162809101</v>
      </c>
      <c r="C2131" s="52">
        <v>3.3513997207029251</v>
      </c>
      <c r="D2131" s="52">
        <v>3.3414090132812029</v>
      </c>
      <c r="E2131" s="52">
        <v>3.5109801244204051</v>
      </c>
      <c r="F2131" s="52">
        <v>3.5011707911569929</v>
      </c>
    </row>
    <row r="2132" spans="1:6">
      <c r="A2132"/>
    </row>
    <row r="2133" spans="1:6">
      <c r="A2133" s="31" t="s">
        <v>203</v>
      </c>
      <c r="B2133" s="31" t="s">
        <v>204</v>
      </c>
    </row>
    <row r="2134" spans="1:6">
      <c r="A2134" s="31" t="s">
        <v>205</v>
      </c>
      <c r="B2134" s="31" t="s">
        <v>448</v>
      </c>
    </row>
    <row r="2135" spans="1:6">
      <c r="A2135" s="19"/>
    </row>
    <row r="2136" spans="1:6">
      <c r="A2136" s="151" t="s">
        <v>500</v>
      </c>
      <c r="B2136" s="1"/>
      <c r="C2136" s="1"/>
    </row>
    <row r="2137" spans="1:6">
      <c r="A2137" s="19"/>
    </row>
    <row r="2138" spans="1:6">
      <c r="A2138" s="19"/>
      <c r="B2138" s="3" t="s">
        <v>0</v>
      </c>
      <c r="C2138" s="4" t="s">
        <v>1</v>
      </c>
      <c r="D2138" s="85">
        <v>2023</v>
      </c>
      <c r="E2138" s="85">
        <v>2024</v>
      </c>
      <c r="F2138" s="85">
        <v>2025</v>
      </c>
    </row>
    <row r="2139" spans="1:6">
      <c r="A2139" s="15" t="s">
        <v>2</v>
      </c>
      <c r="B2139" s="5">
        <v>3.7354687314884207E-2</v>
      </c>
      <c r="C2139" s="6">
        <v>3.7472396766553971E-2</v>
      </c>
      <c r="D2139" s="86">
        <v>2.0313779316715595E-2</v>
      </c>
      <c r="E2139" s="142">
        <v>1.6009019312901811E-2</v>
      </c>
      <c r="F2139" s="142">
        <v>2.1076576553698212E-2</v>
      </c>
    </row>
    <row r="2140" spans="1:6">
      <c r="A2140" s="16" t="s">
        <v>3</v>
      </c>
      <c r="B2140" s="7">
        <v>0.16726538830071377</v>
      </c>
      <c r="C2140" s="8">
        <v>0.13583743827875816</v>
      </c>
      <c r="D2140" s="87">
        <v>0.1174026802135137</v>
      </c>
      <c r="E2140" s="143">
        <v>8.9864978423600431E-2</v>
      </c>
      <c r="F2140" s="143">
        <v>0.1317931932444989</v>
      </c>
    </row>
    <row r="2141" spans="1:6">
      <c r="A2141" s="16" t="s">
        <v>4</v>
      </c>
      <c r="B2141" s="7">
        <v>0.35714409434143962</v>
      </c>
      <c r="C2141" s="8">
        <v>0.31987326924638015</v>
      </c>
      <c r="D2141" s="87">
        <v>0.28214991894661162</v>
      </c>
      <c r="E2141" s="143">
        <v>0.26423847555764268</v>
      </c>
      <c r="F2141" s="143">
        <v>0.44678833675307372</v>
      </c>
    </row>
    <row r="2142" spans="1:6">
      <c r="A2142" s="16" t="s">
        <v>5</v>
      </c>
      <c r="B2142" s="7">
        <v>0.31942844196811165</v>
      </c>
      <c r="C2142" s="8">
        <v>0.40484452188317299</v>
      </c>
      <c r="D2142" s="87">
        <v>0.42858220036301381</v>
      </c>
      <c r="E2142" s="143">
        <v>0.49610205060063106</v>
      </c>
      <c r="F2142" s="143">
        <v>0.32190916510676049</v>
      </c>
    </row>
    <row r="2143" spans="1:6">
      <c r="A2143" s="16" t="s">
        <v>6</v>
      </c>
      <c r="B2143" s="7">
        <v>0.11880738807485089</v>
      </c>
      <c r="C2143" s="8">
        <v>0.10197237382513455</v>
      </c>
      <c r="D2143" s="87">
        <v>0.15155142116014525</v>
      </c>
      <c r="E2143" s="143">
        <v>0.13378547610522409</v>
      </c>
      <c r="F2143" s="143">
        <v>7.8432728341968627E-2</v>
      </c>
    </row>
    <row r="2144" spans="1:6">
      <c r="A2144" s="17" t="s">
        <v>199</v>
      </c>
      <c r="B2144" s="9">
        <v>1</v>
      </c>
      <c r="C2144" s="10">
        <v>1</v>
      </c>
      <c r="D2144" s="88">
        <v>1</v>
      </c>
      <c r="E2144" s="144">
        <v>1</v>
      </c>
      <c r="F2144" s="144">
        <v>1</v>
      </c>
    </row>
    <row r="2145" spans="1:6" s="20" customFormat="1">
      <c r="A2145" s="17" t="s">
        <v>200</v>
      </c>
      <c r="B2145" s="22">
        <v>500.00681293302426</v>
      </c>
      <c r="C2145" s="21">
        <v>499.99470588235312</v>
      </c>
      <c r="D2145" s="89">
        <v>500.00000847457659</v>
      </c>
      <c r="E2145" s="89">
        <v>499.99986624775499</v>
      </c>
      <c r="F2145" s="89">
        <v>499.99986624775499</v>
      </c>
    </row>
    <row r="2146" spans="1:6" s="20" customFormat="1">
      <c r="A2146" s="23" t="s">
        <v>201</v>
      </c>
      <c r="B2146" s="27">
        <v>433</v>
      </c>
      <c r="C2146" s="26">
        <v>425</v>
      </c>
      <c r="D2146" s="97">
        <v>472</v>
      </c>
      <c r="E2146" s="97">
        <v>478</v>
      </c>
      <c r="F2146" s="97">
        <v>557</v>
      </c>
    </row>
    <row r="2147" spans="1:6">
      <c r="A2147"/>
    </row>
    <row r="2148" spans="1:6">
      <c r="A2148" s="61" t="s">
        <v>260</v>
      </c>
      <c r="B2148" s="62">
        <f>B2139+B2140</f>
        <v>0.20462007561559797</v>
      </c>
      <c r="C2148" s="62">
        <f>C2139+C2140</f>
        <v>0.17330983504531214</v>
      </c>
      <c r="D2148" s="62">
        <f>D2139+D2140</f>
        <v>0.13771645953022929</v>
      </c>
      <c r="E2148" s="62">
        <f>E2139+E2140</f>
        <v>0.10587399773650225</v>
      </c>
      <c r="F2148" s="62">
        <f>F2139+F2140</f>
        <v>0.15286976979819711</v>
      </c>
    </row>
    <row r="2149" spans="1:6">
      <c r="A2149" s="63" t="s">
        <v>258</v>
      </c>
      <c r="B2149" s="62">
        <f>B2141</f>
        <v>0.35714409434143962</v>
      </c>
      <c r="C2149" s="62">
        <f>C2141</f>
        <v>0.31987326924638015</v>
      </c>
      <c r="D2149" s="62">
        <f>D2141</f>
        <v>0.28214991894661162</v>
      </c>
      <c r="E2149" s="62">
        <f>E2141</f>
        <v>0.26423847555764268</v>
      </c>
      <c r="F2149" s="62">
        <f>F2141</f>
        <v>0.44678833675307372</v>
      </c>
    </row>
    <row r="2150" spans="1:6">
      <c r="A2150" s="64" t="s">
        <v>261</v>
      </c>
      <c r="B2150" s="62">
        <f>B2142+B2143</f>
        <v>0.43823583004296252</v>
      </c>
      <c r="C2150" s="62">
        <f>C2142+C2143</f>
        <v>0.50681689570830757</v>
      </c>
      <c r="D2150" s="62">
        <f>D2142+D2143</f>
        <v>0.58013362152315906</v>
      </c>
      <c r="E2150" s="62">
        <f>E2142+E2143</f>
        <v>0.62988752670585513</v>
      </c>
      <c r="F2150" s="62">
        <f>F2142+F2143</f>
        <v>0.40034189344872911</v>
      </c>
    </row>
    <row r="2151" spans="1:6">
      <c r="A2151"/>
    </row>
    <row r="2152" spans="1:6">
      <c r="A2152" s="51" t="s">
        <v>253</v>
      </c>
      <c r="B2152" s="52">
        <v>3.3150684551873337</v>
      </c>
      <c r="C2152" s="52">
        <v>3.3980070377215768</v>
      </c>
      <c r="D2152" s="52">
        <v>3.5736548038363609</v>
      </c>
      <c r="E2152" s="52">
        <v>3.6417899857616751</v>
      </c>
      <c r="F2152" s="52">
        <v>3.304828275438803</v>
      </c>
    </row>
    <row r="2153" spans="1:6">
      <c r="A2153"/>
    </row>
    <row r="2154" spans="1:6">
      <c r="A2154" s="31" t="s">
        <v>203</v>
      </c>
      <c r="B2154" s="31" t="s">
        <v>204</v>
      </c>
    </row>
    <row r="2155" spans="1:6">
      <c r="A2155" s="31" t="s">
        <v>205</v>
      </c>
      <c r="B2155" s="31" t="s">
        <v>449</v>
      </c>
    </row>
    <row r="2156" spans="1:6">
      <c r="A2156" s="19"/>
    </row>
    <row r="2157" spans="1:6">
      <c r="A2157" s="19" t="s">
        <v>229</v>
      </c>
      <c r="B2157" s="1"/>
      <c r="C2157" s="1"/>
    </row>
    <row r="2158" spans="1:6">
      <c r="A2158" s="19"/>
    </row>
    <row r="2159" spans="1:6">
      <c r="A2159" s="19"/>
      <c r="B2159" s="3" t="s">
        <v>0</v>
      </c>
      <c r="C2159" s="4" t="s">
        <v>1</v>
      </c>
      <c r="D2159" s="85">
        <v>2023</v>
      </c>
      <c r="E2159" s="85">
        <v>2024</v>
      </c>
    </row>
    <row r="2160" spans="1:6">
      <c r="A2160" s="15" t="s">
        <v>2</v>
      </c>
      <c r="B2160" s="5">
        <v>1.8975261076119292E-2</v>
      </c>
      <c r="C2160" s="6">
        <v>2.1218812905077811E-2</v>
      </c>
      <c r="D2160" s="86">
        <v>1.3195817572952245E-2</v>
      </c>
      <c r="E2160" s="142">
        <v>1.749682669487931E-2</v>
      </c>
    </row>
    <row r="2161" spans="1:6">
      <c r="A2161" s="16" t="s">
        <v>3</v>
      </c>
      <c r="B2161" s="7">
        <v>0.1035332313023912</v>
      </c>
      <c r="C2161" s="8">
        <v>0.11185483140409716</v>
      </c>
      <c r="D2161" s="87">
        <v>0.12452064195727709</v>
      </c>
      <c r="E2161" s="143">
        <v>8.7008317622595671E-2</v>
      </c>
    </row>
    <row r="2162" spans="1:6">
      <c r="A2162" s="16" t="s">
        <v>4</v>
      </c>
      <c r="B2162" s="7">
        <v>0.36108006842400975</v>
      </c>
      <c r="C2162" s="8">
        <v>0.35327197582092057</v>
      </c>
      <c r="D2162" s="87">
        <v>0.35492739652665439</v>
      </c>
      <c r="E2162" s="143">
        <v>0.30423172677170929</v>
      </c>
    </row>
    <row r="2163" spans="1:6">
      <c r="A2163" s="16" t="s">
        <v>5</v>
      </c>
      <c r="B2163" s="7">
        <v>0.38345851638511141</v>
      </c>
      <c r="C2163" s="8">
        <v>0.37336607093486884</v>
      </c>
      <c r="D2163" s="87">
        <v>0.38779485571534161</v>
      </c>
      <c r="E2163" s="143">
        <v>0.46604763520860604</v>
      </c>
    </row>
    <row r="2164" spans="1:6">
      <c r="A2164" s="16" t="s">
        <v>6</v>
      </c>
      <c r="B2164" s="7">
        <v>0.13295292281236837</v>
      </c>
      <c r="C2164" s="8">
        <v>0.14028830893503572</v>
      </c>
      <c r="D2164" s="87">
        <v>0.11956128822777462</v>
      </c>
      <c r="E2164" s="143">
        <v>0.12521549370220977</v>
      </c>
    </row>
    <row r="2165" spans="1:6">
      <c r="A2165" s="17" t="s">
        <v>199</v>
      </c>
      <c r="B2165" s="9">
        <v>1</v>
      </c>
      <c r="C2165" s="10">
        <v>1</v>
      </c>
      <c r="D2165" s="88">
        <v>1</v>
      </c>
      <c r="E2165" s="144">
        <v>1</v>
      </c>
    </row>
    <row r="2166" spans="1:6" s="20" customFormat="1">
      <c r="A2166" s="17" t="s">
        <v>200</v>
      </c>
      <c r="B2166" s="22">
        <v>500.00681293302443</v>
      </c>
      <c r="C2166" s="21">
        <v>499.994705882353</v>
      </c>
      <c r="D2166" s="89">
        <v>500.00000847457659</v>
      </c>
      <c r="E2166" s="89">
        <v>499.99986624775499</v>
      </c>
      <c r="F2166"/>
    </row>
    <row r="2167" spans="1:6" s="20" customFormat="1">
      <c r="A2167" s="23" t="s">
        <v>201</v>
      </c>
      <c r="B2167" s="27">
        <v>433</v>
      </c>
      <c r="C2167" s="26">
        <v>425</v>
      </c>
      <c r="D2167" s="97">
        <v>472</v>
      </c>
      <c r="E2167" s="97">
        <v>478</v>
      </c>
      <c r="F2167"/>
    </row>
    <row r="2168" spans="1:6">
      <c r="A2168"/>
    </row>
    <row r="2169" spans="1:6">
      <c r="A2169" s="61" t="s">
        <v>260</v>
      </c>
      <c r="B2169" s="62">
        <f>B2160+B2161</f>
        <v>0.1225084923785105</v>
      </c>
      <c r="C2169" s="62">
        <f>C2160+C2161</f>
        <v>0.13307364430917498</v>
      </c>
      <c r="D2169" s="62">
        <f>D2160+D2161</f>
        <v>0.13771645953022935</v>
      </c>
      <c r="E2169" s="62">
        <f>E2160+E2161</f>
        <v>0.10450514431747499</v>
      </c>
    </row>
    <row r="2170" spans="1:6">
      <c r="A2170" s="63" t="s">
        <v>258</v>
      </c>
      <c r="B2170" s="62">
        <f>B2162</f>
        <v>0.36108006842400975</v>
      </c>
      <c r="C2170" s="62">
        <f>C2162</f>
        <v>0.35327197582092057</v>
      </c>
      <c r="D2170" s="62">
        <f>D2162</f>
        <v>0.35492739652665439</v>
      </c>
      <c r="E2170" s="62">
        <f>E2162</f>
        <v>0.30423172677170929</v>
      </c>
    </row>
    <row r="2171" spans="1:6">
      <c r="A2171" s="64" t="s">
        <v>261</v>
      </c>
      <c r="B2171" s="62">
        <f>B2163+B2164</f>
        <v>0.51641143919747978</v>
      </c>
      <c r="C2171" s="62">
        <f>C2163+C2164</f>
        <v>0.51365437986990459</v>
      </c>
      <c r="D2171" s="62">
        <f>D2163+D2164</f>
        <v>0.50735614394311623</v>
      </c>
      <c r="E2171" s="62">
        <f>E2163+E2164</f>
        <v>0.59126312891081578</v>
      </c>
    </row>
    <row r="2172" spans="1:6">
      <c r="A2172"/>
    </row>
    <row r="2173" spans="1:6">
      <c r="A2173" s="51" t="s">
        <v>253</v>
      </c>
      <c r="B2173" s="52">
        <v>3.5078806085552192</v>
      </c>
      <c r="C2173" s="52">
        <v>3.4996502315906919</v>
      </c>
      <c r="D2173" s="52">
        <v>3.4760051550677109</v>
      </c>
      <c r="E2173" s="52">
        <v>3.5944766516006723</v>
      </c>
    </row>
    <row r="2174" spans="1:6">
      <c r="A2174"/>
    </row>
    <row r="2175" spans="1:6">
      <c r="A2175" s="31" t="s">
        <v>203</v>
      </c>
      <c r="B2175" s="31" t="s">
        <v>204</v>
      </c>
    </row>
    <row r="2176" spans="1:6">
      <c r="A2176" s="31" t="s">
        <v>205</v>
      </c>
      <c r="B2176" s="31" t="s">
        <v>206</v>
      </c>
    </row>
    <row r="2177" spans="1:6">
      <c r="A2177" s="19"/>
    </row>
    <row r="2178" spans="1:6">
      <c r="A2178" s="19" t="s">
        <v>230</v>
      </c>
      <c r="B2178" s="1"/>
      <c r="C2178" s="1"/>
    </row>
    <row r="2179" spans="1:6">
      <c r="A2179" s="19"/>
    </row>
    <row r="2180" spans="1:6">
      <c r="A2180" s="19"/>
      <c r="B2180" s="3" t="s">
        <v>0</v>
      </c>
      <c r="C2180" s="4" t="s">
        <v>1</v>
      </c>
      <c r="D2180" s="85">
        <v>2023</v>
      </c>
      <c r="E2180" s="85">
        <v>2024</v>
      </c>
    </row>
    <row r="2181" spans="1:6">
      <c r="A2181" s="15" t="s">
        <v>2</v>
      </c>
      <c r="B2181" s="5">
        <v>4.6842317852943877E-2</v>
      </c>
      <c r="C2181" s="6">
        <v>7.3538896294196035E-2</v>
      </c>
      <c r="D2181" s="86">
        <v>4.838466443415821E-2</v>
      </c>
      <c r="E2181" s="142">
        <v>3.9100213646840423E-2</v>
      </c>
    </row>
    <row r="2182" spans="1:6">
      <c r="A2182" s="16" t="s">
        <v>3</v>
      </c>
      <c r="B2182" s="7">
        <v>0.22670060615802218</v>
      </c>
      <c r="C2182" s="8">
        <v>0.19040695725013554</v>
      </c>
      <c r="D2182" s="87">
        <v>0.23632482438432498</v>
      </c>
      <c r="E2182" s="143">
        <v>0.16717236815005504</v>
      </c>
    </row>
    <row r="2183" spans="1:6">
      <c r="A2183" s="16" t="s">
        <v>4</v>
      </c>
      <c r="B2183" s="7">
        <v>0.4275565298301941</v>
      </c>
      <c r="C2183" s="8">
        <v>0.36704294516059599</v>
      </c>
      <c r="D2183" s="87">
        <v>0.37436085594303642</v>
      </c>
      <c r="E2183" s="143">
        <v>0.4304592120040962</v>
      </c>
    </row>
    <row r="2184" spans="1:6">
      <c r="A2184" s="16" t="s">
        <v>5</v>
      </c>
      <c r="B2184" s="7">
        <v>0.22419117152907131</v>
      </c>
      <c r="C2184" s="8">
        <v>0.26732000691772029</v>
      </c>
      <c r="D2184" s="87">
        <v>0.27735035123134999</v>
      </c>
      <c r="E2184" s="143">
        <v>0.30768315738746521</v>
      </c>
    </row>
    <row r="2185" spans="1:6">
      <c r="A2185" s="16" t="s">
        <v>6</v>
      </c>
      <c r="B2185" s="7">
        <v>7.4709374629768469E-2</v>
      </c>
      <c r="C2185" s="8">
        <v>0.1016911943773522</v>
      </c>
      <c r="D2185" s="87">
        <v>6.3579304007130424E-2</v>
      </c>
      <c r="E2185" s="143">
        <v>5.5585048811543143E-2</v>
      </c>
    </row>
    <row r="2186" spans="1:6">
      <c r="A2186" s="17" t="s">
        <v>199</v>
      </c>
      <c r="B2186" s="9">
        <v>1</v>
      </c>
      <c r="C2186" s="10">
        <v>1</v>
      </c>
      <c r="D2186" s="88">
        <v>1</v>
      </c>
      <c r="E2186" s="144">
        <v>1</v>
      </c>
    </row>
    <row r="2187" spans="1:6" s="20" customFormat="1">
      <c r="A2187" s="17" t="s">
        <v>200</v>
      </c>
      <c r="B2187" s="22">
        <v>500.00681293302415</v>
      </c>
      <c r="C2187" s="21">
        <v>499.99470588235289</v>
      </c>
      <c r="D2187" s="89">
        <v>500.00000847457659</v>
      </c>
      <c r="E2187" s="89">
        <v>499.99986624775499</v>
      </c>
      <c r="F2187"/>
    </row>
    <row r="2188" spans="1:6" s="20" customFormat="1">
      <c r="A2188" s="23" t="s">
        <v>201</v>
      </c>
      <c r="B2188" s="27">
        <v>433</v>
      </c>
      <c r="C2188" s="26">
        <v>425</v>
      </c>
      <c r="D2188" s="97">
        <v>472</v>
      </c>
      <c r="E2188" s="97">
        <v>478</v>
      </c>
      <c r="F2188"/>
    </row>
    <row r="2189" spans="1:6">
      <c r="A2189"/>
    </row>
    <row r="2190" spans="1:6">
      <c r="A2190" s="61" t="s">
        <v>260</v>
      </c>
      <c r="B2190" s="62">
        <f>B2181+B2182</f>
        <v>0.27354292401096603</v>
      </c>
      <c r="C2190" s="62">
        <f>C2181+C2182</f>
        <v>0.26394585354433159</v>
      </c>
      <c r="D2190" s="62">
        <f>D2181+D2182</f>
        <v>0.28470948881848318</v>
      </c>
      <c r="E2190" s="62">
        <f>E2181+E2182</f>
        <v>0.20627258179689545</v>
      </c>
    </row>
    <row r="2191" spans="1:6">
      <c r="A2191" s="63" t="s">
        <v>258</v>
      </c>
      <c r="B2191" s="62">
        <f>B2183</f>
        <v>0.4275565298301941</v>
      </c>
      <c r="C2191" s="62">
        <f>C2183</f>
        <v>0.36704294516059599</v>
      </c>
      <c r="D2191" s="62">
        <f>D2183</f>
        <v>0.37436085594303642</v>
      </c>
      <c r="E2191" s="62">
        <f>E2183</f>
        <v>0.4304592120040962</v>
      </c>
    </row>
    <row r="2192" spans="1:6">
      <c r="A2192" s="64" t="s">
        <v>261</v>
      </c>
      <c r="B2192" s="62">
        <f>B2184+B2185</f>
        <v>0.29890054615883976</v>
      </c>
      <c r="C2192" s="62">
        <f>C2184+C2185</f>
        <v>0.36901120129507248</v>
      </c>
      <c r="D2192" s="62">
        <f>D2184+D2185</f>
        <v>0.3409296552384804</v>
      </c>
      <c r="E2192" s="62">
        <f>E2184+E2185</f>
        <v>0.36326820619900835</v>
      </c>
    </row>
    <row r="2193" spans="1:6">
      <c r="A2193"/>
    </row>
    <row r="2194" spans="1:6">
      <c r="A2194" s="51" t="s">
        <v>253</v>
      </c>
      <c r="B2194" s="52">
        <v>3.053224678924698</v>
      </c>
      <c r="C2194" s="52">
        <v>3.1332176458338998</v>
      </c>
      <c r="D2194" s="52">
        <v>3.0714148059929718</v>
      </c>
      <c r="E2194" s="52">
        <v>3.1734804595668167</v>
      </c>
    </row>
    <row r="2195" spans="1:6">
      <c r="A2195"/>
    </row>
    <row r="2196" spans="1:6">
      <c r="A2196" s="31" t="s">
        <v>203</v>
      </c>
      <c r="B2196" s="31" t="s">
        <v>204</v>
      </c>
    </row>
    <row r="2197" spans="1:6">
      <c r="A2197" s="31" t="s">
        <v>205</v>
      </c>
      <c r="B2197" s="31" t="s">
        <v>206</v>
      </c>
    </row>
    <row r="2198" spans="1:6">
      <c r="A2198" s="19"/>
    </row>
    <row r="2199" spans="1:6">
      <c r="A2199" s="151" t="s">
        <v>450</v>
      </c>
      <c r="B2199" s="1"/>
      <c r="C2199" s="1"/>
    </row>
    <row r="2200" spans="1:6">
      <c r="A2200" s="19"/>
    </row>
    <row r="2201" spans="1:6">
      <c r="A2201" s="19"/>
      <c r="B2201" s="3" t="s">
        <v>0</v>
      </c>
      <c r="C2201" s="4" t="s">
        <v>1</v>
      </c>
      <c r="D2201" s="85">
        <v>2023</v>
      </c>
      <c r="E2201" s="85">
        <v>2024</v>
      </c>
      <c r="F2201" s="85">
        <v>2025</v>
      </c>
    </row>
    <row r="2202" spans="1:6">
      <c r="A2202" s="15" t="s">
        <v>2</v>
      </c>
      <c r="B2202" s="5">
        <v>1.133818268988946E-2</v>
      </c>
      <c r="C2202" s="6">
        <v>1.4052148787457742E-2</v>
      </c>
      <c r="D2202" s="86">
        <v>2.3352707231310041E-2</v>
      </c>
      <c r="E2202" s="142">
        <v>1.4640165893874535E-2</v>
      </c>
      <c r="F2202" s="142">
        <v>9.5532072233893619E-3</v>
      </c>
    </row>
    <row r="2203" spans="1:6">
      <c r="A2203" s="16" t="s">
        <v>3</v>
      </c>
      <c r="B2203" s="7">
        <v>9.8640457324022796E-2</v>
      </c>
      <c r="C2203" s="8">
        <v>0.10192437331689386</v>
      </c>
      <c r="D2203" s="87">
        <v>0.11300407435586299</v>
      </c>
      <c r="E2203" s="143">
        <v>6.3560261399806292E-2</v>
      </c>
      <c r="F2203" s="143">
        <v>6.0943510018999954E-2</v>
      </c>
    </row>
    <row r="2204" spans="1:6">
      <c r="A2204" s="16" t="s">
        <v>4</v>
      </c>
      <c r="B2204" s="7">
        <v>0.25671613250535347</v>
      </c>
      <c r="C2204" s="8">
        <v>0.2954243044926359</v>
      </c>
      <c r="D2204" s="87">
        <v>0.2762318491316636</v>
      </c>
      <c r="E2204" s="143">
        <v>0.25281183235362342</v>
      </c>
      <c r="F2204" s="143">
        <v>0.33408310373138683</v>
      </c>
    </row>
    <row r="2205" spans="1:6">
      <c r="A2205" s="16" t="s">
        <v>5</v>
      </c>
      <c r="B2205" s="7">
        <v>0.47188941305418708</v>
      </c>
      <c r="C2205" s="8">
        <v>0.43702250965010214</v>
      </c>
      <c r="D2205" s="87">
        <v>0.44329748189326329</v>
      </c>
      <c r="E2205" s="143">
        <v>0.53669007162944915</v>
      </c>
      <c r="F2205" s="143">
        <v>0.4237415980924561</v>
      </c>
    </row>
    <row r="2206" spans="1:6">
      <c r="A2206" s="16" t="s">
        <v>6</v>
      </c>
      <c r="B2206" s="7">
        <v>0.16141581442654712</v>
      </c>
      <c r="C2206" s="8">
        <v>0.15157666375291021</v>
      </c>
      <c r="D2206" s="87">
        <v>0.14411388738790004</v>
      </c>
      <c r="E2206" s="143">
        <v>0.13229766872324655</v>
      </c>
      <c r="F2206" s="143">
        <v>0.17167858093376773</v>
      </c>
    </row>
    <row r="2207" spans="1:6">
      <c r="A2207" s="17" t="s">
        <v>199</v>
      </c>
      <c r="B2207" s="9">
        <v>1</v>
      </c>
      <c r="C2207" s="10">
        <v>1</v>
      </c>
      <c r="D2207" s="88">
        <v>1</v>
      </c>
      <c r="E2207" s="144">
        <v>1</v>
      </c>
      <c r="F2207" s="144">
        <v>1</v>
      </c>
    </row>
    <row r="2208" spans="1:6" s="20" customFormat="1">
      <c r="A2208" s="17" t="s">
        <v>200</v>
      </c>
      <c r="B2208" s="22">
        <v>500.00681293302438</v>
      </c>
      <c r="C2208" s="21">
        <v>499.99470588235317</v>
      </c>
      <c r="D2208" s="89">
        <v>500.00000847457659</v>
      </c>
      <c r="E2208" s="89">
        <v>499.99986624775499</v>
      </c>
      <c r="F2208" s="89">
        <v>499.99986624775499</v>
      </c>
    </row>
    <row r="2209" spans="1:6" s="20" customFormat="1">
      <c r="A2209" s="23" t="s">
        <v>201</v>
      </c>
      <c r="B2209" s="27">
        <v>433</v>
      </c>
      <c r="C2209" s="26">
        <v>425</v>
      </c>
      <c r="D2209" s="97">
        <v>472</v>
      </c>
      <c r="E2209" s="97">
        <v>478</v>
      </c>
      <c r="F2209" s="97">
        <v>557</v>
      </c>
    </row>
    <row r="2210" spans="1:6">
      <c r="A2210"/>
    </row>
    <row r="2211" spans="1:6">
      <c r="A2211" s="61" t="s">
        <v>260</v>
      </c>
      <c r="B2211" s="62">
        <f>B2202+B2203</f>
        <v>0.10997864001391225</v>
      </c>
      <c r="C2211" s="62">
        <f>C2202+C2203</f>
        <v>0.1159765221043516</v>
      </c>
      <c r="D2211" s="62">
        <f>D2202+D2203</f>
        <v>0.13635678158717301</v>
      </c>
      <c r="E2211" s="62">
        <f>E2202+E2203</f>
        <v>7.8200427293680833E-2</v>
      </c>
      <c r="F2211" s="62">
        <f>F2202+F2203</f>
        <v>7.0496717242389317E-2</v>
      </c>
    </row>
    <row r="2212" spans="1:6">
      <c r="A2212" s="63" t="s">
        <v>258</v>
      </c>
      <c r="B2212" s="62">
        <f>B2204</f>
        <v>0.25671613250535347</v>
      </c>
      <c r="C2212" s="62">
        <f>C2204</f>
        <v>0.2954243044926359</v>
      </c>
      <c r="D2212" s="62">
        <f>D2204</f>
        <v>0.2762318491316636</v>
      </c>
      <c r="E2212" s="62">
        <f>E2204</f>
        <v>0.25281183235362342</v>
      </c>
      <c r="F2212" s="62">
        <f>F2204</f>
        <v>0.33408310373138683</v>
      </c>
    </row>
    <row r="2213" spans="1:6">
      <c r="A2213" s="64" t="s">
        <v>261</v>
      </c>
      <c r="B2213" s="62">
        <f>B2205+B2206</f>
        <v>0.63330522748073426</v>
      </c>
      <c r="C2213" s="62">
        <f>C2205+C2206</f>
        <v>0.58859917340301238</v>
      </c>
      <c r="D2213" s="62">
        <f>D2205+D2206</f>
        <v>0.58741136928116333</v>
      </c>
      <c r="E2213" s="62">
        <f>E2205+E2206</f>
        <v>0.6689877403526957</v>
      </c>
      <c r="F2213" s="62">
        <f>F2205+F2206</f>
        <v>0.59542017902622379</v>
      </c>
    </row>
    <row r="2214" spans="1:6">
      <c r="A2214"/>
    </row>
    <row r="2215" spans="1:6">
      <c r="A2215" s="51" t="s">
        <v>253</v>
      </c>
      <c r="B2215" s="52">
        <v>3.6734042192034768</v>
      </c>
      <c r="C2215" s="52">
        <v>3.6101471662641158</v>
      </c>
      <c r="D2215" s="52">
        <v>3.5718157678505791</v>
      </c>
      <c r="E2215" s="52">
        <v>3.7084448158883832</v>
      </c>
      <c r="F2215" s="52">
        <v>3.687048835494211</v>
      </c>
    </row>
    <row r="2216" spans="1:6">
      <c r="A2216"/>
    </row>
    <row r="2217" spans="1:6">
      <c r="A2217" s="31" t="s">
        <v>203</v>
      </c>
      <c r="B2217" s="31" t="s">
        <v>204</v>
      </c>
    </row>
    <row r="2218" spans="1:6">
      <c r="A2218" s="31" t="s">
        <v>205</v>
      </c>
      <c r="B2218" s="31" t="s">
        <v>451</v>
      </c>
    </row>
    <row r="2219" spans="1:6">
      <c r="A2219" s="19"/>
    </row>
    <row r="2220" spans="1:6">
      <c r="A2220" s="19" t="s">
        <v>231</v>
      </c>
      <c r="B2220" s="1"/>
      <c r="C2220" s="1"/>
    </row>
    <row r="2221" spans="1:6">
      <c r="A2221" s="19"/>
    </row>
    <row r="2222" spans="1:6">
      <c r="A2222" s="19"/>
      <c r="B2222" s="3" t="s">
        <v>0</v>
      </c>
      <c r="C2222" s="4" t="s">
        <v>1</v>
      </c>
      <c r="D2222" s="85">
        <v>2023</v>
      </c>
      <c r="E2222" s="85">
        <v>2024</v>
      </c>
    </row>
    <row r="2223" spans="1:6">
      <c r="A2223" s="15" t="s">
        <v>2</v>
      </c>
      <c r="B2223" s="5">
        <v>9.4876305380596493E-3</v>
      </c>
      <c r="C2223" s="6">
        <v>2.342024797909624E-2</v>
      </c>
      <c r="D2223" s="86">
        <v>5.9180698149479682E-3</v>
      </c>
      <c r="E2223" s="142">
        <v>1.0176743747942035E-2</v>
      </c>
    </row>
    <row r="2224" spans="1:6">
      <c r="A2224" s="16" t="s">
        <v>3</v>
      </c>
      <c r="B2224" s="7">
        <v>8.9450744204640331E-2</v>
      </c>
      <c r="C2224" s="8">
        <v>0.12098975165619393</v>
      </c>
      <c r="D2224" s="87">
        <v>9.069147303912746E-2</v>
      </c>
      <c r="E2224" s="143">
        <v>4.6182388667877217E-2</v>
      </c>
    </row>
    <row r="2225" spans="1:6">
      <c r="A2225" s="16" t="s">
        <v>4</v>
      </c>
      <c r="B2225" s="7">
        <v>0.32712856799410789</v>
      </c>
      <c r="C2225" s="8">
        <v>0.30774137608515867</v>
      </c>
      <c r="D2225" s="87">
        <v>0.3079024100355523</v>
      </c>
      <c r="E2225" s="143">
        <v>0.28274729378269858</v>
      </c>
    </row>
    <row r="2226" spans="1:6">
      <c r="A2226" s="16" t="s">
        <v>5</v>
      </c>
      <c r="B2226" s="7">
        <v>0.4284502820862256</v>
      </c>
      <c r="C2226" s="8">
        <v>0.41280672383589939</v>
      </c>
      <c r="D2226" s="87">
        <v>0.43042123634879287</v>
      </c>
      <c r="E2226" s="143">
        <v>0.52252572158737531</v>
      </c>
    </row>
    <row r="2227" spans="1:6">
      <c r="A2227" s="16" t="s">
        <v>6</v>
      </c>
      <c r="B2227" s="7">
        <v>0.14548277517696651</v>
      </c>
      <c r="C2227" s="8">
        <v>0.13504190044365169</v>
      </c>
      <c r="D2227" s="87">
        <v>0.16506681076157931</v>
      </c>
      <c r="E2227" s="143">
        <v>0.13836785221410677</v>
      </c>
    </row>
    <row r="2228" spans="1:6">
      <c r="A2228" s="17" t="s">
        <v>199</v>
      </c>
      <c r="B2228" s="9">
        <v>1</v>
      </c>
      <c r="C2228" s="10">
        <v>1</v>
      </c>
      <c r="D2228" s="88">
        <v>1</v>
      </c>
      <c r="E2228" s="144">
        <v>1</v>
      </c>
    </row>
    <row r="2229" spans="1:6" s="20" customFormat="1">
      <c r="A2229" s="17" t="s">
        <v>200</v>
      </c>
      <c r="B2229" s="22">
        <v>500.00681293302438</v>
      </c>
      <c r="C2229" s="21">
        <v>499.99470588235306</v>
      </c>
      <c r="D2229" s="89">
        <v>500.00000847457659</v>
      </c>
      <c r="E2229" s="89">
        <v>499.99986624775499</v>
      </c>
      <c r="F2229"/>
    </row>
    <row r="2230" spans="1:6" s="20" customFormat="1">
      <c r="A2230" s="23" t="s">
        <v>201</v>
      </c>
      <c r="B2230" s="27">
        <v>433</v>
      </c>
      <c r="C2230" s="26">
        <v>425</v>
      </c>
      <c r="D2230" s="97">
        <v>472</v>
      </c>
      <c r="E2230" s="97">
        <v>478</v>
      </c>
      <c r="F2230"/>
    </row>
    <row r="2231" spans="1:6">
      <c r="A2231"/>
    </row>
    <row r="2232" spans="1:6">
      <c r="A2232" s="61" t="s">
        <v>260</v>
      </c>
      <c r="B2232" s="62">
        <f>B2223+B2224</f>
        <v>9.893837474269998E-2</v>
      </c>
      <c r="C2232" s="62">
        <f>C2223+C2224</f>
        <v>0.14440999963529016</v>
      </c>
      <c r="D2232" s="62">
        <f>D2223+D2224</f>
        <v>9.6609542854075428E-2</v>
      </c>
      <c r="E2232" s="62">
        <f>E2223+E2224</f>
        <v>5.6359132415819253E-2</v>
      </c>
    </row>
    <row r="2233" spans="1:6">
      <c r="A2233" s="63" t="s">
        <v>258</v>
      </c>
      <c r="B2233" s="62">
        <f>B2225</f>
        <v>0.32712856799410789</v>
      </c>
      <c r="C2233" s="62">
        <f>C2225</f>
        <v>0.30774137608515867</v>
      </c>
      <c r="D2233" s="62">
        <f>D2225</f>
        <v>0.3079024100355523</v>
      </c>
      <c r="E2233" s="62">
        <f>E2225</f>
        <v>0.28274729378269858</v>
      </c>
    </row>
    <row r="2234" spans="1:6">
      <c r="A2234" s="64" t="s">
        <v>261</v>
      </c>
      <c r="B2234" s="62">
        <f>B2226+B2227</f>
        <v>0.5739330572631921</v>
      </c>
      <c r="C2234" s="62">
        <f>C2226+C2227</f>
        <v>0.54784862427955106</v>
      </c>
      <c r="D2234" s="62">
        <f>D2226+D2227</f>
        <v>0.59548804711037218</v>
      </c>
      <c r="E2234" s="62">
        <f>E2226+E2227</f>
        <v>0.66089357380148206</v>
      </c>
    </row>
    <row r="2235" spans="1:6">
      <c r="A2235"/>
    </row>
    <row r="2236" spans="1:6">
      <c r="A2236" s="51" t="s">
        <v>253</v>
      </c>
      <c r="B2236" s="52">
        <v>3.6109898271594001</v>
      </c>
      <c r="C2236" s="52">
        <v>3.5150602771088182</v>
      </c>
      <c r="D2236" s="52">
        <v>3.6580272452029279</v>
      </c>
      <c r="E2236" s="52">
        <v>3.7327255498518297</v>
      </c>
    </row>
    <row r="2237" spans="1:6">
      <c r="A2237"/>
    </row>
    <row r="2238" spans="1:6">
      <c r="A2238" s="31" t="s">
        <v>203</v>
      </c>
      <c r="B2238" s="31" t="s">
        <v>204</v>
      </c>
    </row>
    <row r="2239" spans="1:6">
      <c r="A2239" s="31" t="s">
        <v>205</v>
      </c>
      <c r="B2239" s="31" t="s">
        <v>206</v>
      </c>
    </row>
    <row r="2240" spans="1:6">
      <c r="A2240" s="19"/>
    </row>
    <row r="2241" spans="1:6">
      <c r="A2241" s="151" t="s">
        <v>453</v>
      </c>
      <c r="B2241" s="1"/>
      <c r="C2241" s="1"/>
    </row>
    <row r="2242" spans="1:6">
      <c r="A2242" s="19"/>
    </row>
    <row r="2243" spans="1:6">
      <c r="A2243" s="19"/>
      <c r="B2243" s="3" t="s">
        <v>0</v>
      </c>
      <c r="C2243" s="4" t="s">
        <v>1</v>
      </c>
      <c r="D2243" s="85">
        <v>2023</v>
      </c>
      <c r="E2243" s="85">
        <v>2024</v>
      </c>
      <c r="F2243" s="85">
        <v>2025</v>
      </c>
    </row>
    <row r="2244" spans="1:6">
      <c r="A2244" s="15" t="s">
        <v>2</v>
      </c>
      <c r="B2244" s="5">
        <v>7.2262987640584239E-2</v>
      </c>
      <c r="C2244" s="6">
        <v>7.6865049159344001E-2</v>
      </c>
      <c r="D2244" s="86">
        <v>3.0950027017796145E-2</v>
      </c>
      <c r="E2244" s="142">
        <v>5.2014664232837023E-2</v>
      </c>
      <c r="F2244" s="142">
        <v>3.0648238001054692E-2</v>
      </c>
    </row>
    <row r="2245" spans="1:6">
      <c r="A2245" s="16" t="s">
        <v>3</v>
      </c>
      <c r="B2245" s="7">
        <v>0.20062105389326093</v>
      </c>
      <c r="C2245" s="8">
        <v>0.18933023996724663</v>
      </c>
      <c r="D2245" s="87">
        <v>0.16746659461921012</v>
      </c>
      <c r="E2245" s="143">
        <v>0.14211755058233799</v>
      </c>
      <c r="F2245" s="143">
        <v>0.13078965796707204</v>
      </c>
    </row>
    <row r="2246" spans="1:6">
      <c r="A2246" s="16" t="s">
        <v>4</v>
      </c>
      <c r="B2246" s="7">
        <v>0.34455119433707482</v>
      </c>
      <c r="C2246" s="8">
        <v>0.35790802490849916</v>
      </c>
      <c r="D2246" s="87">
        <v>0.34540965092526027</v>
      </c>
      <c r="E2246" s="143">
        <v>0.35166401489566368</v>
      </c>
      <c r="F2246" s="143">
        <v>0.44907455639516847</v>
      </c>
    </row>
    <row r="2247" spans="1:6">
      <c r="A2247" s="16" t="s">
        <v>5</v>
      </c>
      <c r="B2247" s="7">
        <v>0.29770887648413091</v>
      </c>
      <c r="C2247" s="8">
        <v>0.29294168997083508</v>
      </c>
      <c r="D2247" s="87">
        <v>0.36012493245550981</v>
      </c>
      <c r="E2247" s="143">
        <v>0.36535078339573734</v>
      </c>
      <c r="F2247" s="143">
        <v>0.29259897414227498</v>
      </c>
    </row>
    <row r="2248" spans="1:6">
      <c r="A2248" s="16" t="s">
        <v>6</v>
      </c>
      <c r="B2248" s="7">
        <v>8.4855887644949141E-2</v>
      </c>
      <c r="C2248" s="8">
        <v>8.2954995994075187E-2</v>
      </c>
      <c r="D2248" s="87">
        <v>9.6048794982223698E-2</v>
      </c>
      <c r="E2248" s="143">
        <v>8.8852986893423858E-2</v>
      </c>
      <c r="F2248" s="143">
        <v>9.6888573494429975E-2</v>
      </c>
    </row>
    <row r="2249" spans="1:6">
      <c r="A2249" s="17" t="s">
        <v>199</v>
      </c>
      <c r="B2249" s="9">
        <v>1</v>
      </c>
      <c r="C2249" s="10">
        <v>1</v>
      </c>
      <c r="D2249" s="88">
        <v>1</v>
      </c>
      <c r="E2249" s="144">
        <v>1</v>
      </c>
      <c r="F2249" s="144">
        <v>1</v>
      </c>
    </row>
    <row r="2250" spans="1:6" s="20" customFormat="1">
      <c r="A2250" s="17" t="s">
        <v>200</v>
      </c>
      <c r="B2250" s="22">
        <v>500.00681293302421</v>
      </c>
      <c r="C2250" s="21">
        <v>499.994705882353</v>
      </c>
      <c r="D2250" s="89">
        <v>500.00000847457659</v>
      </c>
      <c r="E2250" s="89">
        <v>499.99986624775499</v>
      </c>
      <c r="F2250" s="89">
        <v>499.99986624775499</v>
      </c>
    </row>
    <row r="2251" spans="1:6" s="20" customFormat="1">
      <c r="A2251" s="23" t="s">
        <v>201</v>
      </c>
      <c r="B2251" s="27">
        <v>433</v>
      </c>
      <c r="C2251" s="26">
        <v>425</v>
      </c>
      <c r="D2251" s="97">
        <v>472</v>
      </c>
      <c r="E2251" s="97">
        <v>478</v>
      </c>
      <c r="F2251" s="97">
        <v>557</v>
      </c>
    </row>
    <row r="2252" spans="1:6">
      <c r="A2252"/>
    </row>
    <row r="2253" spans="1:6">
      <c r="A2253" s="61" t="s">
        <v>260</v>
      </c>
      <c r="B2253" s="62">
        <f>B2244+B2245</f>
        <v>0.27288404153384516</v>
      </c>
      <c r="C2253" s="62">
        <f>C2244+C2245</f>
        <v>0.26619528912659063</v>
      </c>
      <c r="D2253" s="62">
        <f>D2244+D2245</f>
        <v>0.19841662163700627</v>
      </c>
      <c r="E2253" s="62">
        <f>E2244+E2245</f>
        <v>0.19413221481517501</v>
      </c>
      <c r="F2253" s="62">
        <f>F2244+F2245</f>
        <v>0.16143789596812674</v>
      </c>
    </row>
    <row r="2254" spans="1:6">
      <c r="A2254" s="63" t="s">
        <v>258</v>
      </c>
      <c r="B2254" s="62">
        <f>B2246</f>
        <v>0.34455119433707482</v>
      </c>
      <c r="C2254" s="62">
        <f>C2246</f>
        <v>0.35790802490849916</v>
      </c>
      <c r="D2254" s="62">
        <f>D2246</f>
        <v>0.34540965092526027</v>
      </c>
      <c r="E2254" s="62">
        <f>E2246</f>
        <v>0.35166401489566368</v>
      </c>
      <c r="F2254" s="62">
        <f>F2246</f>
        <v>0.44907455639516847</v>
      </c>
    </row>
    <row r="2255" spans="1:6">
      <c r="A2255" s="64" t="s">
        <v>261</v>
      </c>
      <c r="B2255" s="62">
        <f>B2247+B2248</f>
        <v>0.38256476412908003</v>
      </c>
      <c r="C2255" s="62">
        <f>C2247+C2248</f>
        <v>0.37589668596491027</v>
      </c>
      <c r="D2255" s="62">
        <f>D2247+D2248</f>
        <v>0.45617372743773349</v>
      </c>
      <c r="E2255" s="62">
        <f>E2247+E2248</f>
        <v>0.4542037702891612</v>
      </c>
      <c r="F2255" s="62">
        <f>F2247+F2248</f>
        <v>0.38948754763670496</v>
      </c>
    </row>
    <row r="2256" spans="1:6">
      <c r="A2256"/>
    </row>
    <row r="2257" spans="1:6">
      <c r="A2257" s="51" t="s">
        <v>253</v>
      </c>
      <c r="B2257" s="52">
        <v>3.1222736225996002</v>
      </c>
      <c r="C2257" s="52">
        <v>3.1157913436730533</v>
      </c>
      <c r="D2257" s="52">
        <v>3.322855873765155</v>
      </c>
      <c r="E2257" s="52">
        <v>3.2969098781345734</v>
      </c>
      <c r="F2257" s="52">
        <v>3.294289987161954</v>
      </c>
    </row>
    <row r="2258" spans="1:6">
      <c r="A2258"/>
    </row>
    <row r="2259" spans="1:6">
      <c r="A2259" s="31" t="s">
        <v>203</v>
      </c>
      <c r="B2259" s="31" t="s">
        <v>204</v>
      </c>
    </row>
    <row r="2260" spans="1:6">
      <c r="A2260" s="31" t="s">
        <v>205</v>
      </c>
      <c r="B2260" s="31" t="s">
        <v>452</v>
      </c>
    </row>
    <row r="2261" spans="1:6">
      <c r="A2261" s="19"/>
    </row>
    <row r="2262" spans="1:6">
      <c r="A2262" s="19" t="s">
        <v>232</v>
      </c>
      <c r="B2262" s="1"/>
      <c r="C2262" s="1"/>
    </row>
    <row r="2263" spans="1:6">
      <c r="A2263" s="19"/>
    </row>
    <row r="2264" spans="1:6">
      <c r="A2264" s="19"/>
      <c r="B2264" s="3" t="s">
        <v>0</v>
      </c>
      <c r="C2264" s="4" t="s">
        <v>1</v>
      </c>
      <c r="D2264" s="85">
        <v>2023</v>
      </c>
      <c r="E2264" s="85">
        <v>2024</v>
      </c>
    </row>
    <row r="2265" spans="1:6">
      <c r="A2265" s="15" t="s">
        <v>2</v>
      </c>
      <c r="B2265" s="5">
        <v>1.6230956668257888E-2</v>
      </c>
      <c r="C2265" s="6">
        <v>2.0937633457295424E-2</v>
      </c>
      <c r="D2265" s="86">
        <v>1.4715281530249463E-2</v>
      </c>
      <c r="E2265" s="142">
        <v>1.8984634076856809E-2</v>
      </c>
    </row>
    <row r="2266" spans="1:6">
      <c r="A2266" s="16" t="s">
        <v>3</v>
      </c>
      <c r="B2266" s="7">
        <v>7.7814644096073693E-2</v>
      </c>
      <c r="C2266" s="8">
        <v>0.11405626647811561</v>
      </c>
      <c r="D2266" s="87">
        <v>7.173737166546823E-2</v>
      </c>
      <c r="E2266" s="143">
        <v>4.9039049468882018E-2</v>
      </c>
    </row>
    <row r="2267" spans="1:6">
      <c r="A2267" s="16" t="s">
        <v>4</v>
      </c>
      <c r="B2267" s="7">
        <v>0.26220474132107646</v>
      </c>
      <c r="C2267" s="8">
        <v>0.25982416284407711</v>
      </c>
      <c r="D2267" s="87">
        <v>0.22552879066900344</v>
      </c>
      <c r="E2267" s="143">
        <v>0.2150804721258103</v>
      </c>
    </row>
    <row r="2268" spans="1:6">
      <c r="A2268" s="16" t="s">
        <v>5</v>
      </c>
      <c r="B2268" s="7">
        <v>0.45876372585223441</v>
      </c>
      <c r="C2268" s="8">
        <v>0.42657769317557503</v>
      </c>
      <c r="D2268" s="87">
        <v>0.46529051118151704</v>
      </c>
      <c r="E2268" s="143">
        <v>0.50431517111479462</v>
      </c>
    </row>
    <row r="2269" spans="1:6">
      <c r="A2269" s="16" t="s">
        <v>6</v>
      </c>
      <c r="B2269" s="7">
        <v>0.18498593206235758</v>
      </c>
      <c r="C2269" s="8">
        <v>0.17860424404493688</v>
      </c>
      <c r="D2269" s="87">
        <v>0.22272804495376186</v>
      </c>
      <c r="E2269" s="143">
        <v>0.21258067321365623</v>
      </c>
    </row>
    <row r="2270" spans="1:6">
      <c r="A2270" s="17" t="s">
        <v>199</v>
      </c>
      <c r="B2270" s="9">
        <v>1</v>
      </c>
      <c r="C2270" s="10">
        <v>1</v>
      </c>
      <c r="D2270" s="88">
        <v>1</v>
      </c>
      <c r="E2270" s="144">
        <v>1</v>
      </c>
    </row>
    <row r="2271" spans="1:6" s="20" customFormat="1">
      <c r="A2271" s="17" t="s">
        <v>200</v>
      </c>
      <c r="B2271" s="22">
        <v>500.00681293302421</v>
      </c>
      <c r="C2271" s="21">
        <v>499.99470588235295</v>
      </c>
      <c r="D2271" s="89">
        <v>500.00000847457659</v>
      </c>
      <c r="E2271" s="89">
        <v>499.99986624775499</v>
      </c>
      <c r="F2271"/>
    </row>
    <row r="2272" spans="1:6" s="20" customFormat="1">
      <c r="A2272" s="23" t="s">
        <v>201</v>
      </c>
      <c r="B2272" s="27">
        <v>433</v>
      </c>
      <c r="C2272" s="26">
        <v>425</v>
      </c>
      <c r="D2272" s="97">
        <v>472</v>
      </c>
      <c r="E2272" s="97">
        <v>478</v>
      </c>
      <c r="F2272"/>
    </row>
    <row r="2273" spans="1:6">
      <c r="A2273"/>
    </row>
    <row r="2274" spans="1:6">
      <c r="A2274" s="61" t="s">
        <v>260</v>
      </c>
      <c r="B2274" s="62">
        <f>B2265+B2266</f>
        <v>9.4045600764331577E-2</v>
      </c>
      <c r="C2274" s="62">
        <f>C2265+C2266</f>
        <v>0.13499389993541103</v>
      </c>
      <c r="D2274" s="62">
        <f>D2265+D2266</f>
        <v>8.6452653195717696E-2</v>
      </c>
      <c r="E2274" s="62">
        <f>E2265+E2266</f>
        <v>6.8023683545738831E-2</v>
      </c>
    </row>
    <row r="2275" spans="1:6">
      <c r="A2275" s="63" t="s">
        <v>258</v>
      </c>
      <c r="B2275" s="62">
        <f>B2267</f>
        <v>0.26220474132107646</v>
      </c>
      <c r="C2275" s="62">
        <f>C2267</f>
        <v>0.25982416284407711</v>
      </c>
      <c r="D2275" s="62">
        <f>D2267</f>
        <v>0.22552879066900344</v>
      </c>
      <c r="E2275" s="62">
        <f>E2267</f>
        <v>0.2150804721258103</v>
      </c>
    </row>
    <row r="2276" spans="1:6">
      <c r="A2276" s="64" t="s">
        <v>261</v>
      </c>
      <c r="B2276" s="62">
        <f>B2268+B2269</f>
        <v>0.64374965791459204</v>
      </c>
      <c r="C2276" s="62">
        <f>C2268+C2269</f>
        <v>0.60518193722051195</v>
      </c>
      <c r="D2276" s="62">
        <f>D2268+D2269</f>
        <v>0.68801855613527896</v>
      </c>
      <c r="E2276" s="62">
        <f>E2268+E2269</f>
        <v>0.71689584432845088</v>
      </c>
    </row>
    <row r="2277" spans="1:6">
      <c r="A2277"/>
    </row>
    <row r="2278" spans="1:6">
      <c r="A2278" s="51" t="s">
        <v>253</v>
      </c>
      <c r="B2278" s="52">
        <v>3.7184590325443612</v>
      </c>
      <c r="C2278" s="52">
        <v>3.6278546478727405</v>
      </c>
      <c r="D2278" s="52">
        <v>3.8095786663630724</v>
      </c>
      <c r="E2278" s="52">
        <v>3.8424681999195123</v>
      </c>
    </row>
    <row r="2279" spans="1:6">
      <c r="A2279"/>
    </row>
    <row r="2280" spans="1:6">
      <c r="A2280" s="31" t="s">
        <v>203</v>
      </c>
      <c r="B2280" s="31" t="s">
        <v>204</v>
      </c>
    </row>
    <row r="2281" spans="1:6">
      <c r="A2281" s="31" t="s">
        <v>205</v>
      </c>
      <c r="B2281" s="31" t="s">
        <v>206</v>
      </c>
    </row>
    <row r="2282" spans="1:6">
      <c r="A2282" s="19"/>
    </row>
    <row r="2283" spans="1:6">
      <c r="A2283" s="19" t="s">
        <v>454</v>
      </c>
      <c r="B2283" s="1"/>
      <c r="C2283" s="1"/>
    </row>
    <row r="2284" spans="1:6">
      <c r="A2284" s="19"/>
    </row>
    <row r="2285" spans="1:6">
      <c r="A2285" s="19"/>
      <c r="B2285" s="3" t="s">
        <v>0</v>
      </c>
      <c r="C2285" s="4" t="s">
        <v>1</v>
      </c>
      <c r="D2285" s="85">
        <v>2023</v>
      </c>
      <c r="E2285" s="85">
        <v>2024</v>
      </c>
      <c r="F2285" s="85">
        <v>2025</v>
      </c>
    </row>
    <row r="2286" spans="1:6">
      <c r="A2286" s="15" t="s">
        <v>2</v>
      </c>
      <c r="B2286" s="5">
        <v>1.3784569679073676E-2</v>
      </c>
      <c r="C2286" s="6">
        <v>1.625358386147617E-2</v>
      </c>
      <c r="D2286" s="86">
        <v>5.9180698149479656E-3</v>
      </c>
      <c r="E2286" s="142">
        <v>1.4402257967974078E-2</v>
      </c>
      <c r="F2286" s="142">
        <v>2.3046738660617702E-3</v>
      </c>
    </row>
    <row r="2287" spans="1:6">
      <c r="A2287" s="16" t="s">
        <v>3</v>
      </c>
      <c r="B2287" s="7">
        <v>5.5436196134971923E-2</v>
      </c>
      <c r="C2287" s="8">
        <v>5.1243366106229316E-2</v>
      </c>
      <c r="D2287" s="87">
        <v>6.1420695992869506E-2</v>
      </c>
      <c r="E2287" s="143">
        <v>2.4579001715916114E-2</v>
      </c>
      <c r="F2287" s="143">
        <v>4.7115466822629355E-2</v>
      </c>
    </row>
    <row r="2288" spans="1:6">
      <c r="A2288" s="16" t="s">
        <v>4</v>
      </c>
      <c r="B2288" s="7">
        <v>0.40219890768232003</v>
      </c>
      <c r="C2288" s="8">
        <v>0.37060227696528558</v>
      </c>
      <c r="D2288" s="87">
        <v>0.32717608343769355</v>
      </c>
      <c r="E2288" s="143">
        <v>0.30470754262351024</v>
      </c>
      <c r="F2288" s="143">
        <v>0.3568137848568293</v>
      </c>
    </row>
    <row r="2289" spans="1:6">
      <c r="A2289" s="16" t="s">
        <v>5</v>
      </c>
      <c r="B2289" s="7">
        <v>0.42111112111867294</v>
      </c>
      <c r="C2289" s="8">
        <v>0.42550097589268587</v>
      </c>
      <c r="D2289" s="87">
        <v>0.48424461255517626</v>
      </c>
      <c r="E2289" s="143">
        <v>0.5499613841042964</v>
      </c>
      <c r="F2289" s="143">
        <v>0.45734507925389001</v>
      </c>
    </row>
    <row r="2290" spans="1:6">
      <c r="A2290" s="16" t="s">
        <v>6</v>
      </c>
      <c r="B2290" s="7">
        <v>0.10746920538496144</v>
      </c>
      <c r="C2290" s="8">
        <v>0.13639979717432291</v>
      </c>
      <c r="D2290" s="87">
        <v>0.1212405381993127</v>
      </c>
      <c r="E2290" s="143">
        <v>0.10634981358830316</v>
      </c>
      <c r="F2290" s="143">
        <v>0.13642099520058953</v>
      </c>
    </row>
    <row r="2291" spans="1:6">
      <c r="A2291" s="17" t="s">
        <v>199</v>
      </c>
      <c r="B2291" s="9">
        <v>1</v>
      </c>
      <c r="C2291" s="10">
        <v>1</v>
      </c>
      <c r="D2291" s="88">
        <v>1</v>
      </c>
      <c r="E2291" s="144">
        <v>1</v>
      </c>
      <c r="F2291" s="144">
        <v>1</v>
      </c>
    </row>
    <row r="2292" spans="1:6" s="20" customFormat="1">
      <c r="A2292" s="17" t="s">
        <v>201</v>
      </c>
      <c r="B2292" s="27">
        <v>500.00681293302432</v>
      </c>
      <c r="C2292" s="26">
        <v>499.99470588235317</v>
      </c>
      <c r="D2292" s="89">
        <v>500.00000847457659</v>
      </c>
      <c r="E2292" s="89">
        <v>499.99986624775499</v>
      </c>
      <c r="F2292" s="89">
        <v>499.99986624775499</v>
      </c>
    </row>
    <row r="2293" spans="1:6" s="20" customFormat="1">
      <c r="A2293" s="23" t="s">
        <v>200</v>
      </c>
      <c r="B2293" s="22">
        <v>433</v>
      </c>
      <c r="C2293" s="21">
        <v>425</v>
      </c>
      <c r="D2293" s="97">
        <v>472</v>
      </c>
      <c r="E2293" s="97">
        <v>478</v>
      </c>
      <c r="F2293" s="97">
        <v>557</v>
      </c>
    </row>
    <row r="2294" spans="1:6">
      <c r="A2294"/>
    </row>
    <row r="2295" spans="1:6">
      <c r="A2295" s="61" t="s">
        <v>260</v>
      </c>
      <c r="B2295" s="62">
        <f>B2286+B2287</f>
        <v>6.9220765814045598E-2</v>
      </c>
      <c r="C2295" s="62">
        <f>C2286+C2287</f>
        <v>6.7496949967705486E-2</v>
      </c>
      <c r="D2295" s="62">
        <f>D2286+D2287</f>
        <v>6.7338765807817474E-2</v>
      </c>
      <c r="E2295" s="62">
        <f>E2286+E2287</f>
        <v>3.8981259683890192E-2</v>
      </c>
      <c r="F2295" s="62">
        <f>F2286+F2287</f>
        <v>4.9420140688691126E-2</v>
      </c>
    </row>
    <row r="2296" spans="1:6">
      <c r="A2296" s="63" t="s">
        <v>258</v>
      </c>
      <c r="B2296" s="62">
        <f>B2288</f>
        <v>0.40219890768232003</v>
      </c>
      <c r="C2296" s="62">
        <f>C2288</f>
        <v>0.37060227696528558</v>
      </c>
      <c r="D2296" s="62">
        <f>D2288</f>
        <v>0.32717608343769355</v>
      </c>
      <c r="E2296" s="62">
        <f>E2288</f>
        <v>0.30470754262351024</v>
      </c>
      <c r="F2296" s="62">
        <f>F2288</f>
        <v>0.3568137848568293</v>
      </c>
    </row>
    <row r="2297" spans="1:6">
      <c r="A2297" s="64" t="s">
        <v>261</v>
      </c>
      <c r="B2297" s="62">
        <f>B2289+B2290</f>
        <v>0.5285803265036344</v>
      </c>
      <c r="C2297" s="62">
        <f>C2289+C2290</f>
        <v>0.56190077306700881</v>
      </c>
      <c r="D2297" s="62">
        <f>D2289+D2290</f>
        <v>0.60548515075448894</v>
      </c>
      <c r="E2297" s="62">
        <f>E2289+E2290</f>
        <v>0.6563111976925996</v>
      </c>
      <c r="F2297" s="62">
        <f>F2289+F2290</f>
        <v>0.59376607445447949</v>
      </c>
    </row>
    <row r="2298" spans="1:6">
      <c r="A2298"/>
    </row>
    <row r="2299" spans="1:6">
      <c r="A2299" s="51" t="s">
        <v>253</v>
      </c>
      <c r="B2299" s="52">
        <v>3.5530441963954762</v>
      </c>
      <c r="C2299" s="52">
        <v>3.6145500364121501</v>
      </c>
      <c r="D2299" s="52">
        <v>3.6534688533310402</v>
      </c>
      <c r="E2299" s="52">
        <v>3.7092774936290387</v>
      </c>
      <c r="F2299" s="52">
        <v>3.6784622551003152</v>
      </c>
    </row>
    <row r="2300" spans="1:6">
      <c r="A2300"/>
    </row>
    <row r="2301" spans="1:6">
      <c r="A2301" s="31" t="s">
        <v>203</v>
      </c>
      <c r="B2301" s="31" t="s">
        <v>204</v>
      </c>
    </row>
    <row r="2302" spans="1:6">
      <c r="A2302" s="31" t="s">
        <v>205</v>
      </c>
      <c r="B2302" s="31" t="s">
        <v>206</v>
      </c>
    </row>
    <row r="2303" spans="1:6">
      <c r="A2303" s="19"/>
    </row>
    <row r="2304" spans="1:6">
      <c r="A2304" s="151" t="s">
        <v>455</v>
      </c>
      <c r="B2304" s="1"/>
      <c r="C2304" s="1"/>
    </row>
    <row r="2305" spans="1:6">
      <c r="A2305" s="19"/>
    </row>
    <row r="2306" spans="1:6">
      <c r="A2306" s="19"/>
      <c r="B2306" s="3" t="s">
        <v>0</v>
      </c>
      <c r="C2306" s="4" t="s">
        <v>1</v>
      </c>
      <c r="D2306" s="85">
        <v>2023</v>
      </c>
      <c r="E2306" s="85">
        <v>2024</v>
      </c>
      <c r="F2306" s="85">
        <v>2025</v>
      </c>
    </row>
    <row r="2307" spans="1:6">
      <c r="A2307" s="15" t="s">
        <v>2</v>
      </c>
      <c r="B2307" s="5">
        <v>1.3486652260396475E-2</v>
      </c>
      <c r="C2307" s="6">
        <v>2.3701427426878627E-2</v>
      </c>
      <c r="D2307" s="86">
        <v>1.167635361565502E-2</v>
      </c>
      <c r="E2307" s="142">
        <v>1.3033404548946808E-2</v>
      </c>
      <c r="F2307" s="142">
        <v>1.319592812602027E-3</v>
      </c>
    </row>
    <row r="2308" spans="1:6">
      <c r="A2308" s="16" t="s">
        <v>3</v>
      </c>
      <c r="B2308" s="7">
        <v>7.1604105163463189E-2</v>
      </c>
      <c r="C2308" s="8">
        <v>6.0611465297867817E-2</v>
      </c>
      <c r="D2308" s="87">
        <v>7.3895979679729079E-2</v>
      </c>
      <c r="E2308" s="143">
        <v>5.2014664232837002E-2</v>
      </c>
      <c r="F2308" s="143">
        <v>5.3044407367354912E-2</v>
      </c>
    </row>
    <row r="2309" spans="1:6">
      <c r="A2309" s="16" t="s">
        <v>4</v>
      </c>
      <c r="B2309" s="7">
        <v>0.37528865080129364</v>
      </c>
      <c r="C2309" s="8">
        <v>0.35266161641711508</v>
      </c>
      <c r="D2309" s="87">
        <v>0.33413425916721595</v>
      </c>
      <c r="E2309" s="143">
        <v>0.28869852331060841</v>
      </c>
      <c r="F2309" s="143">
        <v>0.30246823890083946</v>
      </c>
    </row>
    <row r="2310" spans="1:6">
      <c r="A2310" s="16" t="s">
        <v>5</v>
      </c>
      <c r="B2310" s="7">
        <v>0.44283068660265373</v>
      </c>
      <c r="C2310" s="8">
        <v>0.45388645291538393</v>
      </c>
      <c r="D2310" s="87">
        <v>0.44617662379361678</v>
      </c>
      <c r="E2310" s="143">
        <v>0.54835462275936875</v>
      </c>
      <c r="F2310" s="143">
        <v>0.49884766306696887</v>
      </c>
    </row>
    <row r="2311" spans="1:6">
      <c r="A2311" s="16" t="s">
        <v>6</v>
      </c>
      <c r="B2311" s="7">
        <v>9.6789905172192992E-2</v>
      </c>
      <c r="C2311" s="8">
        <v>0.10913903794275463</v>
      </c>
      <c r="D2311" s="87">
        <v>0.13411678374378319</v>
      </c>
      <c r="E2311" s="143">
        <v>9.7898785148239062E-2</v>
      </c>
      <c r="F2311" s="143">
        <v>0.14432009785223457</v>
      </c>
    </row>
    <row r="2312" spans="1:6">
      <c r="A2312" s="17" t="s">
        <v>199</v>
      </c>
      <c r="B2312" s="9">
        <v>1</v>
      </c>
      <c r="C2312" s="10">
        <v>1</v>
      </c>
      <c r="D2312" s="88">
        <v>1</v>
      </c>
      <c r="E2312" s="144">
        <v>1</v>
      </c>
      <c r="F2312" s="144">
        <v>1</v>
      </c>
    </row>
    <row r="2313" spans="1:6" s="20" customFormat="1">
      <c r="A2313" s="17" t="s">
        <v>200</v>
      </c>
      <c r="B2313" s="22">
        <v>500.00681293302432</v>
      </c>
      <c r="C2313" s="21">
        <v>499.99470588235306</v>
      </c>
      <c r="D2313" s="89">
        <v>500.00000847457659</v>
      </c>
      <c r="E2313" s="89">
        <v>499.99986624775499</v>
      </c>
      <c r="F2313" s="89">
        <v>499.99986624775499</v>
      </c>
    </row>
    <row r="2314" spans="1:6" s="20" customFormat="1">
      <c r="A2314" s="23" t="s">
        <v>201</v>
      </c>
      <c r="B2314" s="27">
        <v>433</v>
      </c>
      <c r="C2314" s="26">
        <v>425</v>
      </c>
      <c r="D2314" s="97">
        <v>472</v>
      </c>
      <c r="E2314" s="97">
        <v>478</v>
      </c>
      <c r="F2314" s="97">
        <v>557</v>
      </c>
    </row>
    <row r="2315" spans="1:6">
      <c r="A2315"/>
    </row>
    <row r="2316" spans="1:6">
      <c r="A2316" s="61" t="s">
        <v>260</v>
      </c>
      <c r="B2316" s="62">
        <f>B2307+B2308</f>
        <v>8.5090757423859659E-2</v>
      </c>
      <c r="C2316" s="62">
        <f>C2307+C2308</f>
        <v>8.4312892724746444E-2</v>
      </c>
      <c r="D2316" s="62">
        <f>D2307+D2308</f>
        <v>8.5572333295384106E-2</v>
      </c>
      <c r="E2316" s="62">
        <f>E2307+E2308</f>
        <v>6.5048068781783805E-2</v>
      </c>
      <c r="F2316" s="62">
        <f>F2307+F2308</f>
        <v>5.4364000179956941E-2</v>
      </c>
    </row>
    <row r="2317" spans="1:6">
      <c r="A2317" s="63" t="s">
        <v>258</v>
      </c>
      <c r="B2317" s="62">
        <f>B2309</f>
        <v>0.37528865080129364</v>
      </c>
      <c r="C2317" s="62">
        <f>C2309</f>
        <v>0.35266161641711508</v>
      </c>
      <c r="D2317" s="62">
        <f>D2309</f>
        <v>0.33413425916721595</v>
      </c>
      <c r="E2317" s="62">
        <f>E2309</f>
        <v>0.28869852331060841</v>
      </c>
      <c r="F2317" s="62">
        <f>F2309</f>
        <v>0.30246823890083946</v>
      </c>
    </row>
    <row r="2318" spans="1:6">
      <c r="A2318" s="64" t="s">
        <v>261</v>
      </c>
      <c r="B2318" s="62">
        <f>B2310+B2311</f>
        <v>0.53962059177484667</v>
      </c>
      <c r="C2318" s="62">
        <f>C2310+C2311</f>
        <v>0.56302549085813858</v>
      </c>
      <c r="D2318" s="62">
        <f>D2310+D2311</f>
        <v>0.5802934075374</v>
      </c>
      <c r="E2318" s="62">
        <f>E2310+E2311</f>
        <v>0.64625340790760777</v>
      </c>
      <c r="F2318" s="62">
        <f>F2310+F2311</f>
        <v>0.64316776091920347</v>
      </c>
    </row>
    <row r="2319" spans="1:6">
      <c r="A2319"/>
    </row>
    <row r="2320" spans="1:6">
      <c r="A2320" s="51" t="s">
        <v>253</v>
      </c>
      <c r="B2320" s="52">
        <v>3.5378330872627859</v>
      </c>
      <c r="C2320" s="52">
        <v>3.56415020864927</v>
      </c>
      <c r="D2320" s="52">
        <v>3.6171615043701428</v>
      </c>
      <c r="E2320" s="52">
        <v>3.6660707197251141</v>
      </c>
      <c r="F2320" s="52">
        <v>3.7318042657788784</v>
      </c>
    </row>
    <row r="2321" spans="1:6">
      <c r="A2321"/>
    </row>
    <row r="2322" spans="1:6">
      <c r="A2322" s="31" t="s">
        <v>203</v>
      </c>
      <c r="B2322" s="31" t="s">
        <v>204</v>
      </c>
    </row>
    <row r="2323" spans="1:6">
      <c r="A2323" s="31" t="s">
        <v>205</v>
      </c>
      <c r="B2323" s="31" t="s">
        <v>456</v>
      </c>
    </row>
    <row r="2324" spans="1:6">
      <c r="A2324" s="19"/>
    </row>
    <row r="2325" spans="1:6">
      <c r="A2325" s="151" t="s">
        <v>457</v>
      </c>
      <c r="B2325" s="1"/>
      <c r="C2325" s="1"/>
    </row>
    <row r="2326" spans="1:6">
      <c r="A2326" s="19"/>
    </row>
    <row r="2327" spans="1:6">
      <c r="A2327" s="19"/>
      <c r="B2327" s="3" t="s">
        <v>0</v>
      </c>
      <c r="C2327" s="4" t="s">
        <v>1</v>
      </c>
      <c r="D2327" s="85">
        <v>2023</v>
      </c>
      <c r="E2327" s="85">
        <v>2024</v>
      </c>
      <c r="F2327" s="85">
        <v>2025</v>
      </c>
    </row>
    <row r="2328" spans="1:6">
      <c r="A2328" s="15" t="s">
        <v>2</v>
      </c>
      <c r="B2328" s="5">
        <v>1.1636100108566661E-2</v>
      </c>
      <c r="C2328" s="6">
        <v>1.1850713713439315E-2</v>
      </c>
      <c r="D2328" s="86">
        <v>8.7972117153014943E-3</v>
      </c>
      <c r="E2328" s="142">
        <v>4.3444681829822697E-3</v>
      </c>
      <c r="F2328" s="142">
        <v>5.9289405447255682E-3</v>
      </c>
    </row>
    <row r="2329" spans="1:6">
      <c r="A2329" s="16" t="s">
        <v>3</v>
      </c>
      <c r="B2329" s="7">
        <v>8.0856865922612264E-2</v>
      </c>
      <c r="C2329" s="8">
        <v>7.4944793533107942E-2</v>
      </c>
      <c r="D2329" s="87">
        <v>8.1574689295344172E-2</v>
      </c>
      <c r="E2329" s="143">
        <v>4.7551242086904505E-2</v>
      </c>
      <c r="F2329" s="143">
        <v>5.5999650527734153E-2</v>
      </c>
    </row>
    <row r="2330" spans="1:6">
      <c r="A2330" s="16" t="s">
        <v>4</v>
      </c>
      <c r="B2330" s="7">
        <v>0.41228237305773413</v>
      </c>
      <c r="C2330" s="8">
        <v>0.38708903976630343</v>
      </c>
      <c r="D2330" s="87">
        <v>0.3350145790675495</v>
      </c>
      <c r="E2330" s="143">
        <v>0.30482649658646044</v>
      </c>
      <c r="F2330" s="143">
        <v>0.41153075101989567</v>
      </c>
    </row>
    <row r="2331" spans="1:6">
      <c r="A2331" s="16" t="s">
        <v>5</v>
      </c>
      <c r="B2331" s="7">
        <v>0.40702863402092204</v>
      </c>
      <c r="C2331" s="8">
        <v>0.43130974327963478</v>
      </c>
      <c r="D2331" s="87">
        <v>0.44745491190754405</v>
      </c>
      <c r="E2331" s="143">
        <v>0.52687018977035771</v>
      </c>
      <c r="F2331" s="143">
        <v>0.40759042680605667</v>
      </c>
    </row>
    <row r="2332" spans="1:6">
      <c r="A2332" s="16" t="s">
        <v>6</v>
      </c>
      <c r="B2332" s="7">
        <v>8.8196026890164911E-2</v>
      </c>
      <c r="C2332" s="8">
        <v>9.4805709707514479E-2</v>
      </c>
      <c r="D2332" s="87">
        <v>0.12715860801426065</v>
      </c>
      <c r="E2332" s="143">
        <v>0.11640760337329498</v>
      </c>
      <c r="F2332" s="143">
        <v>0.11895023110158802</v>
      </c>
    </row>
    <row r="2333" spans="1:6">
      <c r="A2333" s="17" t="s">
        <v>199</v>
      </c>
      <c r="B2333" s="9">
        <v>1</v>
      </c>
      <c r="C2333" s="10">
        <v>1</v>
      </c>
      <c r="D2333" s="88">
        <v>1</v>
      </c>
      <c r="E2333" s="144">
        <v>1</v>
      </c>
      <c r="F2333" s="144">
        <v>1</v>
      </c>
    </row>
    <row r="2334" spans="1:6" s="20" customFormat="1">
      <c r="A2334" s="17" t="s">
        <v>200</v>
      </c>
      <c r="B2334" s="22">
        <v>500.00681293302438</v>
      </c>
      <c r="C2334" s="21">
        <v>499.99470588235312</v>
      </c>
      <c r="D2334" s="89">
        <v>500.00000847457659</v>
      </c>
      <c r="E2334" s="89">
        <v>499.99986624775499</v>
      </c>
      <c r="F2334" s="89">
        <v>499.99986624775499</v>
      </c>
    </row>
    <row r="2335" spans="1:6" s="20" customFormat="1">
      <c r="A2335" s="23" t="s">
        <v>201</v>
      </c>
      <c r="B2335" s="27">
        <v>433</v>
      </c>
      <c r="C2335" s="26">
        <v>425</v>
      </c>
      <c r="D2335" s="97">
        <v>472</v>
      </c>
      <c r="E2335" s="97">
        <v>478</v>
      </c>
      <c r="F2335" s="97">
        <v>557</v>
      </c>
    </row>
    <row r="2336" spans="1:6">
      <c r="A2336"/>
    </row>
    <row r="2337" spans="1:6">
      <c r="A2337" s="61" t="s">
        <v>260</v>
      </c>
      <c r="B2337" s="62">
        <f>B2328+B2329</f>
        <v>9.249296603117893E-2</v>
      </c>
      <c r="C2337" s="62">
        <f>C2328+C2329</f>
        <v>8.6795507246547263E-2</v>
      </c>
      <c r="D2337" s="62">
        <f>D2328+D2329</f>
        <v>9.0371901010645669E-2</v>
      </c>
      <c r="E2337" s="62">
        <f>E2328+E2329</f>
        <v>5.1895710269886777E-2</v>
      </c>
      <c r="F2337" s="62">
        <f>F2328+F2329</f>
        <v>6.1928591072459724E-2</v>
      </c>
    </row>
    <row r="2338" spans="1:6">
      <c r="A2338" s="63" t="s">
        <v>258</v>
      </c>
      <c r="B2338" s="62">
        <f>B2330</f>
        <v>0.41228237305773413</v>
      </c>
      <c r="C2338" s="62">
        <f>C2330</f>
        <v>0.38708903976630343</v>
      </c>
      <c r="D2338" s="62">
        <f>D2330</f>
        <v>0.3350145790675495</v>
      </c>
      <c r="E2338" s="62">
        <f>E2330</f>
        <v>0.30482649658646044</v>
      </c>
      <c r="F2338" s="62">
        <f>F2330</f>
        <v>0.41153075101989567</v>
      </c>
    </row>
    <row r="2339" spans="1:6">
      <c r="A2339" s="64" t="s">
        <v>261</v>
      </c>
      <c r="B2339" s="62">
        <f>B2331+B2332</f>
        <v>0.49522466091108697</v>
      </c>
      <c r="C2339" s="62">
        <f>C2331+C2332</f>
        <v>0.52611545298714923</v>
      </c>
      <c r="D2339" s="62">
        <f>D2331+D2332</f>
        <v>0.57461351992180476</v>
      </c>
      <c r="E2339" s="62">
        <f>E2331+E2332</f>
        <v>0.64327779314365263</v>
      </c>
      <c r="F2339" s="62">
        <f>F2331+F2332</f>
        <v>0.5265406579076447</v>
      </c>
    </row>
    <row r="2340" spans="1:6">
      <c r="A2340"/>
    </row>
    <row r="2341" spans="1:6">
      <c r="A2341" s="51" t="s">
        <v>253</v>
      </c>
      <c r="B2341" s="52">
        <v>3.4792916216615057</v>
      </c>
      <c r="C2341" s="52">
        <v>3.5222749417346773</v>
      </c>
      <c r="D2341" s="52">
        <v>3.6026030152101192</v>
      </c>
      <c r="E2341" s="52">
        <v>3.7034452180640769</v>
      </c>
      <c r="F2341" s="52">
        <v>3.5776333573920485</v>
      </c>
    </row>
    <row r="2342" spans="1:6">
      <c r="A2342"/>
    </row>
    <row r="2343" spans="1:6">
      <c r="A2343" s="31" t="s">
        <v>203</v>
      </c>
      <c r="B2343" s="31" t="s">
        <v>204</v>
      </c>
    </row>
    <row r="2344" spans="1:6">
      <c r="A2344" s="31" t="s">
        <v>205</v>
      </c>
      <c r="B2344" s="31" t="s">
        <v>458</v>
      </c>
    </row>
    <row r="2345" spans="1:6">
      <c r="A2345" s="19"/>
    </row>
    <row r="2346" spans="1:6">
      <c r="A2346" s="19" t="s">
        <v>540</v>
      </c>
      <c r="B2346" s="1"/>
      <c r="C2346" s="1"/>
    </row>
    <row r="2347" spans="1:6">
      <c r="A2347" s="19"/>
    </row>
    <row r="2348" spans="1:6">
      <c r="A2348" s="19"/>
      <c r="B2348" s="3" t="s">
        <v>0</v>
      </c>
      <c r="C2348" s="4" t="s">
        <v>1</v>
      </c>
      <c r="D2348" s="85">
        <v>2023</v>
      </c>
      <c r="E2348" s="85">
        <v>2024</v>
      </c>
      <c r="F2348" s="85">
        <v>2025</v>
      </c>
    </row>
    <row r="2349" spans="1:6">
      <c r="A2349" s="15" t="s">
        <v>2</v>
      </c>
      <c r="B2349" s="5">
        <v>2.1421648065303504E-2</v>
      </c>
      <c r="C2349" s="6">
        <v>1.4333328235240132E-2</v>
      </c>
      <c r="D2349" s="86">
        <v>1.1836139629895936E-2</v>
      </c>
      <c r="E2349" s="142">
        <v>1.7377872731929079E-2</v>
      </c>
      <c r="F2349" s="142">
        <v>3.6893236080955433E-2</v>
      </c>
    </row>
    <row r="2350" spans="1:6">
      <c r="A2350" s="16" t="s">
        <v>3</v>
      </c>
      <c r="B2350" s="7">
        <v>0.13510139238287536</v>
      </c>
      <c r="C2350" s="8">
        <v>0.11597652210435161</v>
      </c>
      <c r="D2350" s="87">
        <v>0.16210927267611389</v>
      </c>
      <c r="E2350" s="143">
        <v>9.8316006863664512E-2</v>
      </c>
      <c r="F2350" s="143">
        <v>0.16472765088764818</v>
      </c>
    </row>
    <row r="2351" spans="1:6">
      <c r="A2351" s="16" t="s">
        <v>4</v>
      </c>
      <c r="B2351" s="7">
        <v>0.452146495001569</v>
      </c>
      <c r="C2351" s="8">
        <v>0.40643559755338576</v>
      </c>
      <c r="D2351" s="87">
        <v>0.39363452934517762</v>
      </c>
      <c r="E2351" s="143">
        <v>0.44123072556678949</v>
      </c>
      <c r="F2351" s="143">
        <v>0.42965208441321451</v>
      </c>
    </row>
    <row r="2352" spans="1:6">
      <c r="A2352" s="16" t="s">
        <v>5</v>
      </c>
      <c r="B2352" s="7">
        <v>0.30098596808958017</v>
      </c>
      <c r="C2352" s="8">
        <v>0.38334452953031284</v>
      </c>
      <c r="D2352" s="87">
        <v>0.34396858315307488</v>
      </c>
      <c r="E2352" s="143">
        <v>0.38463368522506902</v>
      </c>
      <c r="F2352" s="143">
        <v>0.27942150024022189</v>
      </c>
    </row>
    <row r="2353" spans="1:6">
      <c r="A2353" s="16" t="s">
        <v>6</v>
      </c>
      <c r="B2353" s="7">
        <v>9.0344496460671928E-2</v>
      </c>
      <c r="C2353" s="8">
        <v>7.991002257670958E-2</v>
      </c>
      <c r="D2353" s="87">
        <v>8.8451475195737608E-2</v>
      </c>
      <c r="E2353" s="143">
        <v>5.8441709612547924E-2</v>
      </c>
      <c r="F2353" s="143">
        <v>8.9305528377960061E-2</v>
      </c>
    </row>
    <row r="2354" spans="1:6">
      <c r="A2354" s="17" t="s">
        <v>199</v>
      </c>
      <c r="B2354" s="9">
        <v>1</v>
      </c>
      <c r="C2354" s="10">
        <v>1</v>
      </c>
      <c r="D2354" s="88">
        <v>1</v>
      </c>
      <c r="E2354" s="144">
        <v>1</v>
      </c>
      <c r="F2354" s="144">
        <v>1</v>
      </c>
    </row>
    <row r="2355" spans="1:6" s="20" customFormat="1">
      <c r="A2355" s="17" t="s">
        <v>200</v>
      </c>
      <c r="B2355" s="22">
        <v>500.00681293302443</v>
      </c>
      <c r="C2355" s="21">
        <v>499.99470588235312</v>
      </c>
      <c r="D2355" s="89">
        <v>500.00000847457659</v>
      </c>
      <c r="E2355" s="89">
        <v>499.99986624775499</v>
      </c>
      <c r="F2355" s="89">
        <v>499.99986624775499</v>
      </c>
    </row>
    <row r="2356" spans="1:6" s="20" customFormat="1">
      <c r="A2356" s="23" t="s">
        <v>201</v>
      </c>
      <c r="B2356" s="27">
        <v>433</v>
      </c>
      <c r="C2356" s="26">
        <v>425</v>
      </c>
      <c r="D2356" s="97">
        <v>472</v>
      </c>
      <c r="E2356" s="97">
        <v>478</v>
      </c>
      <c r="F2356" s="97">
        <v>557</v>
      </c>
    </row>
    <row r="2357" spans="1:6">
      <c r="A2357"/>
    </row>
    <row r="2358" spans="1:6">
      <c r="A2358" s="61" t="s">
        <v>260</v>
      </c>
      <c r="B2358" s="62">
        <f>B2349+B2350</f>
        <v>0.15652304044817886</v>
      </c>
      <c r="C2358" s="62">
        <f>C2349+C2350</f>
        <v>0.13030985033959175</v>
      </c>
      <c r="D2358" s="62">
        <f>D2349+D2350</f>
        <v>0.17394541230600982</v>
      </c>
      <c r="E2358" s="62">
        <f>E2349+E2350</f>
        <v>0.11569387959559359</v>
      </c>
      <c r="F2358" s="62">
        <f>F2349+F2350</f>
        <v>0.20162088696860361</v>
      </c>
    </row>
    <row r="2359" spans="1:6">
      <c r="A2359" s="63" t="s">
        <v>258</v>
      </c>
      <c r="B2359" s="62">
        <f>B2351</f>
        <v>0.452146495001569</v>
      </c>
      <c r="C2359" s="62">
        <f>C2351</f>
        <v>0.40643559755338576</v>
      </c>
      <c r="D2359" s="62">
        <f>D2351</f>
        <v>0.39363452934517762</v>
      </c>
      <c r="E2359" s="62">
        <f>E2351</f>
        <v>0.44123072556678949</v>
      </c>
      <c r="F2359" s="62">
        <f>F2351</f>
        <v>0.42965208441321451</v>
      </c>
    </row>
    <row r="2360" spans="1:6">
      <c r="A2360" s="64" t="s">
        <v>261</v>
      </c>
      <c r="B2360" s="62">
        <f>B2352+B2353</f>
        <v>0.39133046455025211</v>
      </c>
      <c r="C2360" s="62">
        <f>C2352+C2353</f>
        <v>0.46325455210702243</v>
      </c>
      <c r="D2360" s="62">
        <f>D2352+D2353</f>
        <v>0.43242005834881247</v>
      </c>
      <c r="E2360" s="62">
        <f>E2352+E2353</f>
        <v>0.44307539483761693</v>
      </c>
      <c r="F2360" s="62">
        <f>F2352+F2353</f>
        <v>0.36872702861818196</v>
      </c>
    </row>
    <row r="2361" spans="1:6">
      <c r="A2361"/>
    </row>
    <row r="2362" spans="1:6">
      <c r="A2362" s="51" t="s">
        <v>253</v>
      </c>
      <c r="B2362" s="52">
        <v>3.3037302724974427</v>
      </c>
      <c r="C2362" s="52">
        <v>3.3985213961089005</v>
      </c>
      <c r="D2362" s="52">
        <v>3.3350899816086463</v>
      </c>
      <c r="E2362" s="52">
        <v>3.3684453521226381</v>
      </c>
      <c r="F2362" s="52">
        <v>3.2195184339465786</v>
      </c>
    </row>
    <row r="2363" spans="1:6">
      <c r="A2363"/>
    </row>
    <row r="2364" spans="1:6">
      <c r="A2364" s="31" t="s">
        <v>203</v>
      </c>
      <c r="B2364" s="31" t="s">
        <v>204</v>
      </c>
    </row>
    <row r="2365" spans="1:6">
      <c r="A2365" s="31" t="s">
        <v>205</v>
      </c>
      <c r="B2365" s="31" t="s">
        <v>541</v>
      </c>
    </row>
    <row r="2366" spans="1:6">
      <c r="A2366" s="19"/>
    </row>
    <row r="2367" spans="1:6">
      <c r="A2367" s="151" t="s">
        <v>508</v>
      </c>
      <c r="B2367" s="1"/>
      <c r="C2367" s="1"/>
    </row>
    <row r="2368" spans="1:6">
      <c r="A2368" s="19"/>
    </row>
    <row r="2369" spans="1:6">
      <c r="A2369" s="19"/>
      <c r="B2369" s="3" t="s">
        <v>0</v>
      </c>
      <c r="C2369" s="4" t="s">
        <v>1</v>
      </c>
      <c r="D2369" s="85">
        <v>2023</v>
      </c>
      <c r="E2369" s="85">
        <v>2024</v>
      </c>
      <c r="F2369" s="85">
        <v>2025</v>
      </c>
    </row>
    <row r="2370" spans="1:6">
      <c r="A2370" s="15" t="s">
        <v>2</v>
      </c>
      <c r="B2370" s="5">
        <v>3.7652604733561405E-2</v>
      </c>
      <c r="C2370" s="6">
        <v>3.2225988275169953E-2</v>
      </c>
      <c r="D2370" s="86">
        <v>2.3512493245550953E-2</v>
      </c>
      <c r="E2370" s="142">
        <v>2.606680909789361E-2</v>
      </c>
      <c r="F2370" s="142">
        <v>3.326896940229164E-2</v>
      </c>
    </row>
    <row r="2371" spans="1:6">
      <c r="A2371" s="16" t="s">
        <v>3</v>
      </c>
      <c r="B2371" s="7">
        <v>0.16541483614888397</v>
      </c>
      <c r="C2371" s="8">
        <v>0.143566461291943</v>
      </c>
      <c r="D2371" s="87">
        <v>0.20249565546617518</v>
      </c>
      <c r="E2371" s="143">
        <v>0.15080648694830245</v>
      </c>
      <c r="F2371" s="143">
        <v>0.16210691948641126</v>
      </c>
    </row>
    <row r="2372" spans="1:6">
      <c r="A2372" s="16" t="s">
        <v>4</v>
      </c>
      <c r="B2372" s="7">
        <v>0.51241241747514299</v>
      </c>
      <c r="C2372" s="8">
        <v>0.44447035321550471</v>
      </c>
      <c r="D2372" s="87">
        <v>0.40547066897507361</v>
      </c>
      <c r="E2372" s="143">
        <v>0.49509005907045456</v>
      </c>
      <c r="F2372" s="143">
        <v>0.47249271526286274</v>
      </c>
    </row>
    <row r="2373" spans="1:6">
      <c r="A2373" s="16" t="s">
        <v>5</v>
      </c>
      <c r="B2373" s="7">
        <v>0.23367880206713093</v>
      </c>
      <c r="C2373" s="8">
        <v>0.32821265166337066</v>
      </c>
      <c r="D2373" s="87">
        <v>0.2895060628897278</v>
      </c>
      <c r="E2373" s="143">
        <v>0.27691501821773873</v>
      </c>
      <c r="F2373" s="143">
        <v>0.26457146754245731</v>
      </c>
    </row>
    <row r="2374" spans="1:6">
      <c r="A2374" s="16" t="s">
        <v>6</v>
      </c>
      <c r="B2374" s="7">
        <v>5.0841339575280697E-2</v>
      </c>
      <c r="C2374" s="8">
        <v>5.1524545554011716E-2</v>
      </c>
      <c r="D2374" s="87">
        <v>7.9015119423472502E-2</v>
      </c>
      <c r="E2374" s="143">
        <v>5.1121626665610639E-2</v>
      </c>
      <c r="F2374" s="143">
        <v>6.7559928305977221E-2</v>
      </c>
    </row>
    <row r="2375" spans="1:6">
      <c r="A2375" s="17" t="s">
        <v>199</v>
      </c>
      <c r="B2375" s="9">
        <v>1</v>
      </c>
      <c r="C2375" s="10">
        <v>1</v>
      </c>
      <c r="D2375" s="88">
        <v>1</v>
      </c>
      <c r="E2375" s="144">
        <v>1</v>
      </c>
      <c r="F2375" s="144">
        <v>1</v>
      </c>
    </row>
    <row r="2376" spans="1:6" s="20" customFormat="1">
      <c r="A2376" s="17" t="s">
        <v>200</v>
      </c>
      <c r="B2376" s="22">
        <v>500.00681293302426</v>
      </c>
      <c r="C2376" s="21">
        <v>499.99470588235306</v>
      </c>
      <c r="D2376" s="89">
        <v>500.00000847457659</v>
      </c>
      <c r="E2376" s="89">
        <v>499.99986624775499</v>
      </c>
      <c r="F2376" s="89">
        <v>499.99986624775499</v>
      </c>
    </row>
    <row r="2377" spans="1:6" s="20" customFormat="1">
      <c r="A2377" s="23" t="s">
        <v>201</v>
      </c>
      <c r="B2377" s="27">
        <v>433</v>
      </c>
      <c r="C2377" s="26">
        <v>425</v>
      </c>
      <c r="D2377" s="97">
        <v>472</v>
      </c>
      <c r="E2377" s="97">
        <v>478</v>
      </c>
      <c r="F2377" s="97">
        <v>557</v>
      </c>
    </row>
    <row r="2378" spans="1:6">
      <c r="A2378"/>
    </row>
    <row r="2379" spans="1:6">
      <c r="A2379" s="61" t="s">
        <v>260</v>
      </c>
      <c r="B2379" s="62">
        <f>B2370+B2371</f>
        <v>0.20306744088244538</v>
      </c>
      <c r="C2379" s="62">
        <f>C2370+C2371</f>
        <v>0.17579244956711296</v>
      </c>
      <c r="D2379" s="62">
        <f>D2370+D2371</f>
        <v>0.22600814871172614</v>
      </c>
      <c r="E2379" s="62">
        <f>E2370+E2371</f>
        <v>0.17687329604619606</v>
      </c>
      <c r="F2379" s="62">
        <f>F2370+F2371</f>
        <v>0.19537588888870289</v>
      </c>
    </row>
    <row r="2380" spans="1:6">
      <c r="A2380" s="63" t="s">
        <v>258</v>
      </c>
      <c r="B2380" s="62">
        <f>B2372</f>
        <v>0.51241241747514299</v>
      </c>
      <c r="C2380" s="62">
        <f>C2372</f>
        <v>0.44447035321550471</v>
      </c>
      <c r="D2380" s="62">
        <f>D2372</f>
        <v>0.40547066897507361</v>
      </c>
      <c r="E2380" s="62">
        <f>E2372</f>
        <v>0.49509005907045456</v>
      </c>
      <c r="F2380" s="62">
        <f>F2372</f>
        <v>0.47249271526286274</v>
      </c>
    </row>
    <row r="2381" spans="1:6">
      <c r="A2381" s="64" t="s">
        <v>261</v>
      </c>
      <c r="B2381" s="62">
        <f>B2373+B2374</f>
        <v>0.28452014164241163</v>
      </c>
      <c r="C2381" s="62">
        <f>C2373+C2374</f>
        <v>0.37973719721738236</v>
      </c>
      <c r="D2381" s="62">
        <f>D2373+D2374</f>
        <v>0.3685211823132003</v>
      </c>
      <c r="E2381" s="62">
        <f>E2373+E2374</f>
        <v>0.32803664488334938</v>
      </c>
      <c r="F2381" s="62">
        <f>F2373+F2374</f>
        <v>0.33213139584843454</v>
      </c>
    </row>
    <row r="2382" spans="1:6">
      <c r="A2382"/>
    </row>
    <row r="2383" spans="1:6">
      <c r="A2383" s="51" t="s">
        <v>253</v>
      </c>
      <c r="B2383" s="52">
        <v>3.0946414356016851</v>
      </c>
      <c r="C2383" s="52">
        <v>3.2232433049291109</v>
      </c>
      <c r="D2383" s="52">
        <v>3.1980156597793972</v>
      </c>
      <c r="E2383" s="52">
        <v>3.1762181664048708</v>
      </c>
      <c r="F2383" s="52">
        <v>3.1710464658634177</v>
      </c>
    </row>
    <row r="2384" spans="1:6">
      <c r="A2384"/>
    </row>
    <row r="2385" spans="1:6">
      <c r="A2385" s="31" t="s">
        <v>203</v>
      </c>
      <c r="B2385" s="31" t="s">
        <v>204</v>
      </c>
    </row>
    <row r="2386" spans="1:6">
      <c r="A2386" s="31" t="s">
        <v>205</v>
      </c>
      <c r="B2386" s="31"/>
    </row>
    <row r="2387" spans="1:6">
      <c r="A2387" s="19"/>
    </row>
    <row r="2388" spans="1:6">
      <c r="A2388" s="19" t="s">
        <v>459</v>
      </c>
      <c r="B2388" s="1"/>
      <c r="C2388" s="1"/>
    </row>
    <row r="2389" spans="1:6">
      <c r="A2389" s="19"/>
    </row>
    <row r="2390" spans="1:6">
      <c r="A2390" s="19"/>
      <c r="B2390" s="3" t="s">
        <v>0</v>
      </c>
      <c r="C2390" s="4" t="s">
        <v>1</v>
      </c>
      <c r="D2390" s="85">
        <v>2023</v>
      </c>
      <c r="E2390" s="85">
        <v>2024</v>
      </c>
      <c r="F2390" s="85">
        <v>2025</v>
      </c>
    </row>
    <row r="2391" spans="1:6">
      <c r="A2391" s="15" t="s">
        <v>2</v>
      </c>
      <c r="B2391" s="5">
        <v>1.1934017527243858E-2</v>
      </c>
      <c r="C2391" s="6">
        <v>1.1569534265656923E-2</v>
      </c>
      <c r="D2391" s="86">
        <v>1.1995925644136853E-2</v>
      </c>
      <c r="E2391" s="142">
        <v>1.3033404548946803E-2</v>
      </c>
      <c r="F2391" s="142">
        <v>1.2842962142910879E-2</v>
      </c>
    </row>
    <row r="2392" spans="1:6">
      <c r="A2392" s="16" t="s">
        <v>3</v>
      </c>
      <c r="B2392" s="7">
        <v>3.9205239466714011E-2</v>
      </c>
      <c r="C2392" s="8">
        <v>2.8104297574915473E-2</v>
      </c>
      <c r="D2392" s="87">
        <v>5.7181876149459694E-2</v>
      </c>
      <c r="E2392" s="143">
        <v>3.1780130699903139E-2</v>
      </c>
      <c r="F2392" s="143">
        <v>4.1521038037046078E-2</v>
      </c>
    </row>
    <row r="2393" spans="1:6">
      <c r="A2393" s="16" t="s">
        <v>4</v>
      </c>
      <c r="B2393" s="7">
        <v>0.33608341133457953</v>
      </c>
      <c r="C2393" s="8">
        <v>0.28624138373229824</v>
      </c>
      <c r="D2393" s="87">
        <v>0.31406165569387018</v>
      </c>
      <c r="E2393" s="143">
        <v>0.29119832222276254</v>
      </c>
      <c r="F2393" s="143">
        <v>0.29025739182827903</v>
      </c>
    </row>
    <row r="2394" spans="1:6">
      <c r="A2394" s="16" t="s">
        <v>5</v>
      </c>
      <c r="B2394" s="7">
        <v>0.49301314370081345</v>
      </c>
      <c r="C2394" s="8">
        <v>0.51229648313923348</v>
      </c>
      <c r="D2394" s="87">
        <v>0.47352697502496688</v>
      </c>
      <c r="E2394" s="143">
        <v>0.54561691592131412</v>
      </c>
      <c r="F2394" s="143">
        <v>0.4639245890929331</v>
      </c>
    </row>
    <row r="2395" spans="1:6">
      <c r="A2395" s="16" t="s">
        <v>6</v>
      </c>
      <c r="B2395" s="7">
        <v>0.11976418797064912</v>
      </c>
      <c r="C2395" s="8">
        <v>0.16178830128789581</v>
      </c>
      <c r="D2395" s="87">
        <v>0.14323356748756647</v>
      </c>
      <c r="E2395" s="143">
        <v>0.11837122660707335</v>
      </c>
      <c r="F2395" s="143">
        <v>0.19145401889883104</v>
      </c>
    </row>
    <row r="2396" spans="1:6">
      <c r="A2396" s="17" t="s">
        <v>199</v>
      </c>
      <c r="B2396" s="9">
        <v>1</v>
      </c>
      <c r="C2396" s="10">
        <v>1</v>
      </c>
      <c r="D2396" s="88">
        <v>1</v>
      </c>
      <c r="E2396" s="144">
        <v>1</v>
      </c>
      <c r="F2396" s="144">
        <v>1</v>
      </c>
    </row>
    <row r="2397" spans="1:6" s="20" customFormat="1">
      <c r="A2397" s="17" t="s">
        <v>200</v>
      </c>
      <c r="B2397" s="22">
        <v>500.00681293302438</v>
      </c>
      <c r="C2397" s="21">
        <v>499.99470588235329</v>
      </c>
      <c r="D2397" s="89">
        <v>500.00000847457659</v>
      </c>
      <c r="E2397" s="89">
        <v>499.99986624775499</v>
      </c>
      <c r="F2397" s="89">
        <v>499.99986624775499</v>
      </c>
    </row>
    <row r="2398" spans="1:6" s="20" customFormat="1">
      <c r="A2398" s="23" t="s">
        <v>201</v>
      </c>
      <c r="B2398" s="27">
        <v>433</v>
      </c>
      <c r="C2398" s="26">
        <v>425</v>
      </c>
      <c r="D2398" s="97">
        <v>472</v>
      </c>
      <c r="E2398" s="97">
        <v>478</v>
      </c>
      <c r="F2398" s="97">
        <v>557</v>
      </c>
    </row>
    <row r="2399" spans="1:6">
      <c r="A2399"/>
    </row>
    <row r="2400" spans="1:6">
      <c r="A2400" s="61" t="s">
        <v>260</v>
      </c>
      <c r="B2400" s="62">
        <f>B2391+B2392</f>
        <v>5.1139256993957868E-2</v>
      </c>
      <c r="C2400" s="62">
        <f>C2391+C2392</f>
        <v>3.9673831840572396E-2</v>
      </c>
      <c r="D2400" s="62">
        <f>D2391+D2392</f>
        <v>6.9177801793596547E-2</v>
      </c>
      <c r="E2400" s="62">
        <f>E2391+E2392</f>
        <v>4.4813535248849942E-2</v>
      </c>
      <c r="F2400" s="62">
        <f>F2391+F2392</f>
        <v>5.4364000179956955E-2</v>
      </c>
    </row>
    <row r="2401" spans="1:6">
      <c r="A2401" s="63" t="s">
        <v>258</v>
      </c>
      <c r="B2401" s="62">
        <f>B2393</f>
        <v>0.33608341133457953</v>
      </c>
      <c r="C2401" s="62">
        <f>C2393</f>
        <v>0.28624138373229824</v>
      </c>
      <c r="D2401" s="62">
        <f>D2393</f>
        <v>0.31406165569387018</v>
      </c>
      <c r="E2401" s="62">
        <f>E2393</f>
        <v>0.29119832222276254</v>
      </c>
      <c r="F2401" s="62">
        <f>F2393</f>
        <v>0.29025739182827903</v>
      </c>
    </row>
    <row r="2402" spans="1:6">
      <c r="A2402" s="64" t="s">
        <v>261</v>
      </c>
      <c r="B2402" s="62">
        <f>B2394+B2395</f>
        <v>0.61277733167146253</v>
      </c>
      <c r="C2402" s="62">
        <f>C2394+C2395</f>
        <v>0.67408478442712927</v>
      </c>
      <c r="D2402" s="62">
        <f>D2394+D2395</f>
        <v>0.61676054251253332</v>
      </c>
      <c r="E2402" s="62">
        <f>E2394+E2395</f>
        <v>0.66398814252838745</v>
      </c>
      <c r="F2402" s="62">
        <f>F2394+F2395</f>
        <v>0.65537860799176417</v>
      </c>
    </row>
    <row r="2403" spans="1:6">
      <c r="A2403"/>
    </row>
    <row r="2404" spans="1:6">
      <c r="A2404" s="51" t="s">
        <v>253</v>
      </c>
      <c r="B2404" s="52">
        <v>3.6694682451209082</v>
      </c>
      <c r="C2404" s="52">
        <v>3.7846297196087977</v>
      </c>
      <c r="D2404" s="52">
        <v>3.6788203825623649</v>
      </c>
      <c r="E2404" s="52">
        <v>3.7245124293376635</v>
      </c>
      <c r="F2404" s="52">
        <v>3.7796256645677295</v>
      </c>
    </row>
    <row r="2405" spans="1:6">
      <c r="A2405"/>
    </row>
    <row r="2406" spans="1:6">
      <c r="A2406" s="31" t="s">
        <v>203</v>
      </c>
      <c r="B2406" s="31" t="s">
        <v>204</v>
      </c>
    </row>
    <row r="2407" spans="1:6">
      <c r="A2407" s="31" t="s">
        <v>205</v>
      </c>
      <c r="B2407" s="31" t="s">
        <v>206</v>
      </c>
    </row>
    <row r="2408" spans="1:6">
      <c r="A2408" s="19"/>
    </row>
    <row r="2409" spans="1:6">
      <c r="A2409" s="19" t="s">
        <v>233</v>
      </c>
      <c r="B2409" s="1"/>
      <c r="C2409" s="1"/>
    </row>
    <row r="2410" spans="1:6">
      <c r="A2410" s="19"/>
    </row>
    <row r="2411" spans="1:6">
      <c r="A2411" s="19"/>
      <c r="B2411" s="3" t="s">
        <v>0</v>
      </c>
      <c r="C2411" s="4" t="s">
        <v>1</v>
      </c>
      <c r="D2411" s="85">
        <v>2023</v>
      </c>
      <c r="E2411" s="85">
        <v>2024</v>
      </c>
    </row>
    <row r="2412" spans="1:6">
      <c r="A2412" s="15" t="s">
        <v>2</v>
      </c>
      <c r="B2412" s="5">
        <v>1.652887408693508E-2</v>
      </c>
      <c r="C2412" s="6">
        <v>2.5902862500897059E-2</v>
      </c>
      <c r="D2412" s="86">
        <v>2.623184913166356E-2</v>
      </c>
      <c r="E2412" s="142">
        <v>1.6009019312901815E-2</v>
      </c>
    </row>
    <row r="2413" spans="1:6">
      <c r="A2413" s="16" t="s">
        <v>3</v>
      </c>
      <c r="B2413" s="7">
        <v>0.11087239226994385</v>
      </c>
      <c r="C2413" s="8">
        <v>0.10333027055580582</v>
      </c>
      <c r="D2413" s="87">
        <v>9.6769328868316323E-2</v>
      </c>
      <c r="E2413" s="143">
        <v>7.0761390383793379E-2</v>
      </c>
    </row>
    <row r="2414" spans="1:6">
      <c r="A2414" s="16" t="s">
        <v>4</v>
      </c>
      <c r="B2414" s="7">
        <v>0.39079767735266407</v>
      </c>
      <c r="C2414" s="8">
        <v>0.33917182652522215</v>
      </c>
      <c r="D2414" s="87">
        <v>0.31461940992170495</v>
      </c>
      <c r="E2414" s="143">
        <v>0.36368542791443381</v>
      </c>
    </row>
    <row r="2415" spans="1:6">
      <c r="A2415" s="16" t="s">
        <v>5</v>
      </c>
      <c r="B2415" s="7">
        <v>0.36967394670603776</v>
      </c>
      <c r="C2415" s="8">
        <v>0.42137928519243156</v>
      </c>
      <c r="D2415" s="87">
        <v>0.43857930400713063</v>
      </c>
      <c r="E2415" s="143">
        <v>0.44593205563862243</v>
      </c>
    </row>
    <row r="2416" spans="1:6">
      <c r="A2416" s="16" t="s">
        <v>6</v>
      </c>
      <c r="B2416" s="7">
        <v>0.11212710958441927</v>
      </c>
      <c r="C2416" s="8">
        <v>0.11021575522564349</v>
      </c>
      <c r="D2416" s="87">
        <v>0.1238001080711844</v>
      </c>
      <c r="E2416" s="143">
        <v>0.10361210675024866</v>
      </c>
    </row>
    <row r="2417" spans="1:6">
      <c r="A2417" s="17" t="s">
        <v>199</v>
      </c>
      <c r="B2417" s="9">
        <v>1</v>
      </c>
      <c r="C2417" s="10">
        <v>1</v>
      </c>
      <c r="D2417" s="88">
        <v>1</v>
      </c>
      <c r="E2417" s="144">
        <v>1</v>
      </c>
    </row>
    <row r="2418" spans="1:6" s="20" customFormat="1">
      <c r="A2418" s="17" t="s">
        <v>200</v>
      </c>
      <c r="B2418" s="22">
        <v>500.00681293302443</v>
      </c>
      <c r="C2418" s="21">
        <v>499.99470588235306</v>
      </c>
      <c r="D2418" s="89">
        <v>500.00000847457659</v>
      </c>
      <c r="E2418" s="89">
        <v>499.99986624775499</v>
      </c>
      <c r="F2418"/>
    </row>
    <row r="2419" spans="1:6" s="20" customFormat="1">
      <c r="A2419" s="23" t="s">
        <v>201</v>
      </c>
      <c r="B2419" s="27">
        <v>433</v>
      </c>
      <c r="C2419" s="26">
        <v>425</v>
      </c>
      <c r="D2419" s="97">
        <v>472</v>
      </c>
      <c r="E2419" s="97">
        <v>478</v>
      </c>
      <c r="F2419"/>
    </row>
    <row r="2420" spans="1:6">
      <c r="A2420"/>
    </row>
    <row r="2421" spans="1:6">
      <c r="A2421" s="61" t="s">
        <v>260</v>
      </c>
      <c r="B2421" s="62">
        <f>B2412+B2413</f>
        <v>0.12740126635687893</v>
      </c>
      <c r="C2421" s="62">
        <f>C2412+C2413</f>
        <v>0.12923313305670286</v>
      </c>
      <c r="D2421" s="62">
        <f>D2412+D2413</f>
        <v>0.12300117799997988</v>
      </c>
      <c r="E2421" s="62">
        <f>E2412+E2413</f>
        <v>8.6770409696695194E-2</v>
      </c>
    </row>
    <row r="2422" spans="1:6">
      <c r="A2422" s="63" t="s">
        <v>258</v>
      </c>
      <c r="B2422" s="62">
        <f>B2414</f>
        <v>0.39079767735266407</v>
      </c>
      <c r="C2422" s="62">
        <f>C2414</f>
        <v>0.33917182652522215</v>
      </c>
      <c r="D2422" s="62">
        <f>D2414</f>
        <v>0.31461940992170495</v>
      </c>
      <c r="E2422" s="62">
        <f>E2414</f>
        <v>0.36368542791443381</v>
      </c>
    </row>
    <row r="2423" spans="1:6">
      <c r="A2423" s="64" t="s">
        <v>261</v>
      </c>
      <c r="B2423" s="62">
        <f>B2415+B2416</f>
        <v>0.481801056290457</v>
      </c>
      <c r="C2423" s="62">
        <f>C2415+C2416</f>
        <v>0.53159504041807504</v>
      </c>
      <c r="D2423" s="62">
        <f>D2415+D2416</f>
        <v>0.56237941207831499</v>
      </c>
      <c r="E2423" s="62">
        <f>E2415+E2416</f>
        <v>0.54954416238887105</v>
      </c>
    </row>
    <row r="2424" spans="1:6">
      <c r="A2424"/>
    </row>
    <row r="2425" spans="1:6">
      <c r="A2425" s="51" t="s">
        <v>253</v>
      </c>
      <c r="B2425" s="52">
        <v>3.4499980254310607</v>
      </c>
      <c r="C2425" s="52">
        <v>3.4866748000861185</v>
      </c>
      <c r="D2425" s="52">
        <v>3.5369464930178558</v>
      </c>
      <c r="E2425" s="52">
        <v>3.5503768401295197</v>
      </c>
    </row>
    <row r="2426" spans="1:6">
      <c r="A2426"/>
    </row>
    <row r="2427" spans="1:6">
      <c r="A2427" s="31" t="s">
        <v>203</v>
      </c>
      <c r="B2427" s="31" t="s">
        <v>204</v>
      </c>
    </row>
    <row r="2428" spans="1:6">
      <c r="A2428" s="31" t="s">
        <v>205</v>
      </c>
      <c r="B2428" s="31" t="s">
        <v>206</v>
      </c>
    </row>
    <row r="2429" spans="1:6">
      <c r="A2429" s="19"/>
    </row>
    <row r="2430" spans="1:6">
      <c r="A2430" s="19" t="s">
        <v>502</v>
      </c>
      <c r="B2430" s="1"/>
      <c r="C2430" s="1"/>
    </row>
    <row r="2431" spans="1:6">
      <c r="A2431" s="19"/>
    </row>
    <row r="2432" spans="1:6">
      <c r="A2432" s="19"/>
      <c r="B2432" s="3" t="s">
        <v>0</v>
      </c>
      <c r="C2432" s="4" t="s">
        <v>1</v>
      </c>
      <c r="D2432" s="85">
        <v>2023</v>
      </c>
      <c r="E2432" s="85">
        <v>2024</v>
      </c>
      <c r="F2432" s="85">
        <v>2025</v>
      </c>
    </row>
    <row r="2433" spans="1:6">
      <c r="A2433" s="15" t="s">
        <v>2</v>
      </c>
      <c r="B2433" s="5">
        <v>1.6230956668257884E-2</v>
      </c>
      <c r="C2433" s="6">
        <v>1.6534763309258561E-2</v>
      </c>
      <c r="D2433" s="86">
        <v>8.9569977295424087E-3</v>
      </c>
      <c r="E2433" s="142">
        <v>1.1664551129919548E-2</v>
      </c>
      <c r="F2433" s="142">
        <v>4.6093477321235395E-3</v>
      </c>
    </row>
    <row r="2434" spans="1:6">
      <c r="A2434" s="16" t="s">
        <v>3</v>
      </c>
      <c r="B2434" s="7">
        <v>6.3073274521201761E-2</v>
      </c>
      <c r="C2434" s="8">
        <v>9.616360643818575E-2</v>
      </c>
      <c r="D2434" s="87">
        <v>9.3730400953721899E-2</v>
      </c>
      <c r="E2434" s="143">
        <v>8.9270208608849336E-2</v>
      </c>
      <c r="F2434" s="143">
        <v>5.469851193909922E-2</v>
      </c>
    </row>
    <row r="2435" spans="1:6">
      <c r="A2435" s="16" t="s">
        <v>4</v>
      </c>
      <c r="B2435" s="7">
        <v>0.37528865080129364</v>
      </c>
      <c r="C2435" s="8">
        <v>0.31603275799390829</v>
      </c>
      <c r="D2435" s="87">
        <v>0.33941318492520023</v>
      </c>
      <c r="E2435" s="143">
        <v>0.32529893804529486</v>
      </c>
      <c r="F2435" s="143">
        <v>0.27115097738150029</v>
      </c>
    </row>
    <row r="2436" spans="1:6">
      <c r="A2436" s="16" t="s">
        <v>5</v>
      </c>
      <c r="B2436" s="7">
        <v>0.43823583004296246</v>
      </c>
      <c r="C2436" s="8">
        <v>0.45800814361563835</v>
      </c>
      <c r="D2436" s="87">
        <v>0.43969780610681719</v>
      </c>
      <c r="E2436" s="143">
        <v>0.46307202044465096</v>
      </c>
      <c r="F2436" s="143">
        <v>0.48401608459317147</v>
      </c>
    </row>
    <row r="2437" spans="1:6">
      <c r="A2437" s="16" t="s">
        <v>6</v>
      </c>
      <c r="B2437" s="7">
        <v>0.10717128796628424</v>
      </c>
      <c r="C2437" s="8">
        <v>0.11326072864300908</v>
      </c>
      <c r="D2437" s="87">
        <v>0.11820161028471828</v>
      </c>
      <c r="E2437" s="143">
        <v>0.1106942817712855</v>
      </c>
      <c r="F2437" s="143">
        <v>0.18552507835410537</v>
      </c>
    </row>
    <row r="2438" spans="1:6">
      <c r="A2438" s="17" t="s">
        <v>199</v>
      </c>
      <c r="B2438" s="9">
        <v>1</v>
      </c>
      <c r="C2438" s="10">
        <v>1</v>
      </c>
      <c r="D2438" s="88">
        <v>1</v>
      </c>
      <c r="E2438" s="144">
        <v>1</v>
      </c>
      <c r="F2438" s="144">
        <v>1</v>
      </c>
    </row>
    <row r="2439" spans="1:6" s="20" customFormat="1">
      <c r="A2439" s="17" t="s">
        <v>200</v>
      </c>
      <c r="B2439" s="22">
        <v>500.00681293302432</v>
      </c>
      <c r="C2439" s="21">
        <v>499.99470588235312</v>
      </c>
      <c r="D2439" s="89">
        <v>500.00000847457659</v>
      </c>
      <c r="E2439" s="89">
        <v>499.99986624775499</v>
      </c>
      <c r="F2439" s="89">
        <v>499.99986624775499</v>
      </c>
    </row>
    <row r="2440" spans="1:6" s="20" customFormat="1">
      <c r="A2440" s="23" t="s">
        <v>201</v>
      </c>
      <c r="B2440" s="27">
        <v>433</v>
      </c>
      <c r="C2440" s="26">
        <v>425</v>
      </c>
      <c r="D2440" s="97">
        <v>472</v>
      </c>
      <c r="E2440" s="97">
        <v>478</v>
      </c>
      <c r="F2440" s="97">
        <v>557</v>
      </c>
    </row>
    <row r="2441" spans="1:6">
      <c r="A2441"/>
    </row>
    <row r="2442" spans="1:6">
      <c r="A2442" s="61" t="s">
        <v>260</v>
      </c>
      <c r="B2442" s="62">
        <f>B2433+B2434</f>
        <v>7.9304231189459645E-2</v>
      </c>
      <c r="C2442" s="62">
        <f>C2433+C2434</f>
        <v>0.11269836974744431</v>
      </c>
      <c r="D2442" s="62">
        <f>D2433+D2434</f>
        <v>0.10268739868326431</v>
      </c>
      <c r="E2442" s="62">
        <f>E2433+E2434</f>
        <v>0.10093475973876888</v>
      </c>
      <c r="F2442" s="62">
        <f>F2433+F2434</f>
        <v>5.9307859671222762E-2</v>
      </c>
    </row>
    <row r="2443" spans="1:6">
      <c r="A2443" s="63" t="s">
        <v>258</v>
      </c>
      <c r="B2443" s="62">
        <f>B2435</f>
        <v>0.37528865080129364</v>
      </c>
      <c r="C2443" s="62">
        <f>C2435</f>
        <v>0.31603275799390829</v>
      </c>
      <c r="D2443" s="62">
        <f>D2435</f>
        <v>0.33941318492520023</v>
      </c>
      <c r="E2443" s="62">
        <f>E2435</f>
        <v>0.32529893804529486</v>
      </c>
      <c r="F2443" s="62">
        <f>F2435</f>
        <v>0.27115097738150029</v>
      </c>
    </row>
    <row r="2444" spans="1:6">
      <c r="A2444" s="64" t="s">
        <v>261</v>
      </c>
      <c r="B2444" s="62">
        <f>B2436+B2437</f>
        <v>0.54540711800924668</v>
      </c>
      <c r="C2444" s="62">
        <f>C2436+C2437</f>
        <v>0.57126887225864742</v>
      </c>
      <c r="D2444" s="62">
        <f>D2436+D2437</f>
        <v>0.55789941639153551</v>
      </c>
      <c r="E2444" s="62">
        <f>E2436+E2437</f>
        <v>0.5737663022159365</v>
      </c>
      <c r="F2444" s="62">
        <f>F2436+F2437</f>
        <v>0.66954116294727684</v>
      </c>
    </row>
    <row r="2445" spans="1:6">
      <c r="A2445"/>
    </row>
    <row r="2446" spans="1:6">
      <c r="A2446" s="51" t="s">
        <v>253</v>
      </c>
      <c r="B2446" s="52">
        <v>3.5570432181178111</v>
      </c>
      <c r="C2446" s="52">
        <v>3.5552964678449515</v>
      </c>
      <c r="D2446" s="52">
        <v>3.5644566302634488</v>
      </c>
      <c r="E2446" s="52">
        <v>3.5718612731185324</v>
      </c>
      <c r="F2446" s="52">
        <v>3.7911490338980358</v>
      </c>
    </row>
    <row r="2447" spans="1:6">
      <c r="A2447"/>
    </row>
    <row r="2448" spans="1:6">
      <c r="A2448" s="31" t="s">
        <v>203</v>
      </c>
      <c r="B2448" s="31" t="s">
        <v>204</v>
      </c>
    </row>
    <row r="2449" spans="1:6">
      <c r="A2449" s="31" t="s">
        <v>205</v>
      </c>
      <c r="B2449" s="31" t="s">
        <v>503</v>
      </c>
    </row>
    <row r="2450" spans="1:6">
      <c r="A2450" s="19"/>
    </row>
    <row r="2451" spans="1:6">
      <c r="A2451" s="19" t="s">
        <v>320</v>
      </c>
      <c r="B2451" s="1"/>
      <c r="C2451" s="1"/>
    </row>
    <row r="2452" spans="1:6">
      <c r="A2452" s="19"/>
    </row>
    <row r="2453" spans="1:6">
      <c r="A2453" s="19"/>
      <c r="B2453" s="3" t="s">
        <v>0</v>
      </c>
      <c r="C2453" s="4" t="s">
        <v>1</v>
      </c>
      <c r="D2453" s="85">
        <v>2023</v>
      </c>
      <c r="E2453" s="85">
        <v>2024</v>
      </c>
    </row>
    <row r="2454" spans="1:6">
      <c r="A2454" s="15" t="s">
        <v>2</v>
      </c>
      <c r="B2454" s="5">
        <v>1.4082487097750869E-2</v>
      </c>
      <c r="C2454" s="6">
        <v>9.3680991916384963E-3</v>
      </c>
      <c r="D2454" s="86">
        <v>3.0389279145944413E-3</v>
      </c>
      <c r="E2454" s="142">
        <v>2.1722340914911348E-2</v>
      </c>
    </row>
    <row r="2455" spans="1:6">
      <c r="A2455" s="16" t="s">
        <v>3</v>
      </c>
      <c r="B2455" s="7">
        <v>8.3366300551563091E-2</v>
      </c>
      <c r="C2455" s="8">
        <v>9.4805709707514493E-2</v>
      </c>
      <c r="D2455" s="87">
        <v>0.10100814871172618</v>
      </c>
      <c r="E2455" s="143">
        <v>6.3560261399806306E-2</v>
      </c>
    </row>
    <row r="2456" spans="1:6">
      <c r="A2456" s="16" t="s">
        <v>4</v>
      </c>
      <c r="B2456" s="7">
        <v>0.3927112771442603</v>
      </c>
      <c r="C2456" s="8">
        <v>0.36971073811369765</v>
      </c>
      <c r="D2456" s="87">
        <v>0.37156310387181185</v>
      </c>
      <c r="E2456" s="143">
        <v>0.32184750742953894</v>
      </c>
    </row>
    <row r="2457" spans="1:6">
      <c r="A2457" s="16" t="s">
        <v>5</v>
      </c>
      <c r="B2457" s="7">
        <v>0.41430474734870815</v>
      </c>
      <c r="C2457" s="8">
        <v>0.42882712875783396</v>
      </c>
      <c r="D2457" s="87">
        <v>0.41514520694669171</v>
      </c>
      <c r="E2457" s="143">
        <v>0.5010412885983645</v>
      </c>
    </row>
    <row r="2458" spans="1:6">
      <c r="A2458" s="16" t="s">
        <v>6</v>
      </c>
      <c r="B2458" s="7">
        <v>9.5535187857717543E-2</v>
      </c>
      <c r="C2458" s="8">
        <v>9.7288324229315298E-2</v>
      </c>
      <c r="D2458" s="87">
        <v>0.1092446125551759</v>
      </c>
      <c r="E2458" s="143">
        <v>9.1828601657378842E-2</v>
      </c>
    </row>
    <row r="2459" spans="1:6">
      <c r="A2459" s="17" t="s">
        <v>199</v>
      </c>
      <c r="B2459" s="9">
        <v>1</v>
      </c>
      <c r="C2459" s="10">
        <v>1</v>
      </c>
      <c r="D2459" s="88">
        <v>1</v>
      </c>
      <c r="E2459" s="144">
        <v>1</v>
      </c>
    </row>
    <row r="2460" spans="1:6" s="20" customFormat="1">
      <c r="A2460" s="17" t="s">
        <v>200</v>
      </c>
      <c r="B2460" s="22">
        <v>500.00681293302443</v>
      </c>
      <c r="C2460" s="21">
        <v>499.99470588235306</v>
      </c>
      <c r="D2460" s="89">
        <v>500.00000847457659</v>
      </c>
      <c r="E2460" s="89">
        <v>499.99986624775499</v>
      </c>
      <c r="F2460"/>
    </row>
    <row r="2461" spans="1:6" s="20" customFormat="1">
      <c r="A2461" s="23" t="s">
        <v>201</v>
      </c>
      <c r="B2461" s="27">
        <v>433</v>
      </c>
      <c r="C2461" s="26">
        <v>425</v>
      </c>
      <c r="D2461" s="97">
        <v>472</v>
      </c>
      <c r="E2461" s="97">
        <v>478</v>
      </c>
      <c r="F2461"/>
    </row>
    <row r="2462" spans="1:6">
      <c r="A2462"/>
    </row>
    <row r="2463" spans="1:6">
      <c r="A2463" s="61" t="s">
        <v>260</v>
      </c>
      <c r="B2463" s="62">
        <f>B2454+B2455</f>
        <v>9.7448787649313959E-2</v>
      </c>
      <c r="C2463" s="62">
        <f>C2454+C2455</f>
        <v>0.10417380889915299</v>
      </c>
      <c r="D2463" s="62">
        <f>D2454+D2455</f>
        <v>0.10404707662632062</v>
      </c>
      <c r="E2463" s="62">
        <f>E2454+E2455</f>
        <v>8.5282602314717654E-2</v>
      </c>
    </row>
    <row r="2464" spans="1:6">
      <c r="A2464" s="63" t="s">
        <v>258</v>
      </c>
      <c r="B2464" s="62">
        <f>B2456</f>
        <v>0.3927112771442603</v>
      </c>
      <c r="C2464" s="62">
        <f>C2456</f>
        <v>0.36971073811369765</v>
      </c>
      <c r="D2464" s="62">
        <f>D2456</f>
        <v>0.37156310387181185</v>
      </c>
      <c r="E2464" s="62">
        <f>E2456</f>
        <v>0.32184750742953894</v>
      </c>
    </row>
    <row r="2465" spans="1:6">
      <c r="A2465" s="64" t="s">
        <v>261</v>
      </c>
      <c r="B2465" s="62">
        <f>B2457+B2458</f>
        <v>0.50983993520642568</v>
      </c>
      <c r="C2465" s="62">
        <f>C2457+C2458</f>
        <v>0.52611545298714923</v>
      </c>
      <c r="D2465" s="62">
        <f>D2457+D2458</f>
        <v>0.52438981950186758</v>
      </c>
      <c r="E2465" s="62">
        <f>E2457+E2458</f>
        <v>0.59286989025574333</v>
      </c>
    </row>
    <row r="2466" spans="1:6">
      <c r="A2466"/>
    </row>
    <row r="2467" spans="1:6">
      <c r="A2467" s="51" t="s">
        <v>253</v>
      </c>
      <c r="B2467" s="52">
        <v>3.4938438483170762</v>
      </c>
      <c r="C2467" s="52">
        <v>3.509861869125674</v>
      </c>
      <c r="D2467" s="52">
        <v>3.5265484275161261</v>
      </c>
      <c r="E2467" s="52">
        <v>3.5776935486834929</v>
      </c>
    </row>
    <row r="2468" spans="1:6">
      <c r="A2468"/>
    </row>
    <row r="2469" spans="1:6">
      <c r="A2469" s="31" t="s">
        <v>203</v>
      </c>
      <c r="B2469" s="31" t="s">
        <v>204</v>
      </c>
    </row>
    <row r="2470" spans="1:6">
      <c r="A2470" s="31" t="s">
        <v>205</v>
      </c>
      <c r="B2470" s="31" t="s">
        <v>206</v>
      </c>
    </row>
    <row r="2471" spans="1:6">
      <c r="A2471" s="19"/>
    </row>
    <row r="2472" spans="1:6">
      <c r="A2472" s="19" t="s">
        <v>505</v>
      </c>
      <c r="B2472" s="1"/>
      <c r="C2472" s="1"/>
    </row>
    <row r="2473" spans="1:6">
      <c r="A2473" s="19"/>
    </row>
    <row r="2474" spans="1:6">
      <c r="A2474" s="19"/>
      <c r="B2474" s="3" t="s">
        <v>0</v>
      </c>
      <c r="C2474" s="4" t="s">
        <v>1</v>
      </c>
      <c r="D2474" s="85">
        <v>2023</v>
      </c>
      <c r="E2474" s="85">
        <v>2024</v>
      </c>
      <c r="F2474" s="85">
        <v>2025</v>
      </c>
    </row>
    <row r="2475" spans="1:6">
      <c r="A2475" s="15" t="s">
        <v>2</v>
      </c>
      <c r="B2475" s="5">
        <v>2.3868035054487723E-2</v>
      </c>
      <c r="C2475" s="6">
        <v>1.957973672662415E-2</v>
      </c>
      <c r="D2475" s="86">
        <v>2.2312601316735563E-2</v>
      </c>
      <c r="E2475" s="142">
        <v>7.4390369098874974E-3</v>
      </c>
      <c r="F2475" s="142">
        <v>1.8455845152461268E-2</v>
      </c>
    </row>
    <row r="2476" spans="1:6">
      <c r="A2476" s="16" t="s">
        <v>3</v>
      </c>
      <c r="B2476" s="7">
        <v>7.2858822477938637E-2</v>
      </c>
      <c r="C2476" s="8">
        <v>6.0330285850085416E-2</v>
      </c>
      <c r="D2476" s="87">
        <v>5.9901232035572315E-2</v>
      </c>
      <c r="E2476" s="143">
        <v>4.9158003431832221E-2</v>
      </c>
      <c r="F2476" s="143">
        <v>6.6537938804583252E-2</v>
      </c>
    </row>
    <row r="2477" spans="1:6">
      <c r="A2477" s="16" t="s">
        <v>4</v>
      </c>
      <c r="B2477" s="7">
        <v>0.28183888487431669</v>
      </c>
      <c r="C2477" s="8">
        <v>0.27467184946664136</v>
      </c>
      <c r="D2477" s="87">
        <v>0.25040096185761074</v>
      </c>
      <c r="E2477" s="143">
        <v>0.28512813873190235</v>
      </c>
      <c r="F2477" s="143">
        <v>0.29553576307868706</v>
      </c>
    </row>
    <row r="2478" spans="1:6">
      <c r="A2478" s="16" t="s">
        <v>5</v>
      </c>
      <c r="B2478" s="7">
        <v>0.47380301284578347</v>
      </c>
      <c r="C2478" s="8">
        <v>0.50761243354341423</v>
      </c>
      <c r="D2478" s="87">
        <v>0.50959614178650647</v>
      </c>
      <c r="E2478" s="143">
        <v>0.52151373005719881</v>
      </c>
      <c r="F2478" s="143">
        <v>0.45009654589656245</v>
      </c>
    </row>
    <row r="2479" spans="1:6">
      <c r="A2479" s="16" t="s">
        <v>6</v>
      </c>
      <c r="B2479" s="7">
        <v>0.14763124474747355</v>
      </c>
      <c r="C2479" s="8">
        <v>0.13780569441323487</v>
      </c>
      <c r="D2479" s="87">
        <v>0.15778906300357504</v>
      </c>
      <c r="E2479" s="143">
        <v>0.13676109086917906</v>
      </c>
      <c r="F2479" s="143">
        <v>0.16937390706770603</v>
      </c>
    </row>
    <row r="2480" spans="1:6">
      <c r="A2480" s="17" t="s">
        <v>199</v>
      </c>
      <c r="B2480" s="9">
        <v>1</v>
      </c>
      <c r="C2480" s="10">
        <v>1</v>
      </c>
      <c r="D2480" s="88">
        <v>1</v>
      </c>
      <c r="E2480" s="144">
        <v>1</v>
      </c>
      <c r="F2480" s="144">
        <v>1</v>
      </c>
    </row>
    <row r="2481" spans="1:6" s="20" customFormat="1">
      <c r="A2481" s="17" t="s">
        <v>200</v>
      </c>
      <c r="B2481" s="22">
        <v>500.00681293302421</v>
      </c>
      <c r="C2481" s="21">
        <v>499.99470588235317</v>
      </c>
      <c r="D2481" s="89">
        <v>500.00000847457659</v>
      </c>
      <c r="E2481" s="89">
        <v>499.99986624775499</v>
      </c>
      <c r="F2481" s="89">
        <v>499.99986624775499</v>
      </c>
    </row>
    <row r="2482" spans="1:6" s="20" customFormat="1">
      <c r="A2482" s="23" t="s">
        <v>201</v>
      </c>
      <c r="B2482" s="27">
        <v>433</v>
      </c>
      <c r="C2482" s="26">
        <v>425</v>
      </c>
      <c r="D2482" s="97">
        <v>472</v>
      </c>
      <c r="E2482" s="97">
        <v>478</v>
      </c>
      <c r="F2482" s="97">
        <v>557</v>
      </c>
    </row>
    <row r="2483" spans="1:6">
      <c r="A2483"/>
    </row>
    <row r="2484" spans="1:6">
      <c r="A2484" s="61" t="s">
        <v>260</v>
      </c>
      <c r="B2484" s="62">
        <f>B2475+B2476</f>
        <v>9.6726857532426352E-2</v>
      </c>
      <c r="C2484" s="62">
        <f>C2475+C2476</f>
        <v>7.9910022576709566E-2</v>
      </c>
      <c r="D2484" s="62">
        <f>D2475+D2476</f>
        <v>8.2213833352307877E-2</v>
      </c>
      <c r="E2484" s="62">
        <f>E2475+E2476</f>
        <v>5.6597040341719716E-2</v>
      </c>
      <c r="F2484" s="62">
        <f>F2475+F2476</f>
        <v>8.4993783957044516E-2</v>
      </c>
    </row>
    <row r="2485" spans="1:6">
      <c r="A2485" s="63" t="s">
        <v>258</v>
      </c>
      <c r="B2485" s="62">
        <f>B2477</f>
        <v>0.28183888487431669</v>
      </c>
      <c r="C2485" s="62">
        <f>C2477</f>
        <v>0.27467184946664136</v>
      </c>
      <c r="D2485" s="62">
        <f>D2477</f>
        <v>0.25040096185761074</v>
      </c>
      <c r="E2485" s="62">
        <f>E2477</f>
        <v>0.28512813873190235</v>
      </c>
      <c r="F2485" s="62">
        <f>F2477</f>
        <v>0.29553576307868706</v>
      </c>
    </row>
    <row r="2486" spans="1:6">
      <c r="A2486" s="64" t="s">
        <v>261</v>
      </c>
      <c r="B2486" s="62">
        <f>B2478+B2479</f>
        <v>0.62143425759325699</v>
      </c>
      <c r="C2486" s="62">
        <f>C2478+C2479</f>
        <v>0.6454181279566491</v>
      </c>
      <c r="D2486" s="62">
        <f>D2478+D2479</f>
        <v>0.66738520479008145</v>
      </c>
      <c r="E2486" s="62">
        <f>E2478+E2479</f>
        <v>0.6582748209263779</v>
      </c>
      <c r="F2486" s="62">
        <f>F2478+F2479</f>
        <v>0.6194704529642685</v>
      </c>
    </row>
    <row r="2487" spans="1:6">
      <c r="A2487"/>
    </row>
    <row r="2488" spans="1:6">
      <c r="A2488" s="51" t="s">
        <v>253</v>
      </c>
      <c r="B2488" s="52">
        <v>3.6484706097538142</v>
      </c>
      <c r="C2488" s="52">
        <v>3.6837340630665514</v>
      </c>
      <c r="D2488" s="52">
        <v>3.7206478331246124</v>
      </c>
      <c r="E2488" s="52">
        <v>3.7309998345439501</v>
      </c>
      <c r="F2488" s="52">
        <v>3.6853947309224675</v>
      </c>
    </row>
    <row r="2489" spans="1:6">
      <c r="A2489"/>
    </row>
    <row r="2490" spans="1:6">
      <c r="A2490" s="31" t="s">
        <v>203</v>
      </c>
      <c r="B2490" s="31" t="s">
        <v>204</v>
      </c>
    </row>
    <row r="2491" spans="1:6">
      <c r="A2491" s="31" t="s">
        <v>205</v>
      </c>
      <c r="B2491" s="31" t="s">
        <v>504</v>
      </c>
    </row>
    <row r="2492" spans="1:6">
      <c r="A2492" s="19"/>
    </row>
    <row r="2493" spans="1:6">
      <c r="A2493" s="19" t="s">
        <v>234</v>
      </c>
      <c r="B2493" s="1"/>
      <c r="C2493" s="1"/>
    </row>
    <row r="2494" spans="1:6">
      <c r="A2494" s="19"/>
    </row>
    <row r="2495" spans="1:6">
      <c r="A2495" s="19"/>
      <c r="B2495" s="3" t="s">
        <v>0</v>
      </c>
      <c r="C2495" s="4" t="s">
        <v>1</v>
      </c>
      <c r="D2495" s="85">
        <v>2023</v>
      </c>
      <c r="E2495" s="85">
        <v>2024</v>
      </c>
      <c r="F2495" s="85">
        <v>2025</v>
      </c>
    </row>
    <row r="2496" spans="1:6">
      <c r="A2496" s="15" t="s">
        <v>2</v>
      </c>
      <c r="B2496" s="5">
        <v>4.8927739783684128E-3</v>
      </c>
      <c r="C2496" s="6">
        <v>2.2014350740184314E-3</v>
      </c>
      <c r="D2496" s="86">
        <v>5.7582838007070505E-3</v>
      </c>
      <c r="E2496" s="142">
        <v>1.4878073819774998E-3</v>
      </c>
      <c r="F2496" s="142"/>
    </row>
    <row r="2497" spans="1:6">
      <c r="A2497" s="16" t="s">
        <v>3</v>
      </c>
      <c r="B2497" s="7">
        <v>1.6528874086935045E-2</v>
      </c>
      <c r="C2497" s="8">
        <v>3.0024553201151539E-2</v>
      </c>
      <c r="D2497" s="87">
        <v>2.7591527074719856E-2</v>
      </c>
      <c r="E2497" s="143">
        <v>8.9268442918649972E-3</v>
      </c>
      <c r="F2497" s="143">
        <v>1.8437390928494175E-2</v>
      </c>
    </row>
    <row r="2498" spans="1:6">
      <c r="A2498" s="16" t="s">
        <v>4</v>
      </c>
      <c r="B2498" s="7">
        <v>0.26894806745127398</v>
      </c>
      <c r="C2498" s="8">
        <v>0.26286913626144282</v>
      </c>
      <c r="D2498" s="87">
        <v>0.18034284016368049</v>
      </c>
      <c r="E2498" s="143">
        <v>0.19240649950729707</v>
      </c>
      <c r="F2498" s="143">
        <v>0.20756828173729638</v>
      </c>
    </row>
    <row r="2499" spans="1:6">
      <c r="A2499" s="16" t="s">
        <v>5</v>
      </c>
      <c r="B2499" s="7">
        <v>0.60520330092499997</v>
      </c>
      <c r="C2499" s="8">
        <v>0.59136296737259586</v>
      </c>
      <c r="D2499" s="87">
        <v>0.58621147735234824</v>
      </c>
      <c r="E2499" s="143">
        <v>0.62072277448808966</v>
      </c>
      <c r="F2499" s="143">
        <v>0.56146373188167997</v>
      </c>
    </row>
    <row r="2500" spans="1:6">
      <c r="A2500" s="16" t="s">
        <v>6</v>
      </c>
      <c r="B2500" s="7">
        <v>0.10442698355842259</v>
      </c>
      <c r="C2500" s="8">
        <v>0.11354190809079152</v>
      </c>
      <c r="D2500" s="87">
        <v>0.20009587160854442</v>
      </c>
      <c r="E2500" s="143">
        <v>0.17645607433077065</v>
      </c>
      <c r="F2500" s="143">
        <v>0.21253059545252939</v>
      </c>
    </row>
    <row r="2501" spans="1:6">
      <c r="A2501" s="17" t="s">
        <v>199</v>
      </c>
      <c r="B2501" s="9">
        <v>1</v>
      </c>
      <c r="C2501" s="10">
        <v>1</v>
      </c>
      <c r="D2501" s="88">
        <v>1</v>
      </c>
      <c r="E2501" s="144">
        <v>1</v>
      </c>
      <c r="F2501" s="144">
        <v>1</v>
      </c>
    </row>
    <row r="2502" spans="1:6" s="20" customFormat="1">
      <c r="A2502" s="17" t="s">
        <v>200</v>
      </c>
      <c r="B2502" s="22">
        <v>500.00681293302551</v>
      </c>
      <c r="C2502" s="21">
        <v>499.99470588235283</v>
      </c>
      <c r="D2502" s="89">
        <v>500.00000847457659</v>
      </c>
      <c r="E2502" s="89">
        <v>499.99986624775499</v>
      </c>
      <c r="F2502" s="89">
        <v>499.99986624775499</v>
      </c>
    </row>
    <row r="2503" spans="1:6" s="20" customFormat="1">
      <c r="A2503" s="23" t="s">
        <v>201</v>
      </c>
      <c r="B2503" s="27">
        <v>433</v>
      </c>
      <c r="C2503" s="26">
        <v>425</v>
      </c>
      <c r="D2503" s="97">
        <v>472</v>
      </c>
      <c r="E2503" s="97">
        <v>478</v>
      </c>
      <c r="F2503" s="97">
        <v>557</v>
      </c>
    </row>
    <row r="2504" spans="1:6">
      <c r="A2504"/>
    </row>
    <row r="2505" spans="1:6">
      <c r="A2505" s="61" t="s">
        <v>260</v>
      </c>
      <c r="B2505" s="62">
        <f>B2496+B2497</f>
        <v>2.1421648065303459E-2</v>
      </c>
      <c r="C2505" s="62">
        <f>C2496+C2497</f>
        <v>3.2225988275169967E-2</v>
      </c>
      <c r="D2505" s="62">
        <f>D2496+D2497</f>
        <v>3.3349810875426905E-2</v>
      </c>
      <c r="E2505" s="62">
        <f>E2496+E2497</f>
        <v>1.0414651673842496E-2</v>
      </c>
      <c r="F2505" s="62">
        <f>F2496+F2497</f>
        <v>1.8437390928494175E-2</v>
      </c>
    </row>
    <row r="2506" spans="1:6">
      <c r="A2506" s="63" t="s">
        <v>258</v>
      </c>
      <c r="B2506" s="62">
        <f>B2498</f>
        <v>0.26894806745127398</v>
      </c>
      <c r="C2506" s="62">
        <f>C2498</f>
        <v>0.26286913626144282</v>
      </c>
      <c r="D2506" s="62">
        <f>D2498</f>
        <v>0.18034284016368049</v>
      </c>
      <c r="E2506" s="62">
        <f>E2498</f>
        <v>0.19240649950729707</v>
      </c>
      <c r="F2506" s="62">
        <f>F2498</f>
        <v>0.20756828173729638</v>
      </c>
    </row>
    <row r="2507" spans="1:6">
      <c r="A2507" s="64" t="s">
        <v>261</v>
      </c>
      <c r="B2507" s="62">
        <f>B2499+B2500</f>
        <v>0.70963028448342258</v>
      </c>
      <c r="C2507" s="62">
        <f>C2499+C2500</f>
        <v>0.70490487546338743</v>
      </c>
      <c r="D2507" s="62">
        <f>D2499+D2500</f>
        <v>0.78630734896089272</v>
      </c>
      <c r="E2507" s="62">
        <f>E2499+E2500</f>
        <v>0.79717884881886025</v>
      </c>
      <c r="F2507" s="62">
        <f>F2499+F2500</f>
        <v>0.77399432733420936</v>
      </c>
    </row>
    <row r="2508" spans="1:6">
      <c r="A2508"/>
    </row>
    <row r="2509" spans="1:6">
      <c r="A2509" s="51" t="s">
        <v>253</v>
      </c>
      <c r="B2509" s="52">
        <v>3.7877428459981726</v>
      </c>
      <c r="C2509" s="52">
        <v>3.7840193602049923</v>
      </c>
      <c r="D2509" s="52">
        <v>3.9472951258933051</v>
      </c>
      <c r="E2509" s="52">
        <v>3.9617324640938083</v>
      </c>
      <c r="F2509" s="52">
        <v>3.968087531858242</v>
      </c>
    </row>
    <row r="2510" spans="1:6">
      <c r="A2510"/>
    </row>
    <row r="2511" spans="1:6">
      <c r="A2511" s="31" t="s">
        <v>203</v>
      </c>
      <c r="B2511" s="31" t="s">
        <v>204</v>
      </c>
    </row>
    <row r="2512" spans="1:6">
      <c r="A2512" s="31" t="s">
        <v>205</v>
      </c>
      <c r="B2512" s="31" t="s">
        <v>206</v>
      </c>
    </row>
    <row r="2513" spans="1:6">
      <c r="A2513" s="19"/>
    </row>
    <row r="2514" spans="1:6">
      <c r="A2514" s="19" t="s">
        <v>460</v>
      </c>
      <c r="B2514" s="1"/>
      <c r="C2514" s="1"/>
    </row>
    <row r="2515" spans="1:6">
      <c r="A2515" s="19"/>
    </row>
    <row r="2516" spans="1:6">
      <c r="A2516" s="19"/>
      <c r="B2516" s="3" t="s">
        <v>0</v>
      </c>
      <c r="C2516" s="4" t="s">
        <v>1</v>
      </c>
      <c r="D2516" s="85">
        <v>2023</v>
      </c>
      <c r="E2516" s="85">
        <v>2024</v>
      </c>
      <c r="F2516" s="85">
        <v>2025</v>
      </c>
    </row>
    <row r="2517" spans="1:6">
      <c r="A2517" s="15" t="s">
        <v>2</v>
      </c>
      <c r="B2517" s="5">
        <v>9.7855479567368481E-3</v>
      </c>
      <c r="C2517" s="6">
        <v>9.3680991916384945E-3</v>
      </c>
      <c r="D2517" s="86">
        <v>4.3986058576507472E-3</v>
      </c>
      <c r="E2517" s="142">
        <v>5.7133216020095415E-3</v>
      </c>
      <c r="F2517" s="142"/>
    </row>
    <row r="2518" spans="1:6">
      <c r="A2518" s="16" t="s">
        <v>3</v>
      </c>
      <c r="B2518" s="7">
        <v>7.900631377078246E-2</v>
      </c>
      <c r="C2518" s="8">
        <v>8.7076686694329636E-2</v>
      </c>
      <c r="D2518" s="87">
        <v>7.341662163700638E-2</v>
      </c>
      <c r="E2518" s="143">
        <v>4.6301342630827469E-2</v>
      </c>
      <c r="F2518" s="143">
        <v>6.5552857751123517E-2</v>
      </c>
    </row>
    <row r="2519" spans="1:6">
      <c r="A2519" s="16" t="s">
        <v>4</v>
      </c>
      <c r="B2519" s="7">
        <v>0.40524112950885871</v>
      </c>
      <c r="C2519" s="8">
        <v>0.36287325395210068</v>
      </c>
      <c r="D2519" s="87">
        <v>0.3139802658647412</v>
      </c>
      <c r="E2519" s="143">
        <v>0.27030865904850288</v>
      </c>
      <c r="F2519" s="143">
        <v>0.25931155051601618</v>
      </c>
    </row>
    <row r="2520" spans="1:6">
      <c r="A2520" s="16" t="s">
        <v>5</v>
      </c>
      <c r="B2520" s="7">
        <v>0.4232595906891799</v>
      </c>
      <c r="C2520" s="8">
        <v>0.46297337265923999</v>
      </c>
      <c r="D2520" s="87">
        <v>0.45953222738081001</v>
      </c>
      <c r="E2520" s="143">
        <v>0.53930882450455331</v>
      </c>
      <c r="F2520" s="143">
        <v>0.50840087029035841</v>
      </c>
    </row>
    <row r="2521" spans="1:6">
      <c r="A2521" s="16" t="s">
        <v>6</v>
      </c>
      <c r="B2521" s="7">
        <v>8.2707418074442096E-2</v>
      </c>
      <c r="C2521" s="8">
        <v>7.7708587502691148E-2</v>
      </c>
      <c r="D2521" s="87">
        <v>0.14867227925979179</v>
      </c>
      <c r="E2521" s="143">
        <v>0.13836785221410683</v>
      </c>
      <c r="F2521" s="143">
        <v>0.16673472144250195</v>
      </c>
    </row>
    <row r="2522" spans="1:6">
      <c r="A2522" s="17" t="s">
        <v>199</v>
      </c>
      <c r="B2522" s="9">
        <v>1</v>
      </c>
      <c r="C2522" s="10">
        <v>1</v>
      </c>
      <c r="D2522" s="88">
        <v>1</v>
      </c>
      <c r="E2522" s="144">
        <v>1</v>
      </c>
      <c r="F2522" s="144">
        <v>1</v>
      </c>
    </row>
    <row r="2523" spans="1:6" s="20" customFormat="1">
      <c r="A2523" s="17" t="s">
        <v>200</v>
      </c>
      <c r="B2523" s="22">
        <v>500.00681293302438</v>
      </c>
      <c r="C2523" s="21">
        <v>499.99470588235317</v>
      </c>
      <c r="D2523" s="89">
        <v>500.00000847457659</v>
      </c>
      <c r="E2523" s="89">
        <v>499.99986624775499</v>
      </c>
      <c r="F2523" s="89">
        <v>499.99986624775499</v>
      </c>
    </row>
    <row r="2524" spans="1:6" s="20" customFormat="1">
      <c r="A2524" s="23" t="s">
        <v>201</v>
      </c>
      <c r="B2524" s="27">
        <v>433</v>
      </c>
      <c r="C2524" s="26">
        <v>425</v>
      </c>
      <c r="D2524" s="97">
        <v>472</v>
      </c>
      <c r="E2524" s="97">
        <v>478</v>
      </c>
      <c r="F2524" s="97">
        <v>557</v>
      </c>
    </row>
    <row r="2525" spans="1:6">
      <c r="A2525"/>
    </row>
    <row r="2526" spans="1:6">
      <c r="A2526" s="61" t="s">
        <v>260</v>
      </c>
      <c r="B2526" s="62">
        <f>B2517+B2518</f>
        <v>8.8791861727519308E-2</v>
      </c>
      <c r="C2526" s="62">
        <f>C2517+C2518</f>
        <v>9.6444785885968137E-2</v>
      </c>
      <c r="D2526" s="62">
        <f>D2517+D2518</f>
        <v>7.7815227494657122E-2</v>
      </c>
      <c r="E2526" s="62">
        <f>E2517+E2518</f>
        <v>5.2014664232837009E-2</v>
      </c>
      <c r="F2526" s="62">
        <f>F2517+F2518</f>
        <v>6.5552857751123517E-2</v>
      </c>
    </row>
    <row r="2527" spans="1:6">
      <c r="A2527" s="63" t="s">
        <v>258</v>
      </c>
      <c r="B2527" s="62">
        <f>B2519</f>
        <v>0.40524112950885871</v>
      </c>
      <c r="C2527" s="62">
        <f>C2519</f>
        <v>0.36287325395210068</v>
      </c>
      <c r="D2527" s="62">
        <f>D2519</f>
        <v>0.3139802658647412</v>
      </c>
      <c r="E2527" s="62">
        <f>E2519</f>
        <v>0.27030865904850288</v>
      </c>
      <c r="F2527" s="62">
        <f>F2519</f>
        <v>0.25931155051601618</v>
      </c>
    </row>
    <row r="2528" spans="1:6">
      <c r="A2528" s="64" t="s">
        <v>261</v>
      </c>
      <c r="B2528" s="62">
        <f>B2520+B2521</f>
        <v>0.50596700876362199</v>
      </c>
      <c r="C2528" s="62">
        <f>C2520+C2521</f>
        <v>0.54068196016193115</v>
      </c>
      <c r="D2528" s="62">
        <f>D2520+D2521</f>
        <v>0.60820450664060177</v>
      </c>
      <c r="E2528" s="62">
        <f>E2520+E2521</f>
        <v>0.67767667671866016</v>
      </c>
      <c r="F2528" s="62">
        <f>F2520+F2521</f>
        <v>0.67513559173286031</v>
      </c>
    </row>
    <row r="2529" spans="1:6">
      <c r="A2529"/>
    </row>
    <row r="2530" spans="1:6">
      <c r="A2530" s="51" t="s">
        <v>253</v>
      </c>
      <c r="B2530" s="52">
        <v>3.4900970171538077</v>
      </c>
      <c r="C2530" s="52">
        <v>3.5125776625870162</v>
      </c>
      <c r="D2530" s="52">
        <v>3.6746629525480849</v>
      </c>
      <c r="E2530" s="52">
        <v>3.7583165430979197</v>
      </c>
      <c r="F2530" s="52">
        <v>3.7763174554242385</v>
      </c>
    </row>
    <row r="2531" spans="1:6">
      <c r="A2531"/>
    </row>
    <row r="2532" spans="1:6">
      <c r="A2532" s="31" t="s">
        <v>203</v>
      </c>
      <c r="B2532" s="31" t="s">
        <v>204</v>
      </c>
    </row>
    <row r="2533" spans="1:6">
      <c r="A2533" s="31" t="s">
        <v>205</v>
      </c>
      <c r="B2533" s="31" t="s">
        <v>206</v>
      </c>
    </row>
    <row r="2534" spans="1:6">
      <c r="A2534" s="19"/>
    </row>
    <row r="2535" spans="1:6">
      <c r="A2535" s="19" t="s">
        <v>235</v>
      </c>
      <c r="B2535" s="1"/>
      <c r="C2535" s="1"/>
    </row>
    <row r="2536" spans="1:6">
      <c r="A2536" s="19"/>
    </row>
    <row r="2537" spans="1:6">
      <c r="A2537" s="19"/>
      <c r="B2537" s="3" t="s">
        <v>0</v>
      </c>
      <c r="C2537" s="4" t="s">
        <v>1</v>
      </c>
      <c r="D2537" s="85">
        <v>2023</v>
      </c>
      <c r="E2537" s="85">
        <v>2024</v>
      </c>
    </row>
    <row r="2538" spans="1:6">
      <c r="A2538" s="15" t="s">
        <v>2</v>
      </c>
      <c r="B2538" s="5">
        <v>1.438040451642807E-2</v>
      </c>
      <c r="C2538" s="6">
        <v>6.8854846698376783E-3</v>
      </c>
      <c r="D2538" s="86">
        <v>9.116783743783323E-3</v>
      </c>
      <c r="E2538" s="142">
        <v>5.8322755649597713E-3</v>
      </c>
    </row>
    <row r="2539" spans="1:6">
      <c r="A2539" s="16" t="s">
        <v>3</v>
      </c>
      <c r="B2539" s="7">
        <v>0.11731780098146488</v>
      </c>
      <c r="C2539" s="8">
        <v>9.6444785885968137E-2</v>
      </c>
      <c r="D2539" s="87">
        <v>0.13163860370104041</v>
      </c>
      <c r="E2539" s="143">
        <v>9.8197052900714302E-2</v>
      </c>
    </row>
    <row r="2540" spans="1:6">
      <c r="A2540" s="16" t="s">
        <v>4</v>
      </c>
      <c r="B2540" s="7">
        <v>0.43466082101883574</v>
      </c>
      <c r="C2540" s="8">
        <v>0.45796014310739758</v>
      </c>
      <c r="D2540" s="87">
        <v>0.37995935372950251</v>
      </c>
      <c r="E2540" s="143">
        <v>0.40623707217703059</v>
      </c>
    </row>
    <row r="2541" spans="1:6">
      <c r="A2541" s="16" t="s">
        <v>5</v>
      </c>
      <c r="B2541" s="7">
        <v>0.3825017164893133</v>
      </c>
      <c r="C2541" s="8">
        <v>0.38278217063474801</v>
      </c>
      <c r="D2541" s="87">
        <v>0.38947410568687973</v>
      </c>
      <c r="E2541" s="143">
        <v>0.40486821875800305</v>
      </c>
    </row>
    <row r="2542" spans="1:6">
      <c r="A2542" s="16" t="s">
        <v>6</v>
      </c>
      <c r="B2542" s="7">
        <v>5.1139256993957875E-2</v>
      </c>
      <c r="C2542" s="8">
        <v>5.5927415702048566E-2</v>
      </c>
      <c r="D2542" s="87">
        <v>8.9811153138793898E-2</v>
      </c>
      <c r="E2542" s="143">
        <v>8.4865380599292259E-2</v>
      </c>
    </row>
    <row r="2543" spans="1:6">
      <c r="A2543" s="17" t="s">
        <v>199</v>
      </c>
      <c r="B2543" s="9">
        <v>1</v>
      </c>
      <c r="C2543" s="10">
        <v>1</v>
      </c>
      <c r="D2543" s="88">
        <v>1</v>
      </c>
      <c r="E2543" s="144">
        <v>1</v>
      </c>
    </row>
    <row r="2544" spans="1:6" s="20" customFormat="1">
      <c r="A2544" s="17" t="s">
        <v>200</v>
      </c>
      <c r="B2544" s="22">
        <v>500.00681293302443</v>
      </c>
      <c r="C2544" s="21">
        <v>499.99470588235312</v>
      </c>
      <c r="D2544" s="89">
        <v>500.00000847457659</v>
      </c>
      <c r="E2544" s="89">
        <v>499.99986624775499</v>
      </c>
      <c r="F2544"/>
    </row>
    <row r="2545" spans="1:6" s="20" customFormat="1">
      <c r="A2545" s="23" t="s">
        <v>201</v>
      </c>
      <c r="B2545" s="27">
        <v>433</v>
      </c>
      <c r="C2545" s="26">
        <v>425</v>
      </c>
      <c r="D2545" s="97">
        <v>472</v>
      </c>
      <c r="E2545" s="97">
        <v>478</v>
      </c>
      <c r="F2545"/>
    </row>
    <row r="2546" spans="1:6">
      <c r="A2546"/>
    </row>
    <row r="2547" spans="1:6">
      <c r="A2547" s="61" t="s">
        <v>260</v>
      </c>
      <c r="B2547" s="62">
        <f>B2538+B2539</f>
        <v>0.13169820549789296</v>
      </c>
      <c r="C2547" s="62">
        <f>C2538+C2539</f>
        <v>0.10333027055580582</v>
      </c>
      <c r="D2547" s="62">
        <f>D2538+D2539</f>
        <v>0.14075538744482374</v>
      </c>
      <c r="E2547" s="62">
        <f>E2538+E2539</f>
        <v>0.10402932846567407</v>
      </c>
    </row>
    <row r="2548" spans="1:6">
      <c r="A2548" s="63" t="s">
        <v>258</v>
      </c>
      <c r="B2548" s="62">
        <f>B2540</f>
        <v>0.43466082101883574</v>
      </c>
      <c r="C2548" s="62">
        <f>C2540</f>
        <v>0.45796014310739758</v>
      </c>
      <c r="D2548" s="62">
        <f>D2540</f>
        <v>0.37995935372950251</v>
      </c>
      <c r="E2548" s="62">
        <f>E2540</f>
        <v>0.40623707217703059</v>
      </c>
    </row>
    <row r="2549" spans="1:6">
      <c r="A2549" s="64" t="s">
        <v>261</v>
      </c>
      <c r="B2549" s="62">
        <f>B2541+B2542</f>
        <v>0.43364097348327119</v>
      </c>
      <c r="C2549" s="62">
        <f>C2541+C2542</f>
        <v>0.43870958633679658</v>
      </c>
      <c r="D2549" s="62">
        <f>D2541+D2542</f>
        <v>0.47928525882567363</v>
      </c>
      <c r="E2549" s="62">
        <f>E2541+E2542</f>
        <v>0.48973359935729532</v>
      </c>
    </row>
    <row r="2550" spans="1:6">
      <c r="A2550"/>
    </row>
    <row r="2551" spans="1:6">
      <c r="A2551" s="51" t="s">
        <v>253</v>
      </c>
      <c r="B2551" s="52">
        <v>3.338701620462905</v>
      </c>
      <c r="C2551" s="52">
        <v>3.3844212468132033</v>
      </c>
      <c r="D2551" s="52">
        <v>3.4192242407758595</v>
      </c>
      <c r="E2551" s="52">
        <v>3.4647373759259517</v>
      </c>
    </row>
    <row r="2552" spans="1:6">
      <c r="A2552"/>
    </row>
    <row r="2553" spans="1:6">
      <c r="A2553" s="31" t="s">
        <v>203</v>
      </c>
      <c r="B2553" s="31" t="s">
        <v>204</v>
      </c>
    </row>
    <row r="2554" spans="1:6">
      <c r="A2554" s="31" t="s">
        <v>205</v>
      </c>
      <c r="B2554" s="31" t="s">
        <v>206</v>
      </c>
    </row>
    <row r="2555" spans="1:6">
      <c r="A2555" s="19"/>
    </row>
    <row r="2556" spans="1:6">
      <c r="A2556" s="19" t="s">
        <v>321</v>
      </c>
      <c r="B2556" s="1"/>
      <c r="C2556" s="1"/>
    </row>
    <row r="2557" spans="1:6">
      <c r="A2557" s="19"/>
    </row>
    <row r="2558" spans="1:6">
      <c r="A2558" s="19"/>
      <c r="B2558" s="3" t="s">
        <v>0</v>
      </c>
      <c r="C2558" s="4" t="s">
        <v>1</v>
      </c>
      <c r="D2558" s="85">
        <v>2023</v>
      </c>
      <c r="E2558" s="85">
        <v>2024</v>
      </c>
    </row>
    <row r="2559" spans="1:6">
      <c r="A2559" s="15" t="s">
        <v>2</v>
      </c>
      <c r="B2559" s="5">
        <v>4.892773978368411E-3</v>
      </c>
      <c r="C2559" s="6">
        <v>2.2014350740184314E-3</v>
      </c>
      <c r="D2559" s="86">
        <v>3.03892791459444E-3</v>
      </c>
      <c r="E2559" s="142">
        <v>2.8566608010047682E-3</v>
      </c>
    </row>
    <row r="2560" spans="1:6">
      <c r="A2560" s="16" t="s">
        <v>3</v>
      </c>
      <c r="B2560" s="7">
        <v>3.1270243661806876E-2</v>
      </c>
      <c r="C2560" s="8">
        <v>3.0586912096716316E-2</v>
      </c>
      <c r="D2560" s="87">
        <v>3.3829168918149653E-2</v>
      </c>
      <c r="E2560" s="143">
        <v>3.761240626486291E-2</v>
      </c>
    </row>
    <row r="2561" spans="1:6">
      <c r="A2561" s="16" t="s">
        <v>4</v>
      </c>
      <c r="B2561" s="7">
        <v>0.19847258432275333</v>
      </c>
      <c r="C2561" s="8">
        <v>0.22178940718195836</v>
      </c>
      <c r="D2561" s="87">
        <v>0.22160954285407533</v>
      </c>
      <c r="E2561" s="143">
        <v>0.21436674834810879</v>
      </c>
    </row>
    <row r="2562" spans="1:6">
      <c r="A2562" s="16" t="s">
        <v>5</v>
      </c>
      <c r="B2562" s="7">
        <v>0.61128774457807722</v>
      </c>
      <c r="C2562" s="8">
        <v>0.59328322299883174</v>
      </c>
      <c r="D2562" s="87">
        <v>0.56429983789322335</v>
      </c>
      <c r="E2562" s="143">
        <v>0.5864428448760326</v>
      </c>
    </row>
    <row r="2563" spans="1:6">
      <c r="A2563" s="16" t="s">
        <v>6</v>
      </c>
      <c r="B2563" s="7">
        <v>0.1540766534589941</v>
      </c>
      <c r="C2563" s="8">
        <v>0.15213902264847509</v>
      </c>
      <c r="D2563" s="87">
        <v>0.17722252241995712</v>
      </c>
      <c r="E2563" s="143">
        <v>0.15872133970999083</v>
      </c>
    </row>
    <row r="2564" spans="1:6">
      <c r="A2564" s="17" t="s">
        <v>199</v>
      </c>
      <c r="B2564" s="9">
        <v>1</v>
      </c>
      <c r="C2564" s="10">
        <v>1</v>
      </c>
      <c r="D2564" s="88">
        <v>1</v>
      </c>
      <c r="E2564" s="144">
        <v>1</v>
      </c>
    </row>
    <row r="2565" spans="1:6" s="20" customFormat="1">
      <c r="A2565" s="17" t="s">
        <v>200</v>
      </c>
      <c r="B2565" s="22">
        <v>500.00681293302574</v>
      </c>
      <c r="C2565" s="21">
        <v>499.99470588235283</v>
      </c>
      <c r="D2565" s="89">
        <v>500.00000847457659</v>
      </c>
      <c r="E2565" s="89">
        <v>499.99986624775499</v>
      </c>
      <c r="F2565"/>
    </row>
    <row r="2566" spans="1:6" s="20" customFormat="1">
      <c r="A2566" s="23" t="s">
        <v>201</v>
      </c>
      <c r="B2566" s="27">
        <v>433</v>
      </c>
      <c r="C2566" s="26">
        <v>425</v>
      </c>
      <c r="D2566" s="97">
        <v>472</v>
      </c>
      <c r="E2566" s="97">
        <v>478</v>
      </c>
      <c r="F2566"/>
    </row>
    <row r="2567" spans="1:6">
      <c r="A2567"/>
    </row>
    <row r="2568" spans="1:6">
      <c r="A2568" s="61" t="s">
        <v>260</v>
      </c>
      <c r="B2568" s="62">
        <f>B2559+B2560</f>
        <v>3.6163017640175286E-2</v>
      </c>
      <c r="C2568" s="62">
        <f>C2559+C2560</f>
        <v>3.2788347170734748E-2</v>
      </c>
      <c r="D2568" s="62">
        <f>D2559+D2560</f>
        <v>3.6868096832744092E-2</v>
      </c>
      <c r="E2568" s="62">
        <f>E2559+E2560</f>
        <v>4.0469067065867677E-2</v>
      </c>
    </row>
    <row r="2569" spans="1:6">
      <c r="A2569" s="63" t="s">
        <v>258</v>
      </c>
      <c r="B2569" s="62">
        <f>B2561</f>
        <v>0.19847258432275333</v>
      </c>
      <c r="C2569" s="62">
        <f>C2561</f>
        <v>0.22178940718195836</v>
      </c>
      <c r="D2569" s="62">
        <f>D2561</f>
        <v>0.22160954285407533</v>
      </c>
      <c r="E2569" s="62">
        <f>E2561</f>
        <v>0.21436674834810879</v>
      </c>
    </row>
    <row r="2570" spans="1:6">
      <c r="A2570" s="64" t="s">
        <v>261</v>
      </c>
      <c r="B2570" s="62">
        <f>B2562+B2563</f>
        <v>0.76536439803707135</v>
      </c>
      <c r="C2570" s="62">
        <f>C2562+C2563</f>
        <v>0.74542224564730686</v>
      </c>
      <c r="D2570" s="62">
        <f>D2562+D2563</f>
        <v>0.74152236031318042</v>
      </c>
      <c r="E2570" s="62">
        <f>E2562+E2563</f>
        <v>0.7451641845860234</v>
      </c>
    </row>
    <row r="2571" spans="1:6">
      <c r="A2571"/>
    </row>
    <row r="2572" spans="1:6">
      <c r="A2572" s="51" t="s">
        <v>253</v>
      </c>
      <c r="B2572" s="52">
        <v>3.878385259877525</v>
      </c>
      <c r="C2572" s="52">
        <v>3.8625714860510296</v>
      </c>
      <c r="D2572" s="52">
        <v>3.8788378579857987</v>
      </c>
      <c r="E2572" s="52">
        <v>3.8605597964291429</v>
      </c>
    </row>
    <row r="2573" spans="1:6">
      <c r="A2573"/>
    </row>
    <row r="2574" spans="1:6">
      <c r="A2574" s="31" t="s">
        <v>203</v>
      </c>
      <c r="B2574" s="31" t="s">
        <v>204</v>
      </c>
    </row>
    <row r="2575" spans="1:6">
      <c r="A2575" s="31" t="s">
        <v>205</v>
      </c>
      <c r="B2575" s="31" t="s">
        <v>206</v>
      </c>
    </row>
    <row r="2576" spans="1:6">
      <c r="A2576" s="19"/>
    </row>
    <row r="2577" spans="1:6">
      <c r="A2577" s="19" t="s">
        <v>236</v>
      </c>
      <c r="B2577" s="1"/>
      <c r="C2577" s="1"/>
    </row>
    <row r="2578" spans="1:6">
      <c r="A2578" s="19"/>
    </row>
    <row r="2579" spans="1:6">
      <c r="A2579" s="19"/>
      <c r="B2579" s="3" t="s">
        <v>0</v>
      </c>
      <c r="C2579" s="4" t="s">
        <v>1</v>
      </c>
      <c r="D2579" s="85">
        <v>2023</v>
      </c>
      <c r="E2579" s="85">
        <v>2024</v>
      </c>
      <c r="F2579" s="85">
        <v>2025</v>
      </c>
    </row>
    <row r="2580" spans="1:6">
      <c r="A2580" s="15" t="s">
        <v>2</v>
      </c>
      <c r="B2580" s="5">
        <v>7.0412435488754355E-3</v>
      </c>
      <c r="C2580" s="6">
        <v>6.6043052220552904E-3</v>
      </c>
      <c r="D2580" s="86">
        <v>1.0316675672598717E-2</v>
      </c>
      <c r="E2580" s="142">
        <v>4.3444681829822715E-3</v>
      </c>
      <c r="F2580" s="142">
        <v>9.2186954642470825E-3</v>
      </c>
    </row>
    <row r="2581" spans="1:6">
      <c r="A2581" s="16" t="s">
        <v>3</v>
      </c>
      <c r="B2581" s="7">
        <v>9.8342539905345583E-2</v>
      </c>
      <c r="C2581" s="8">
        <v>8.1830278202945625E-2</v>
      </c>
      <c r="D2581" s="87">
        <v>9.7088900896798155E-2</v>
      </c>
      <c r="E2581" s="143">
        <v>9.7185061370537743E-2</v>
      </c>
      <c r="F2581" s="143">
        <v>9.3877967662149425E-2</v>
      </c>
    </row>
    <row r="2582" spans="1:6">
      <c r="A2582" s="16" t="s">
        <v>4</v>
      </c>
      <c r="B2582" s="7">
        <v>0.39849780337866042</v>
      </c>
      <c r="C2582" s="8">
        <v>0.42184564307151495</v>
      </c>
      <c r="D2582" s="87">
        <v>0.3675624662277549</v>
      </c>
      <c r="E2582" s="143">
        <v>0.37957549326438572</v>
      </c>
      <c r="F2582" s="143">
        <v>0.33609017428624044</v>
      </c>
    </row>
    <row r="2583" spans="1:6">
      <c r="A2583" s="16" t="s">
        <v>5</v>
      </c>
      <c r="B2583" s="7">
        <v>0.42415334294521151</v>
      </c>
      <c r="C2583" s="8">
        <v>0.43102856383185251</v>
      </c>
      <c r="D2583" s="87">
        <v>0.4186664865480258</v>
      </c>
      <c r="E2583" s="143">
        <v>0.4473009090576493</v>
      </c>
      <c r="F2583" s="143">
        <v>0.46228893874515592</v>
      </c>
    </row>
    <row r="2584" spans="1:6">
      <c r="A2584" s="16" t="s">
        <v>6</v>
      </c>
      <c r="B2584" s="7">
        <v>7.1965070221907013E-2</v>
      </c>
      <c r="C2584" s="8">
        <v>5.8691209671631765E-2</v>
      </c>
      <c r="D2584" s="87">
        <v>0.10636547065482238</v>
      </c>
      <c r="E2584" s="143">
        <v>7.1594068124444979E-2</v>
      </c>
      <c r="F2584" s="143">
        <v>9.8524223842207201E-2</v>
      </c>
    </row>
    <row r="2585" spans="1:6">
      <c r="A2585" s="17" t="s">
        <v>199</v>
      </c>
      <c r="B2585" s="9">
        <v>1</v>
      </c>
      <c r="C2585" s="10">
        <v>1</v>
      </c>
      <c r="D2585" s="88">
        <v>1</v>
      </c>
      <c r="E2585" s="144">
        <v>1</v>
      </c>
      <c r="F2585" s="144">
        <v>1</v>
      </c>
    </row>
    <row r="2586" spans="1:6" s="20" customFormat="1">
      <c r="A2586" s="17" t="s">
        <v>200</v>
      </c>
      <c r="B2586" s="22">
        <v>500.00681293302443</v>
      </c>
      <c r="C2586" s="21">
        <v>499.99470588235312</v>
      </c>
      <c r="D2586" s="89">
        <v>500.00000847457659</v>
      </c>
      <c r="E2586" s="89">
        <v>499.99986624775499</v>
      </c>
      <c r="F2586" s="89">
        <v>499.99986624775499</v>
      </c>
    </row>
    <row r="2587" spans="1:6" s="20" customFormat="1">
      <c r="A2587" s="23" t="s">
        <v>201</v>
      </c>
      <c r="B2587" s="27">
        <v>433</v>
      </c>
      <c r="C2587" s="26">
        <v>425</v>
      </c>
      <c r="D2587" s="97">
        <v>472</v>
      </c>
      <c r="E2587" s="97">
        <v>478</v>
      </c>
      <c r="F2587" s="97">
        <v>557</v>
      </c>
    </row>
    <row r="2588" spans="1:6">
      <c r="A2588"/>
    </row>
    <row r="2589" spans="1:6">
      <c r="A2589" s="61" t="s">
        <v>260</v>
      </c>
      <c r="B2589" s="62">
        <f>B2580+B2581</f>
        <v>0.10538378345422102</v>
      </c>
      <c r="C2589" s="62">
        <f>C2580+C2581</f>
        <v>8.8434583425000921E-2</v>
      </c>
      <c r="D2589" s="62">
        <f>D2580+D2581</f>
        <v>0.10740557656939687</v>
      </c>
      <c r="E2589" s="62">
        <f>E2580+E2581</f>
        <v>0.10152952955352001</v>
      </c>
      <c r="F2589" s="62">
        <f>F2580+F2581</f>
        <v>0.10309666312639651</v>
      </c>
    </row>
    <row r="2590" spans="1:6">
      <c r="A2590" s="63" t="s">
        <v>258</v>
      </c>
      <c r="B2590" s="62">
        <f>B2582</f>
        <v>0.39849780337866042</v>
      </c>
      <c r="C2590" s="62">
        <f>C2582</f>
        <v>0.42184564307151495</v>
      </c>
      <c r="D2590" s="62">
        <f>D2582</f>
        <v>0.3675624662277549</v>
      </c>
      <c r="E2590" s="62">
        <f>E2582</f>
        <v>0.37957549326438572</v>
      </c>
      <c r="F2590" s="62">
        <f>F2582</f>
        <v>0.33609017428624044</v>
      </c>
    </row>
    <row r="2591" spans="1:6">
      <c r="A2591" s="64" t="s">
        <v>261</v>
      </c>
      <c r="B2591" s="62">
        <f>B2583+B2584</f>
        <v>0.49611841316711852</v>
      </c>
      <c r="C2591" s="62">
        <f>C2583+C2584</f>
        <v>0.48971977350348428</v>
      </c>
      <c r="D2591" s="62">
        <f>D2583+D2584</f>
        <v>0.52503195720284812</v>
      </c>
      <c r="E2591" s="62">
        <f>E2583+E2584</f>
        <v>0.51889497718209432</v>
      </c>
      <c r="F2591" s="62">
        <f>F2583+F2584</f>
        <v>0.56081316258736313</v>
      </c>
    </row>
    <row r="2592" spans="1:6">
      <c r="A2592"/>
    </row>
    <row r="2593" spans="1:6">
      <c r="A2593" s="51" t="s">
        <v>253</v>
      </c>
      <c r="B2593" s="52">
        <v>3.4556584563859292</v>
      </c>
      <c r="C2593" s="52">
        <v>3.4533720945280582</v>
      </c>
      <c r="D2593" s="52">
        <v>3.5136751756156732</v>
      </c>
      <c r="E2593" s="52">
        <v>3.4846150475700366</v>
      </c>
      <c r="F2593" s="52">
        <v>3.5470220278389264</v>
      </c>
    </row>
    <row r="2594" spans="1:6">
      <c r="A2594"/>
    </row>
    <row r="2595" spans="1:6">
      <c r="A2595" s="31" t="s">
        <v>203</v>
      </c>
      <c r="B2595" s="31" t="s">
        <v>204</v>
      </c>
    </row>
    <row r="2596" spans="1:6">
      <c r="A2596" s="31" t="s">
        <v>205</v>
      </c>
      <c r="B2596" s="31" t="s">
        <v>206</v>
      </c>
    </row>
    <row r="2597" spans="1:6">
      <c r="A2597" s="19"/>
    </row>
    <row r="2598" spans="1:6">
      <c r="A2598" s="19" t="s">
        <v>461</v>
      </c>
      <c r="B2598" s="1"/>
      <c r="C2598" s="1"/>
    </row>
    <row r="2599" spans="1:6">
      <c r="A2599" s="19"/>
    </row>
    <row r="2600" spans="1:6">
      <c r="A2600" s="19"/>
      <c r="B2600" s="3" t="s">
        <v>0</v>
      </c>
      <c r="C2600" s="4" t="s">
        <v>1</v>
      </c>
      <c r="D2600" s="85">
        <v>2023</v>
      </c>
      <c r="E2600" s="85">
        <v>2024</v>
      </c>
      <c r="F2600" s="85">
        <v>2025</v>
      </c>
    </row>
    <row r="2601" spans="1:6">
      <c r="A2601" s="15" t="s">
        <v>2</v>
      </c>
      <c r="B2601" s="5">
        <v>9.1897131193824488E-3</v>
      </c>
      <c r="C2601" s="6">
        <v>2.1781171800642582E-2</v>
      </c>
      <c r="D2601" s="86">
        <v>3.2149918946611525E-2</v>
      </c>
      <c r="E2601" s="142">
        <v>2.5947855134943396E-2</v>
      </c>
      <c r="F2601" s="142">
        <v>2.7005517098423786E-2</v>
      </c>
    </row>
    <row r="2602" spans="1:6">
      <c r="A2602" s="16" t="s">
        <v>3</v>
      </c>
      <c r="B2602" s="7">
        <v>0.10842600528075964</v>
      </c>
      <c r="C2602" s="8">
        <v>0.13944477059168853</v>
      </c>
      <c r="D2602" s="87">
        <v>0.15651077488964771</v>
      </c>
      <c r="E2602" s="143">
        <v>0.13045299945241842</v>
      </c>
      <c r="F2602" s="143">
        <v>0.12190547426196723</v>
      </c>
    </row>
    <row r="2603" spans="1:6">
      <c r="A2603" s="16" t="s">
        <v>4</v>
      </c>
      <c r="B2603" s="7">
        <v>0.40553904692753584</v>
      </c>
      <c r="C2603" s="8">
        <v>0.41191518498431168</v>
      </c>
      <c r="D2603" s="87">
        <v>0.39211506538788038</v>
      </c>
      <c r="E2603" s="143">
        <v>0.38165807046111444</v>
      </c>
      <c r="F2603" s="143">
        <v>0.37528808423325766</v>
      </c>
    </row>
    <row r="2604" spans="1:6">
      <c r="A2604" s="16" t="s">
        <v>5</v>
      </c>
      <c r="B2604" s="7">
        <v>0.41066669068481509</v>
      </c>
      <c r="C2604" s="8">
        <v>0.38250099118696562</v>
      </c>
      <c r="D2604" s="87">
        <v>0.33181287149469713</v>
      </c>
      <c r="E2604" s="143">
        <v>0.40921268694098534</v>
      </c>
      <c r="F2604" s="143">
        <v>0.3927403941082922</v>
      </c>
    </row>
    <row r="2605" spans="1:6">
      <c r="A2605" s="16" t="s">
        <v>6</v>
      </c>
      <c r="B2605" s="7">
        <v>6.6178543987506971E-2</v>
      </c>
      <c r="C2605" s="8">
        <v>4.4357881436391654E-2</v>
      </c>
      <c r="D2605" s="87">
        <v>8.7411369281163123E-2</v>
      </c>
      <c r="E2605" s="143">
        <v>5.2728388010538405E-2</v>
      </c>
      <c r="F2605" s="143">
        <v>8.3060530298059293E-2</v>
      </c>
    </row>
    <row r="2606" spans="1:6">
      <c r="A2606" s="17" t="s">
        <v>199</v>
      </c>
      <c r="B2606" s="9">
        <v>1</v>
      </c>
      <c r="C2606" s="10">
        <v>1</v>
      </c>
      <c r="D2606" s="88">
        <v>1</v>
      </c>
      <c r="E2606" s="144">
        <v>1</v>
      </c>
      <c r="F2606" s="144">
        <v>1</v>
      </c>
    </row>
    <row r="2607" spans="1:6" s="20" customFormat="1">
      <c r="A2607" s="17" t="s">
        <v>200</v>
      </c>
      <c r="B2607" s="22">
        <v>500.00681293302443</v>
      </c>
      <c r="C2607" s="21">
        <v>499.99470588235312</v>
      </c>
      <c r="D2607" s="89">
        <v>500.00000847457659</v>
      </c>
      <c r="E2607" s="89">
        <v>499.99986624775499</v>
      </c>
      <c r="F2607" s="89">
        <v>499.99986624775499</v>
      </c>
    </row>
    <row r="2608" spans="1:6" s="20" customFormat="1">
      <c r="A2608" s="23" t="s">
        <v>201</v>
      </c>
      <c r="B2608" s="27">
        <v>433</v>
      </c>
      <c r="C2608" s="26">
        <v>425</v>
      </c>
      <c r="D2608" s="97">
        <v>472</v>
      </c>
      <c r="E2608" s="97">
        <v>478</v>
      </c>
      <c r="F2608" s="97">
        <v>557</v>
      </c>
    </row>
    <row r="2609" spans="1:6">
      <c r="A2609"/>
    </row>
    <row r="2610" spans="1:6">
      <c r="A2610" s="61" t="s">
        <v>260</v>
      </c>
      <c r="B2610" s="62">
        <f>B2601+B2602</f>
        <v>0.11761571840014209</v>
      </c>
      <c r="C2610" s="62">
        <f>C2601+C2602</f>
        <v>0.16122594239233112</v>
      </c>
      <c r="D2610" s="62">
        <f>D2601+D2602</f>
        <v>0.18866069383625922</v>
      </c>
      <c r="E2610" s="62">
        <f>E2601+E2602</f>
        <v>0.1564008545873618</v>
      </c>
      <c r="F2610" s="62">
        <f>F2601+F2602</f>
        <v>0.14891099136039102</v>
      </c>
    </row>
    <row r="2611" spans="1:6">
      <c r="A2611" s="63" t="s">
        <v>258</v>
      </c>
      <c r="B2611" s="62">
        <f>B2603</f>
        <v>0.40553904692753584</v>
      </c>
      <c r="C2611" s="62">
        <f>C2603</f>
        <v>0.41191518498431168</v>
      </c>
      <c r="D2611" s="62">
        <f>D2603</f>
        <v>0.39211506538788038</v>
      </c>
      <c r="E2611" s="62">
        <f>E2603</f>
        <v>0.38165807046111444</v>
      </c>
      <c r="F2611" s="62">
        <f>F2603</f>
        <v>0.37528808423325766</v>
      </c>
    </row>
    <row r="2612" spans="1:6">
      <c r="A2612" s="64" t="s">
        <v>261</v>
      </c>
      <c r="B2612" s="62">
        <f>B2604+B2605</f>
        <v>0.47684523467232209</v>
      </c>
      <c r="C2612" s="62">
        <f>C2604+C2605</f>
        <v>0.42685887262335726</v>
      </c>
      <c r="D2612" s="62">
        <f>D2604+D2605</f>
        <v>0.41922424077586024</v>
      </c>
      <c r="E2612" s="62">
        <f>E2604+E2605</f>
        <v>0.46194107495152376</v>
      </c>
      <c r="F2612" s="62">
        <f>F2604+F2605</f>
        <v>0.47580092440635147</v>
      </c>
    </row>
    <row r="2613" spans="1:6">
      <c r="A2613"/>
    </row>
    <row r="2614" spans="1:6">
      <c r="A2614" s="51" t="s">
        <v>253</v>
      </c>
      <c r="B2614" s="52">
        <v>3.416218347140302</v>
      </c>
      <c r="C2614" s="52">
        <v>3.2882096398667753</v>
      </c>
      <c r="D2614" s="52">
        <v>3.2858249972741547</v>
      </c>
      <c r="E2614" s="52">
        <v>3.332320753239757</v>
      </c>
      <c r="F2614" s="52">
        <v>3.3829449462455949</v>
      </c>
    </row>
    <row r="2615" spans="1:6">
      <c r="A2615"/>
    </row>
    <row r="2616" spans="1:6">
      <c r="A2616" s="31" t="s">
        <v>203</v>
      </c>
      <c r="B2616" s="31" t="s">
        <v>204</v>
      </c>
    </row>
    <row r="2617" spans="1:6">
      <c r="A2617" s="31" t="s">
        <v>205</v>
      </c>
      <c r="B2617" s="31" t="s">
        <v>206</v>
      </c>
    </row>
    <row r="2618" spans="1:6">
      <c r="A2618" s="19"/>
    </row>
    <row r="2619" spans="1:6">
      <c r="A2619" s="19" t="s">
        <v>322</v>
      </c>
      <c r="B2619" s="1"/>
      <c r="C2619" s="1"/>
    </row>
    <row r="2620" spans="1:6">
      <c r="A2620" s="19"/>
    </row>
    <row r="2621" spans="1:6">
      <c r="A2621" s="19"/>
      <c r="B2621" s="3" t="s">
        <v>0</v>
      </c>
      <c r="C2621" s="4" t="s">
        <v>1</v>
      </c>
      <c r="D2621" s="85">
        <v>2023</v>
      </c>
      <c r="E2621" s="85">
        <v>2024</v>
      </c>
    </row>
    <row r="2622" spans="1:6">
      <c r="A2622" s="15" t="s">
        <v>2</v>
      </c>
      <c r="B2622" s="5">
        <v>1.6826791505612292E-2</v>
      </c>
      <c r="C2622" s="6">
        <v>2.3701427426878623E-2</v>
      </c>
      <c r="D2622" s="86">
        <v>4.2786166647692074E-2</v>
      </c>
      <c r="E2622" s="142">
        <v>3.9457075535691132E-2</v>
      </c>
    </row>
    <row r="2623" spans="1:6">
      <c r="A2623" s="16" t="s">
        <v>3</v>
      </c>
      <c r="B2623" s="7">
        <v>0.22144686712120992</v>
      </c>
      <c r="C2623" s="8">
        <v>0.16501845313656249</v>
      </c>
      <c r="D2623" s="87">
        <v>0.20617372743773335</v>
      </c>
      <c r="E2623" s="143">
        <v>0.1902635624839937</v>
      </c>
    </row>
    <row r="2624" spans="1:6">
      <c r="A2624" s="16" t="s">
        <v>4</v>
      </c>
      <c r="B2624" s="7">
        <v>0.39539253391235557</v>
      </c>
      <c r="C2624" s="8">
        <v>0.41580369674502438</v>
      </c>
      <c r="D2624" s="87">
        <v>0.39787334918858747</v>
      </c>
      <c r="E2624" s="143">
        <v>0.42635265174701426</v>
      </c>
    </row>
    <row r="2625" spans="1:6">
      <c r="A2625" s="16" t="s">
        <v>5</v>
      </c>
      <c r="B2625" s="7">
        <v>0.29711304164677654</v>
      </c>
      <c r="C2625" s="8">
        <v>0.32409096096311613</v>
      </c>
      <c r="D2625" s="87">
        <v>0.3000639144056963</v>
      </c>
      <c r="E2625" s="143">
        <v>0.29292403753064056</v>
      </c>
    </row>
    <row r="2626" spans="1:6">
      <c r="A2626" s="16" t="s">
        <v>6</v>
      </c>
      <c r="B2626" s="7">
        <v>6.922076581404564E-2</v>
      </c>
      <c r="C2626" s="8">
        <v>7.1385461728418254E-2</v>
      </c>
      <c r="D2626" s="87">
        <v>5.3102842320290791E-2</v>
      </c>
      <c r="E2626" s="143">
        <v>5.1002672702660436E-2</v>
      </c>
    </row>
    <row r="2627" spans="1:6">
      <c r="A2627" s="17" t="s">
        <v>199</v>
      </c>
      <c r="B2627" s="9">
        <v>1</v>
      </c>
      <c r="C2627" s="10">
        <v>1</v>
      </c>
      <c r="D2627" s="88">
        <v>1</v>
      </c>
      <c r="E2627" s="144">
        <v>1</v>
      </c>
    </row>
    <row r="2628" spans="1:6" s="20" customFormat="1">
      <c r="A2628" s="17" t="s">
        <v>200</v>
      </c>
      <c r="B2628" s="22">
        <v>500.00681293302409</v>
      </c>
      <c r="C2628" s="21">
        <v>499.99470588235312</v>
      </c>
      <c r="D2628" s="89">
        <v>500.00000847457659</v>
      </c>
      <c r="E2628" s="89">
        <v>499.99986624775499</v>
      </c>
      <c r="F2628"/>
    </row>
    <row r="2629" spans="1:6" s="20" customFormat="1">
      <c r="A2629" s="23" t="s">
        <v>201</v>
      </c>
      <c r="B2629" s="27">
        <v>433</v>
      </c>
      <c r="C2629" s="26">
        <v>425</v>
      </c>
      <c r="D2629" s="97">
        <v>472</v>
      </c>
      <c r="E2629" s="97">
        <v>478</v>
      </c>
      <c r="F2629"/>
    </row>
    <row r="2630" spans="1:6">
      <c r="A2630"/>
    </row>
    <row r="2631" spans="1:6">
      <c r="A2631" s="61" t="s">
        <v>260</v>
      </c>
      <c r="B2631" s="62">
        <f>B2622+B2623</f>
        <v>0.2382736586268222</v>
      </c>
      <c r="C2631" s="62">
        <f>C2622+C2623</f>
        <v>0.18871988056344111</v>
      </c>
      <c r="D2631" s="62">
        <f>D2622+D2623</f>
        <v>0.24895989408542543</v>
      </c>
      <c r="E2631" s="62">
        <f>E2622+E2623</f>
        <v>0.22972063801968484</v>
      </c>
    </row>
    <row r="2632" spans="1:6">
      <c r="A2632" s="63" t="s">
        <v>258</v>
      </c>
      <c r="B2632" s="62">
        <f>B2624</f>
        <v>0.39539253391235557</v>
      </c>
      <c r="C2632" s="62">
        <f>C2624</f>
        <v>0.41580369674502438</v>
      </c>
      <c r="D2632" s="62">
        <f>D2624</f>
        <v>0.39787334918858747</v>
      </c>
      <c r="E2632" s="62">
        <f>E2624</f>
        <v>0.42635265174701426</v>
      </c>
    </row>
    <row r="2633" spans="1:6">
      <c r="A2633" s="64" t="s">
        <v>261</v>
      </c>
      <c r="B2633" s="62">
        <f>B2625+B2626</f>
        <v>0.36633380746082217</v>
      </c>
      <c r="C2633" s="62">
        <f>C2625+C2626</f>
        <v>0.39547642269153438</v>
      </c>
      <c r="D2633" s="62">
        <f>D2625+D2626</f>
        <v>0.35316675672598707</v>
      </c>
      <c r="E2633" s="62">
        <f>E2625+E2626</f>
        <v>0.34392671023330101</v>
      </c>
    </row>
    <row r="2634" spans="1:6">
      <c r="A2634"/>
    </row>
    <row r="2635" spans="1:6">
      <c r="A2635" s="51" t="s">
        <v>253</v>
      </c>
      <c r="B2635" s="52">
        <v>3.180454123142431</v>
      </c>
      <c r="C2635" s="52">
        <v>3.2544405764296331</v>
      </c>
      <c r="D2635" s="52">
        <v>3.1145235383131582</v>
      </c>
      <c r="E2635" s="52">
        <v>3.1257516693805854</v>
      </c>
    </row>
    <row r="2636" spans="1:6">
      <c r="A2636"/>
    </row>
    <row r="2637" spans="1:6">
      <c r="A2637" s="31" t="s">
        <v>203</v>
      </c>
      <c r="B2637" s="31" t="s">
        <v>204</v>
      </c>
    </row>
    <row r="2638" spans="1:6">
      <c r="A2638" s="31" t="s">
        <v>205</v>
      </c>
      <c r="B2638" s="31" t="s">
        <v>206</v>
      </c>
    </row>
    <row r="2639" spans="1:6">
      <c r="A2639" s="19"/>
    </row>
    <row r="2640" spans="1:6">
      <c r="A2640" s="19" t="s">
        <v>462</v>
      </c>
      <c r="B2640" s="1"/>
      <c r="C2640" s="1"/>
    </row>
    <row r="2641" spans="1:6">
      <c r="A2641" s="19"/>
    </row>
    <row r="2642" spans="1:6">
      <c r="A2642" s="19"/>
      <c r="B2642" s="3" t="s">
        <v>0</v>
      </c>
      <c r="C2642" s="4" t="s">
        <v>1</v>
      </c>
      <c r="D2642" s="85">
        <v>2023</v>
      </c>
      <c r="E2642" s="85">
        <v>2024</v>
      </c>
      <c r="F2642" s="85">
        <v>2025</v>
      </c>
    </row>
    <row r="2643" spans="1:6">
      <c r="A2643" s="15" t="s">
        <v>2</v>
      </c>
      <c r="B2643" s="5">
        <v>9.1897131193824488E-3</v>
      </c>
      <c r="C2643" s="6">
        <v>4.9652290436016386E-3</v>
      </c>
      <c r="D2643" s="86">
        <v>7.4375337722451893E-3</v>
      </c>
      <c r="E2643" s="142">
        <v>8.8078903289147692E-3</v>
      </c>
      <c r="F2643" s="142">
        <v>2.304673866061771E-3</v>
      </c>
    </row>
    <row r="2644" spans="1:6">
      <c r="A2644" s="16" t="s">
        <v>3</v>
      </c>
      <c r="B2644" s="7">
        <v>7.256090505926141E-2</v>
      </c>
      <c r="C2644" s="8">
        <v>5.044782827112286E-2</v>
      </c>
      <c r="D2644" s="87">
        <v>7.9494477466195215E-2</v>
      </c>
      <c r="E2644" s="143">
        <v>6.8261591471639266E-2</v>
      </c>
      <c r="F2644" s="143">
        <v>3.3603481161433933E-2</v>
      </c>
    </row>
    <row r="2645" spans="1:6">
      <c r="A2645" s="16" t="s">
        <v>4</v>
      </c>
      <c r="B2645" s="7">
        <v>0.3117913635818817</v>
      </c>
      <c r="C2645" s="8">
        <v>0.25570247214382263</v>
      </c>
      <c r="D2645" s="87">
        <v>0.27703077920286817</v>
      </c>
      <c r="E2645" s="143">
        <v>0.27977167901874345</v>
      </c>
      <c r="F2645" s="143">
        <v>0.2609656550877606</v>
      </c>
    </row>
    <row r="2646" spans="1:6">
      <c r="A2646" s="16" t="s">
        <v>5</v>
      </c>
      <c r="B2646" s="7">
        <v>0.49588354338820773</v>
      </c>
      <c r="C2646" s="8">
        <v>0.5527658528149122</v>
      </c>
      <c r="D2646" s="87">
        <v>0.51391635145904513</v>
      </c>
      <c r="E2646" s="143">
        <v>0.52091896024244777</v>
      </c>
      <c r="F2646" s="143">
        <v>0.53574089914792422</v>
      </c>
    </row>
    <row r="2647" spans="1:6">
      <c r="A2647" s="16" t="s">
        <v>6</v>
      </c>
      <c r="B2647" s="7">
        <v>0.11057447485126666</v>
      </c>
      <c r="C2647" s="8">
        <v>0.13611861772654063</v>
      </c>
      <c r="D2647" s="87">
        <v>0.12212085809964629</v>
      </c>
      <c r="E2647" s="143">
        <v>0.12223987893825478</v>
      </c>
      <c r="F2647" s="143">
        <v>0.16738529073681946</v>
      </c>
    </row>
    <row r="2648" spans="1:6">
      <c r="A2648" s="17" t="s">
        <v>199</v>
      </c>
      <c r="B2648" s="9">
        <v>1</v>
      </c>
      <c r="C2648" s="10">
        <v>1</v>
      </c>
      <c r="D2648" s="88">
        <v>1</v>
      </c>
      <c r="E2648" s="144">
        <v>1</v>
      </c>
      <c r="F2648" s="144">
        <v>1</v>
      </c>
    </row>
    <row r="2649" spans="1:6" s="20" customFormat="1">
      <c r="A2649" s="17" t="s">
        <v>200</v>
      </c>
      <c r="B2649" s="22">
        <v>500.00681293302438</v>
      </c>
      <c r="C2649" s="21">
        <v>499.99470588235283</v>
      </c>
      <c r="D2649" s="89">
        <v>500.00000847457659</v>
      </c>
      <c r="E2649" s="89">
        <v>499.99986624775499</v>
      </c>
      <c r="F2649" s="89">
        <v>499.99986624775499</v>
      </c>
    </row>
    <row r="2650" spans="1:6" s="20" customFormat="1">
      <c r="A2650" s="23" t="s">
        <v>201</v>
      </c>
      <c r="B2650" s="27">
        <v>433</v>
      </c>
      <c r="C2650" s="26">
        <v>425</v>
      </c>
      <c r="D2650" s="97">
        <v>472</v>
      </c>
      <c r="E2650" s="97">
        <v>478</v>
      </c>
      <c r="F2650" s="97">
        <v>557</v>
      </c>
    </row>
    <row r="2651" spans="1:6">
      <c r="A2651"/>
    </row>
    <row r="2652" spans="1:6">
      <c r="A2652" s="61" t="s">
        <v>260</v>
      </c>
      <c r="B2652" s="62">
        <f>B2643+B2644</f>
        <v>8.1750618178643861E-2</v>
      </c>
      <c r="C2652" s="62">
        <f>C2643+C2644</f>
        <v>5.5413057314724498E-2</v>
      </c>
      <c r="D2652" s="62">
        <f>D2643+D2644</f>
        <v>8.693201123844041E-2</v>
      </c>
      <c r="E2652" s="62">
        <f>E2643+E2644</f>
        <v>7.7069481800554035E-2</v>
      </c>
      <c r="F2652" s="62">
        <f>F2643+F2644</f>
        <v>3.5908155027495704E-2</v>
      </c>
    </row>
    <row r="2653" spans="1:6">
      <c r="A2653" s="63" t="s">
        <v>258</v>
      </c>
      <c r="B2653" s="62">
        <f>B2645</f>
        <v>0.3117913635818817</v>
      </c>
      <c r="C2653" s="62">
        <f>C2645</f>
        <v>0.25570247214382263</v>
      </c>
      <c r="D2653" s="62">
        <f>D2645</f>
        <v>0.27703077920286817</v>
      </c>
      <c r="E2653" s="62">
        <f>E2645</f>
        <v>0.27977167901874345</v>
      </c>
      <c r="F2653" s="62">
        <f>F2645</f>
        <v>0.2609656550877606</v>
      </c>
    </row>
    <row r="2654" spans="1:6">
      <c r="A2654" s="64" t="s">
        <v>261</v>
      </c>
      <c r="B2654" s="62">
        <f>B2646+B2647</f>
        <v>0.60645801823947443</v>
      </c>
      <c r="C2654" s="62">
        <f>C2646+C2647</f>
        <v>0.68888447054145285</v>
      </c>
      <c r="D2654" s="62">
        <f>D2646+D2647</f>
        <v>0.63603720955869147</v>
      </c>
      <c r="E2654" s="62">
        <f>E2646+E2647</f>
        <v>0.6431588391807026</v>
      </c>
      <c r="F2654" s="62">
        <f>F2646+F2647</f>
        <v>0.70312618988474362</v>
      </c>
    </row>
    <row r="2655" spans="1:6">
      <c r="A2655"/>
    </row>
    <row r="2656" spans="1:6">
      <c r="A2656" s="51" t="s">
        <v>253</v>
      </c>
      <c r="B2656" s="52">
        <v>3.6260921617927098</v>
      </c>
      <c r="C2656" s="52">
        <v>3.7646248019096706</v>
      </c>
      <c r="D2656" s="52">
        <v>3.6637885226476503</v>
      </c>
      <c r="E2656" s="52">
        <v>3.6795213459894889</v>
      </c>
      <c r="F2656" s="52">
        <v>3.8322986517280069</v>
      </c>
    </row>
    <row r="2657" spans="1:6">
      <c r="A2657"/>
    </row>
    <row r="2658" spans="1:6">
      <c r="A2658" s="31" t="s">
        <v>203</v>
      </c>
      <c r="B2658" s="31" t="s">
        <v>204</v>
      </c>
    </row>
    <row r="2659" spans="1:6">
      <c r="A2659" s="31" t="s">
        <v>205</v>
      </c>
      <c r="B2659" s="31" t="s">
        <v>206</v>
      </c>
    </row>
    <row r="2660" spans="1:6">
      <c r="A2660" s="19"/>
    </row>
    <row r="2661" spans="1:6">
      <c r="A2661" s="19" t="s">
        <v>323</v>
      </c>
      <c r="B2661" s="1"/>
      <c r="C2661" s="1"/>
    </row>
    <row r="2662" spans="1:6">
      <c r="A2662" s="19"/>
    </row>
    <row r="2663" spans="1:6">
      <c r="A2663" s="19"/>
      <c r="B2663" s="3" t="s">
        <v>0</v>
      </c>
      <c r="C2663" s="4" t="s">
        <v>1</v>
      </c>
      <c r="D2663" s="85">
        <v>2023</v>
      </c>
      <c r="E2663" s="85">
        <v>2024</v>
      </c>
    </row>
    <row r="2664" spans="1:6">
      <c r="A2664" s="15" t="s">
        <v>2</v>
      </c>
      <c r="B2664" s="5">
        <v>1.9571095913473693E-2</v>
      </c>
      <c r="C2664" s="6">
        <v>1.7097122204823335E-2</v>
      </c>
      <c r="D2664" s="86">
        <v>1.1836139629895936E-2</v>
      </c>
      <c r="E2664" s="142">
        <v>1.3152358511897042E-2</v>
      </c>
    </row>
    <row r="2665" spans="1:6">
      <c r="A2665" s="16" t="s">
        <v>3</v>
      </c>
      <c r="B2665" s="7">
        <v>0.10078892689452981</v>
      </c>
      <c r="C2665" s="8">
        <v>9.1479556842366486E-2</v>
      </c>
      <c r="D2665" s="87">
        <v>0.13635678158717296</v>
      </c>
      <c r="E2665" s="143">
        <v>0.11170627330146204</v>
      </c>
    </row>
    <row r="2666" spans="1:6">
      <c r="A2666" s="16" t="s">
        <v>4</v>
      </c>
      <c r="B2666" s="7">
        <v>0.44163901692794466</v>
      </c>
      <c r="C2666" s="8">
        <v>0.42076892578862596</v>
      </c>
      <c r="D2666" s="87">
        <v>0.40850959688966804</v>
      </c>
      <c r="E2666" s="143">
        <v>0.41778266934399999</v>
      </c>
    </row>
    <row r="2667" spans="1:6">
      <c r="A2667" s="16" t="s">
        <v>5</v>
      </c>
      <c r="B2667" s="7">
        <v>0.37092866402051317</v>
      </c>
      <c r="C2667" s="8">
        <v>0.41969220850573719</v>
      </c>
      <c r="D2667" s="87">
        <v>0.3709209661708312</v>
      </c>
      <c r="E2667" s="143">
        <v>0.39320366762808345</v>
      </c>
    </row>
    <row r="2668" spans="1:6">
      <c r="A2668" s="16" t="s">
        <v>6</v>
      </c>
      <c r="B2668" s="7">
        <v>6.7072296243538596E-2</v>
      </c>
      <c r="C2668" s="8">
        <v>5.0962186658446929E-2</v>
      </c>
      <c r="D2668" s="87">
        <v>7.2376515722431881E-2</v>
      </c>
      <c r="E2668" s="143">
        <v>6.415503121455747E-2</v>
      </c>
    </row>
    <row r="2669" spans="1:6">
      <c r="A2669" s="17" t="s">
        <v>199</v>
      </c>
      <c r="B2669" s="9">
        <v>1</v>
      </c>
      <c r="C2669" s="10">
        <v>1</v>
      </c>
      <c r="D2669" s="88">
        <v>1</v>
      </c>
      <c r="E2669" s="144">
        <v>1</v>
      </c>
    </row>
    <row r="2670" spans="1:6" s="20" customFormat="1">
      <c r="A2670" s="17" t="s">
        <v>200</v>
      </c>
      <c r="B2670" s="22">
        <v>500.00681293302438</v>
      </c>
      <c r="C2670" s="21">
        <v>499.99470588235317</v>
      </c>
      <c r="D2670" s="89">
        <v>500.00000847457659</v>
      </c>
      <c r="E2670" s="89">
        <v>499.99986624775499</v>
      </c>
      <c r="F2670"/>
    </row>
    <row r="2671" spans="1:6" s="20" customFormat="1">
      <c r="A2671" s="23" t="s">
        <v>201</v>
      </c>
      <c r="B2671" s="27">
        <v>433</v>
      </c>
      <c r="C2671" s="26">
        <v>425</v>
      </c>
      <c r="D2671" s="97">
        <v>472</v>
      </c>
      <c r="E2671" s="97">
        <v>478</v>
      </c>
      <c r="F2671"/>
    </row>
    <row r="2672" spans="1:6">
      <c r="A2672"/>
    </row>
    <row r="2673" spans="1:5">
      <c r="A2673" s="61" t="s">
        <v>260</v>
      </c>
      <c r="B2673" s="62">
        <f>B2664+B2665</f>
        <v>0.12036002280800351</v>
      </c>
      <c r="C2673" s="62">
        <f>C2664+C2665</f>
        <v>0.10857667904718982</v>
      </c>
      <c r="D2673" s="62">
        <f>D2664+D2665</f>
        <v>0.1481929212170689</v>
      </c>
      <c r="E2673" s="62">
        <f>E2664+E2665</f>
        <v>0.12485863181335909</v>
      </c>
    </row>
    <row r="2674" spans="1:5">
      <c r="A2674" s="63" t="s">
        <v>258</v>
      </c>
      <c r="B2674" s="62">
        <f>B2666</f>
        <v>0.44163901692794466</v>
      </c>
      <c r="C2674" s="62">
        <f>C2666</f>
        <v>0.42076892578862596</v>
      </c>
      <c r="D2674" s="62">
        <f>D2666</f>
        <v>0.40850959688966804</v>
      </c>
      <c r="E2674" s="62">
        <f>E2666</f>
        <v>0.41778266934399999</v>
      </c>
    </row>
    <row r="2675" spans="1:5">
      <c r="A2675" s="64" t="s">
        <v>261</v>
      </c>
      <c r="B2675" s="62">
        <f>B2667+B2668</f>
        <v>0.43800096026405178</v>
      </c>
      <c r="C2675" s="62">
        <f>C2667+C2668</f>
        <v>0.47065439516418411</v>
      </c>
      <c r="D2675" s="62">
        <f>D2667+D2668</f>
        <v>0.44329748189326307</v>
      </c>
      <c r="E2675" s="62">
        <f>E2667+E2668</f>
        <v>0.45735869884264091</v>
      </c>
    </row>
    <row r="2676" spans="1:5">
      <c r="A2676"/>
    </row>
    <row r="2677" spans="1:5">
      <c r="A2677" s="51" t="s">
        <v>253</v>
      </c>
      <c r="B2677" s="52">
        <v>3.3651421377861142</v>
      </c>
      <c r="C2677" s="52">
        <v>3.3959427805706164</v>
      </c>
      <c r="D2677" s="52">
        <v>3.3556449367687282</v>
      </c>
      <c r="E2677" s="52">
        <v>3.3835027397319433</v>
      </c>
    </row>
    <row r="2678" spans="1:5">
      <c r="A2678"/>
    </row>
    <row r="2679" spans="1:5">
      <c r="A2679" s="31" t="s">
        <v>203</v>
      </c>
      <c r="B2679" s="31" t="s">
        <v>204</v>
      </c>
    </row>
    <row r="2680" spans="1:5">
      <c r="A2680" s="31" t="s">
        <v>205</v>
      </c>
      <c r="B2680" s="31" t="s">
        <v>206</v>
      </c>
    </row>
    <row r="2681" spans="1:5">
      <c r="A2681" s="19"/>
    </row>
    <row r="2682" spans="1:5">
      <c r="A2682" s="19" t="s">
        <v>324</v>
      </c>
      <c r="B2682" s="1"/>
      <c r="C2682" s="1"/>
    </row>
    <row r="2683" spans="1:5">
      <c r="A2683" s="19"/>
    </row>
    <row r="2684" spans="1:5">
      <c r="A2684" s="19"/>
      <c r="B2684" s="3" t="s">
        <v>0</v>
      </c>
      <c r="C2684" s="4" t="s">
        <v>1</v>
      </c>
      <c r="D2684" s="85">
        <v>2023</v>
      </c>
      <c r="E2684" s="85">
        <v>2024</v>
      </c>
    </row>
    <row r="2685" spans="1:5">
      <c r="A2685" s="15" t="s">
        <v>2</v>
      </c>
      <c r="B2685" s="5">
        <v>3.8248439570915824E-2</v>
      </c>
      <c r="C2685" s="6">
        <v>3.8315935109901139E-2</v>
      </c>
      <c r="D2685" s="86">
        <v>4.9343380519603713E-2</v>
      </c>
      <c r="E2685" s="142">
        <v>3.0887093132676818E-2</v>
      </c>
    </row>
    <row r="2686" spans="1:5">
      <c r="A2686" s="16" t="s">
        <v>3</v>
      </c>
      <c r="B2686" s="7">
        <v>0.19840953668298733</v>
      </c>
      <c r="C2686" s="8">
        <v>0.1827259347451913</v>
      </c>
      <c r="D2686" s="87">
        <v>0.24152236031318031</v>
      </c>
      <c r="E2686" s="143">
        <v>0.1806815885508028</v>
      </c>
    </row>
    <row r="2687" spans="1:5">
      <c r="A2687" s="16" t="s">
        <v>4</v>
      </c>
      <c r="B2687" s="7">
        <v>0.41681418197765924</v>
      </c>
      <c r="C2687" s="8">
        <v>0.39238344876592829</v>
      </c>
      <c r="D2687" s="87">
        <v>0.35084836269748559</v>
      </c>
      <c r="E2687" s="143">
        <v>0.34690232499725626</v>
      </c>
    </row>
    <row r="2688" spans="1:5">
      <c r="A2688" s="16" t="s">
        <v>5</v>
      </c>
      <c r="B2688" s="7">
        <v>0.30517413273121663</v>
      </c>
      <c r="C2688" s="8">
        <v>0.34441823501660612</v>
      </c>
      <c r="D2688" s="87">
        <v>0.29686520047686105</v>
      </c>
      <c r="E2688" s="143">
        <v>0.37648092453748022</v>
      </c>
    </row>
    <row r="2689" spans="1:6">
      <c r="A2689" s="16" t="s">
        <v>6</v>
      </c>
      <c r="B2689" s="7">
        <v>4.1353709037221062E-2</v>
      </c>
      <c r="C2689" s="8">
        <v>4.2156446362373229E-2</v>
      </c>
      <c r="D2689" s="87">
        <v>6.142069599286952E-2</v>
      </c>
      <c r="E2689" s="143">
        <v>6.5048068781783847E-2</v>
      </c>
    </row>
    <row r="2690" spans="1:6">
      <c r="A2690" s="17" t="s">
        <v>199</v>
      </c>
      <c r="B2690" s="9">
        <v>1</v>
      </c>
      <c r="C2690" s="10">
        <v>1</v>
      </c>
      <c r="D2690" s="88">
        <v>1</v>
      </c>
      <c r="E2690" s="144">
        <v>1</v>
      </c>
    </row>
    <row r="2691" spans="1:6" s="20" customFormat="1">
      <c r="A2691" s="17" t="s">
        <v>200</v>
      </c>
      <c r="B2691" s="22">
        <v>500.00681293302398</v>
      </c>
      <c r="C2691" s="21">
        <v>499.99470588235306</v>
      </c>
      <c r="D2691" s="89">
        <v>500.00000847457659</v>
      </c>
      <c r="E2691" s="89">
        <v>499.99986624775499</v>
      </c>
      <c r="F2691"/>
    </row>
    <row r="2692" spans="1:6" s="20" customFormat="1">
      <c r="A2692" s="23" t="s">
        <v>201</v>
      </c>
      <c r="B2692" s="27">
        <v>433</v>
      </c>
      <c r="C2692" s="26">
        <v>425</v>
      </c>
      <c r="D2692" s="97">
        <v>472</v>
      </c>
      <c r="E2692" s="97">
        <v>478</v>
      </c>
      <c r="F2692"/>
    </row>
    <row r="2693" spans="1:6">
      <c r="A2693"/>
    </row>
    <row r="2694" spans="1:6">
      <c r="A2694" s="61" t="s">
        <v>260</v>
      </c>
      <c r="B2694" s="62">
        <f>B2685+B2686</f>
        <v>0.23665797625390317</v>
      </c>
      <c r="C2694" s="62">
        <f>C2685+C2686</f>
        <v>0.22104186985509244</v>
      </c>
      <c r="D2694" s="62">
        <f>D2685+D2686</f>
        <v>0.29086574083278405</v>
      </c>
      <c r="E2694" s="62">
        <f>E2685+E2686</f>
        <v>0.21156868168347961</v>
      </c>
    </row>
    <row r="2695" spans="1:6">
      <c r="A2695" s="63" t="s">
        <v>258</v>
      </c>
      <c r="B2695" s="62">
        <f>B2687</f>
        <v>0.41681418197765924</v>
      </c>
      <c r="C2695" s="62">
        <f>C2687</f>
        <v>0.39238344876592829</v>
      </c>
      <c r="D2695" s="62">
        <f>D2687</f>
        <v>0.35084836269748559</v>
      </c>
      <c r="E2695" s="62">
        <f>E2687</f>
        <v>0.34690232499725626</v>
      </c>
    </row>
    <row r="2696" spans="1:6">
      <c r="A2696" s="64" t="s">
        <v>261</v>
      </c>
      <c r="B2696" s="62">
        <f>B2688+B2689</f>
        <v>0.34652784176843771</v>
      </c>
      <c r="C2696" s="62">
        <f>C2688+C2689</f>
        <v>0.38657468137897932</v>
      </c>
      <c r="D2696" s="62">
        <f>D2688+D2689</f>
        <v>0.35828589646973058</v>
      </c>
      <c r="E2696" s="62">
        <f>E2688+E2689</f>
        <v>0.4415289933192641</v>
      </c>
    </row>
    <row r="2697" spans="1:6">
      <c r="A2697"/>
    </row>
    <row r="2698" spans="1:6">
      <c r="A2698" s="51" t="s">
        <v>253</v>
      </c>
      <c r="B2698" s="52">
        <v>3.112975134980835</v>
      </c>
      <c r="C2698" s="52">
        <v>3.1693733227763592</v>
      </c>
      <c r="D2698" s="52">
        <v>3.0794974711102134</v>
      </c>
      <c r="E2698" s="52">
        <v>3.2641212872848908</v>
      </c>
    </row>
    <row r="2699" spans="1:6">
      <c r="A2699"/>
    </row>
    <row r="2700" spans="1:6">
      <c r="A2700" s="31" t="s">
        <v>203</v>
      </c>
      <c r="B2700" s="31" t="s">
        <v>204</v>
      </c>
    </row>
    <row r="2701" spans="1:6">
      <c r="A2701" s="31" t="s">
        <v>205</v>
      </c>
      <c r="B2701" s="31" t="s">
        <v>206</v>
      </c>
    </row>
    <row r="2702" spans="1:6">
      <c r="A2702" s="19"/>
    </row>
    <row r="2703" spans="1:6">
      <c r="A2703" s="19" t="s">
        <v>542</v>
      </c>
      <c r="B2703" s="1"/>
      <c r="C2703" s="1"/>
    </row>
    <row r="2704" spans="1:6">
      <c r="A2704" s="19"/>
    </row>
    <row r="2705" spans="1:6">
      <c r="A2705" s="19"/>
      <c r="B2705" s="3" t="s">
        <v>0</v>
      </c>
      <c r="C2705" s="4" t="s">
        <v>1</v>
      </c>
      <c r="D2705" s="85">
        <v>2023</v>
      </c>
      <c r="E2705" s="85">
        <v>2024</v>
      </c>
      <c r="F2705" s="85">
        <v>2025</v>
      </c>
    </row>
    <row r="2706" spans="1:6">
      <c r="A2706" s="15" t="s">
        <v>2</v>
      </c>
      <c r="B2706" s="5">
        <v>1.1934017527243868E-2</v>
      </c>
      <c r="C2706" s="6">
        <v>1.6815942757040951E-2</v>
      </c>
      <c r="D2706" s="86">
        <v>5.5101664320310745E-2</v>
      </c>
      <c r="E2706" s="142">
        <v>2.79114783687218E-2</v>
      </c>
      <c r="F2706" s="142">
        <v>2.6391856252040539E-3</v>
      </c>
    </row>
    <row r="2707" spans="1:6">
      <c r="A2707" s="16" t="s">
        <v>3</v>
      </c>
      <c r="B2707" s="7">
        <v>0.17024456248748579</v>
      </c>
      <c r="C2707" s="8">
        <v>0.15733743063161834</v>
      </c>
      <c r="D2707" s="87">
        <v>0.21665018912457293</v>
      </c>
      <c r="E2707" s="143">
        <v>0.19645269993780407</v>
      </c>
      <c r="F2707" s="143">
        <v>5.1074245260435421E-2</v>
      </c>
    </row>
    <row r="2708" spans="1:6">
      <c r="A2708" s="16" t="s">
        <v>4</v>
      </c>
      <c r="B2708" s="7">
        <v>0.47714315209099945</v>
      </c>
      <c r="C2708" s="8">
        <v>0.43978630361968546</v>
      </c>
      <c r="D2708" s="87">
        <v>0.43610112396438794</v>
      </c>
      <c r="E2708" s="143">
        <v>0.4357553118906804</v>
      </c>
      <c r="F2708" s="143">
        <v>0.26624402633816863</v>
      </c>
    </row>
    <row r="2709" spans="1:6">
      <c r="A2709" s="16" t="s">
        <v>5</v>
      </c>
      <c r="B2709" s="7">
        <v>0.30451525025409565</v>
      </c>
      <c r="C2709" s="8">
        <v>0.33701839195944427</v>
      </c>
      <c r="D2709" s="87">
        <v>0.23952353831316028</v>
      </c>
      <c r="E2709" s="143">
        <v>0.29631687401002083</v>
      </c>
      <c r="F2709" s="143">
        <v>0.50970200887899331</v>
      </c>
    </row>
    <row r="2710" spans="1:6">
      <c r="A2710" s="16" t="s">
        <v>6</v>
      </c>
      <c r="B2710" s="7">
        <v>3.6163017640175411E-2</v>
      </c>
      <c r="C2710" s="8">
        <v>4.9041931032210891E-2</v>
      </c>
      <c r="D2710" s="87">
        <v>5.2623484277568029E-2</v>
      </c>
      <c r="E2710" s="143">
        <v>4.3563635792772913E-2</v>
      </c>
      <c r="F2710" s="143">
        <v>0.17034053389719858</v>
      </c>
    </row>
    <row r="2711" spans="1:6">
      <c r="A2711" s="17" t="s">
        <v>199</v>
      </c>
      <c r="B2711" s="9">
        <v>1</v>
      </c>
      <c r="C2711" s="10">
        <v>1</v>
      </c>
      <c r="D2711" s="88">
        <v>1</v>
      </c>
      <c r="E2711" s="144">
        <v>1</v>
      </c>
      <c r="F2711" s="144">
        <v>1</v>
      </c>
    </row>
    <row r="2712" spans="1:6" s="20" customFormat="1">
      <c r="A2712" s="17" t="s">
        <v>200</v>
      </c>
      <c r="B2712" s="22">
        <v>500.00681293302409</v>
      </c>
      <c r="C2712" s="21">
        <v>499.99470588235312</v>
      </c>
      <c r="D2712" s="89">
        <v>500.00000847457659</v>
      </c>
      <c r="E2712" s="89">
        <v>499.99986624775499</v>
      </c>
      <c r="F2712" s="89">
        <v>499.99986624775499</v>
      </c>
    </row>
    <row r="2713" spans="1:6" s="20" customFormat="1">
      <c r="A2713" s="23" t="s">
        <v>201</v>
      </c>
      <c r="B2713" s="27">
        <v>433</v>
      </c>
      <c r="C2713" s="26">
        <v>425</v>
      </c>
      <c r="D2713" s="97">
        <v>472</v>
      </c>
      <c r="E2713" s="97">
        <v>478</v>
      </c>
      <c r="F2713" s="97">
        <v>557</v>
      </c>
    </row>
    <row r="2714" spans="1:6">
      <c r="A2714"/>
    </row>
    <row r="2715" spans="1:6">
      <c r="A2715" s="61" t="s">
        <v>260</v>
      </c>
      <c r="B2715" s="62">
        <f>B2706+B2707</f>
        <v>0.18217858001472967</v>
      </c>
      <c r="C2715" s="62">
        <f>C2706+C2707</f>
        <v>0.1741533733886593</v>
      </c>
      <c r="D2715" s="62">
        <f>D2706+D2707</f>
        <v>0.27175185344488367</v>
      </c>
      <c r="E2715" s="62">
        <f>E2706+E2707</f>
        <v>0.22436417830652586</v>
      </c>
      <c r="F2715" s="62">
        <f>F2706+F2707</f>
        <v>5.3713430885639471E-2</v>
      </c>
    </row>
    <row r="2716" spans="1:6">
      <c r="A2716" s="63" t="s">
        <v>258</v>
      </c>
      <c r="B2716" s="62">
        <f>B2708</f>
        <v>0.47714315209099945</v>
      </c>
      <c r="C2716" s="62">
        <f>C2708</f>
        <v>0.43978630361968546</v>
      </c>
      <c r="D2716" s="62">
        <f>D2708</f>
        <v>0.43610112396438794</v>
      </c>
      <c r="E2716" s="62">
        <f>E2708</f>
        <v>0.4357553118906804</v>
      </c>
      <c r="F2716" s="62">
        <f>F2708</f>
        <v>0.26624402633816863</v>
      </c>
    </row>
    <row r="2717" spans="1:6">
      <c r="A2717" s="64" t="s">
        <v>261</v>
      </c>
      <c r="B2717" s="62">
        <f>B2709+B2710</f>
        <v>0.34067826789427108</v>
      </c>
      <c r="C2717" s="62">
        <f>C2709+C2710</f>
        <v>0.38606032299165516</v>
      </c>
      <c r="D2717" s="62">
        <f>D2709+D2710</f>
        <v>0.29214702259072833</v>
      </c>
      <c r="E2717" s="62">
        <f>E2709+E2710</f>
        <v>0.33988050980279372</v>
      </c>
      <c r="F2717" s="62">
        <f>F2709+F2710</f>
        <v>0.68004254277619192</v>
      </c>
    </row>
    <row r="2718" spans="1:6">
      <c r="A2718"/>
    </row>
    <row r="2719" spans="1:6">
      <c r="A2719" s="51" t="s">
        <v>253</v>
      </c>
      <c r="B2719" s="52">
        <v>3.1827286879924723</v>
      </c>
      <c r="C2719" s="52">
        <v>3.2441329378781645</v>
      </c>
      <c r="D2719" s="52">
        <v>3.0179169891031017</v>
      </c>
      <c r="E2719" s="52">
        <v>3.131168488920316</v>
      </c>
      <c r="F2719" s="52">
        <v>3.7940304601625461</v>
      </c>
    </row>
    <row r="2720" spans="1:6">
      <c r="A2720"/>
    </row>
    <row r="2721" spans="1:6">
      <c r="A2721" s="31" t="s">
        <v>203</v>
      </c>
      <c r="B2721" s="31" t="s">
        <v>204</v>
      </c>
    </row>
    <row r="2722" spans="1:6">
      <c r="A2722" s="31" t="s">
        <v>205</v>
      </c>
      <c r="B2722" s="31" t="s">
        <v>463</v>
      </c>
    </row>
    <row r="2723" spans="1:6">
      <c r="A2723" s="19"/>
    </row>
    <row r="2724" spans="1:6">
      <c r="A2724" s="151" t="s">
        <v>464</v>
      </c>
      <c r="B2724" s="1"/>
      <c r="C2724" s="1"/>
    </row>
    <row r="2725" spans="1:6">
      <c r="A2725" s="19"/>
    </row>
    <row r="2726" spans="1:6">
      <c r="A2726" s="19"/>
      <c r="B2726" s="3" t="s">
        <v>0</v>
      </c>
      <c r="C2726" s="4" t="s">
        <v>1</v>
      </c>
      <c r="D2726" s="85">
        <v>2023</v>
      </c>
      <c r="E2726" s="85">
        <v>2024</v>
      </c>
      <c r="F2726" s="85">
        <v>2025</v>
      </c>
    </row>
    <row r="2727" spans="1:6">
      <c r="A2727" s="15" t="s">
        <v>2</v>
      </c>
      <c r="B2727" s="5">
        <v>1.1934017527243858E-2</v>
      </c>
      <c r="C2727" s="6">
        <v>2.2014350740184297E-3</v>
      </c>
      <c r="D2727" s="86">
        <v>1.4875067544490375E-2</v>
      </c>
      <c r="E2727" s="142">
        <v>1.6127973275852046E-2</v>
      </c>
      <c r="F2727" s="142">
        <v>8.2336144107873366E-3</v>
      </c>
    </row>
    <row r="2728" spans="1:6">
      <c r="A2728" s="16" t="s">
        <v>3</v>
      </c>
      <c r="B2728" s="7">
        <v>9.7981574846901773E-2</v>
      </c>
      <c r="C2728" s="8">
        <v>5.9253568567196539E-2</v>
      </c>
      <c r="D2728" s="87">
        <v>0.10484600669752517</v>
      </c>
      <c r="E2728" s="143">
        <v>9.7660877222338668E-2</v>
      </c>
      <c r="F2728" s="143">
        <v>7.3823380609845085E-2</v>
      </c>
    </row>
    <row r="2729" spans="1:6">
      <c r="A2729" s="16" t="s">
        <v>4</v>
      </c>
      <c r="B2729" s="7">
        <v>0.31238719841923612</v>
      </c>
      <c r="C2729" s="8">
        <v>0.32184152538085703</v>
      </c>
      <c r="D2729" s="87">
        <v>0.34924750891105932</v>
      </c>
      <c r="E2729" s="143">
        <v>0.33136912153615533</v>
      </c>
      <c r="F2729" s="143">
        <v>0.2912793813296729</v>
      </c>
    </row>
    <row r="2730" spans="1:6">
      <c r="A2730" s="16" t="s">
        <v>5</v>
      </c>
      <c r="B2730" s="7">
        <v>0.49069285199116208</v>
      </c>
      <c r="C2730" s="8">
        <v>0.51997750564417744</v>
      </c>
      <c r="D2730" s="87">
        <v>0.44441897763696658</v>
      </c>
      <c r="E2730" s="143">
        <v>0.48247387623693272</v>
      </c>
      <c r="F2730" s="143">
        <v>0.47873771334276349</v>
      </c>
    </row>
    <row r="2731" spans="1:6">
      <c r="A2731" s="16" t="s">
        <v>6</v>
      </c>
      <c r="B2731" s="7">
        <v>8.700435721545613E-2</v>
      </c>
      <c r="C2731" s="8">
        <v>9.672596533375051E-2</v>
      </c>
      <c r="D2731" s="87">
        <v>8.6612439209958564E-2</v>
      </c>
      <c r="E2731" s="143">
        <v>7.2368151728721131E-2</v>
      </c>
      <c r="F2731" s="143">
        <v>0.14792591030693128</v>
      </c>
    </row>
    <row r="2732" spans="1:6">
      <c r="A2732" s="17" t="s">
        <v>199</v>
      </c>
      <c r="B2732" s="9">
        <v>1</v>
      </c>
      <c r="C2732" s="10">
        <v>1</v>
      </c>
      <c r="D2732" s="88">
        <v>1</v>
      </c>
      <c r="E2732" s="144">
        <v>1</v>
      </c>
      <c r="F2732" s="144">
        <v>1</v>
      </c>
    </row>
    <row r="2733" spans="1:6" s="20" customFormat="1">
      <c r="A2733" s="17" t="s">
        <v>200</v>
      </c>
      <c r="B2733" s="22">
        <v>500.00681293302438</v>
      </c>
      <c r="C2733" s="21">
        <v>499.99470588235317</v>
      </c>
      <c r="D2733" s="89">
        <v>500.00000847457659</v>
      </c>
      <c r="E2733" s="89">
        <v>499.99986624775499</v>
      </c>
      <c r="F2733" s="89">
        <v>499.99986624775499</v>
      </c>
    </row>
    <row r="2734" spans="1:6" s="20" customFormat="1">
      <c r="A2734" s="23" t="s">
        <v>201</v>
      </c>
      <c r="B2734" s="27">
        <v>433</v>
      </c>
      <c r="C2734" s="26">
        <v>425</v>
      </c>
      <c r="D2734" s="97">
        <v>472</v>
      </c>
      <c r="E2734" s="97">
        <v>478</v>
      </c>
      <c r="F2734" s="97">
        <v>557</v>
      </c>
    </row>
    <row r="2735" spans="1:6">
      <c r="A2735"/>
    </row>
    <row r="2736" spans="1:6">
      <c r="A2736" s="61" t="s">
        <v>260</v>
      </c>
      <c r="B2736" s="62">
        <f>B2727+B2728</f>
        <v>0.10991559237414564</v>
      </c>
      <c r="C2736" s="62">
        <f>C2727+C2728</f>
        <v>6.1455003641214971E-2</v>
      </c>
      <c r="D2736" s="62">
        <f>D2727+D2728</f>
        <v>0.11972107424201554</v>
      </c>
      <c r="E2736" s="62">
        <f>E2727+E2728</f>
        <v>0.11378885049819071</v>
      </c>
      <c r="F2736" s="62">
        <f>F2727+F2728</f>
        <v>8.205699502063242E-2</v>
      </c>
    </row>
    <row r="2737" spans="1:6">
      <c r="A2737" s="63" t="s">
        <v>258</v>
      </c>
      <c r="B2737" s="62">
        <f>B2729</f>
        <v>0.31238719841923612</v>
      </c>
      <c r="C2737" s="62">
        <f>C2729</f>
        <v>0.32184152538085703</v>
      </c>
      <c r="D2737" s="62">
        <f>D2729</f>
        <v>0.34924750891105932</v>
      </c>
      <c r="E2737" s="62">
        <f>E2729</f>
        <v>0.33136912153615533</v>
      </c>
      <c r="F2737" s="62">
        <f>F2729</f>
        <v>0.2912793813296729</v>
      </c>
    </row>
    <row r="2738" spans="1:6">
      <c r="A2738" s="64" t="s">
        <v>261</v>
      </c>
      <c r="B2738" s="62">
        <f>B2730+B2731</f>
        <v>0.57769720920661816</v>
      </c>
      <c r="C2738" s="62">
        <f>C2730+C2731</f>
        <v>0.61670347097792799</v>
      </c>
      <c r="D2738" s="62">
        <f>D2730+D2731</f>
        <v>0.53103141684692512</v>
      </c>
      <c r="E2738" s="62">
        <f>E2730+E2731</f>
        <v>0.55484202796565385</v>
      </c>
      <c r="F2738" s="62">
        <f>F2730+F2731</f>
        <v>0.62666362364969475</v>
      </c>
    </row>
    <row r="2739" spans="1:6">
      <c r="A2739"/>
    </row>
    <row r="2740" spans="1:6">
      <c r="A2740" s="51" t="s">
        <v>253</v>
      </c>
      <c r="B2740" s="52">
        <v>3.5428519565206829</v>
      </c>
      <c r="C2740" s="52">
        <v>3.6497729975964459</v>
      </c>
      <c r="D2740" s="52">
        <v>3.4830477142703788</v>
      </c>
      <c r="E2740" s="52">
        <v>3.4972933559203327</v>
      </c>
      <c r="F2740" s="52">
        <v>3.6842989245252058</v>
      </c>
    </row>
    <row r="2741" spans="1:6">
      <c r="A2741"/>
    </row>
    <row r="2742" spans="1:6">
      <c r="A2742" s="31" t="s">
        <v>203</v>
      </c>
      <c r="B2742" s="31" t="s">
        <v>204</v>
      </c>
    </row>
    <row r="2743" spans="1:6">
      <c r="A2743" s="31" t="s">
        <v>205</v>
      </c>
      <c r="B2743" s="31" t="s">
        <v>465</v>
      </c>
    </row>
    <row r="2744" spans="1:6">
      <c r="A2744" s="19"/>
    </row>
    <row r="2745" spans="1:6">
      <c r="A2745" s="19" t="s">
        <v>237</v>
      </c>
      <c r="B2745" s="1"/>
      <c r="C2745" s="1"/>
    </row>
    <row r="2746" spans="1:6">
      <c r="A2746" s="19"/>
    </row>
    <row r="2747" spans="1:6">
      <c r="A2747" s="19"/>
      <c r="B2747" s="3" t="s">
        <v>0</v>
      </c>
      <c r="C2747" s="4" t="s">
        <v>1</v>
      </c>
      <c r="D2747" s="85">
        <v>2023</v>
      </c>
      <c r="E2747" s="85">
        <v>2024</v>
      </c>
    </row>
    <row r="2748" spans="1:6">
      <c r="A2748" s="15" t="s">
        <v>2</v>
      </c>
      <c r="B2748" s="5">
        <v>5.4479396239173736E-2</v>
      </c>
      <c r="C2748" s="6">
        <v>4.4920240331956428E-2</v>
      </c>
      <c r="D2748" s="86">
        <v>3.8707132818523157E-2</v>
      </c>
      <c r="E2748" s="142">
        <v>2.6304717023794069E-2</v>
      </c>
    </row>
    <row r="2749" spans="1:6">
      <c r="A2749" s="16" t="s">
        <v>3</v>
      </c>
      <c r="B2749" s="7">
        <v>0.21040660184999774</v>
      </c>
      <c r="C2749" s="8">
        <v>0.193122750711478</v>
      </c>
      <c r="D2749" s="87">
        <v>0.22416911272594711</v>
      </c>
      <c r="E2749" s="143">
        <v>0.23073262954986137</v>
      </c>
    </row>
    <row r="2750" spans="1:6">
      <c r="A2750" s="16" t="s">
        <v>4</v>
      </c>
      <c r="B2750" s="7">
        <v>0.47446189532290445</v>
      </c>
      <c r="C2750" s="8">
        <v>0.45636906743718475</v>
      </c>
      <c r="D2750" s="87">
        <v>0.47416911272594747</v>
      </c>
      <c r="E2750" s="143">
        <v>0.48217560848445801</v>
      </c>
    </row>
    <row r="2751" spans="1:6">
      <c r="A2751" s="16" t="s">
        <v>5</v>
      </c>
      <c r="B2751" s="7">
        <v>0.21440562357233453</v>
      </c>
      <c r="C2751" s="8">
        <v>0.2659141096788083</v>
      </c>
      <c r="D2751" s="87">
        <v>0.21848922511035196</v>
      </c>
      <c r="E2751" s="143">
        <v>0.22579339155212805</v>
      </c>
    </row>
    <row r="2752" spans="1:6">
      <c r="A2752" s="16" t="s">
        <v>6</v>
      </c>
      <c r="B2752" s="7">
        <v>4.6246483015589493E-2</v>
      </c>
      <c r="C2752" s="8">
        <v>3.9673831840572403E-2</v>
      </c>
      <c r="D2752" s="87">
        <v>4.4465416619230209E-2</v>
      </c>
      <c r="E2752" s="143">
        <v>3.4993653389758614E-2</v>
      </c>
    </row>
    <row r="2753" spans="1:6">
      <c r="A2753" s="17" t="s">
        <v>199</v>
      </c>
      <c r="B2753" s="9">
        <v>1</v>
      </c>
      <c r="C2753" s="10">
        <v>1</v>
      </c>
      <c r="D2753" s="88">
        <v>1</v>
      </c>
      <c r="E2753" s="144">
        <v>1</v>
      </c>
    </row>
    <row r="2754" spans="1:6" s="20" customFormat="1">
      <c r="A2754" s="17" t="s">
        <v>200</v>
      </c>
      <c r="B2754" s="22">
        <v>500.00681293302404</v>
      </c>
      <c r="C2754" s="21">
        <v>499.99470588235306</v>
      </c>
      <c r="D2754" s="89">
        <v>500.00000847457659</v>
      </c>
      <c r="E2754" s="89">
        <v>499.99986624775499</v>
      </c>
      <c r="F2754"/>
    </row>
    <row r="2755" spans="1:6" s="20" customFormat="1">
      <c r="A2755" s="23" t="s">
        <v>201</v>
      </c>
      <c r="B2755" s="27">
        <v>433</v>
      </c>
      <c r="C2755" s="26">
        <v>425</v>
      </c>
      <c r="D2755" s="97">
        <v>472</v>
      </c>
      <c r="E2755" s="97">
        <v>478</v>
      </c>
      <c r="F2755"/>
    </row>
    <row r="2756" spans="1:6">
      <c r="A2756"/>
    </row>
    <row r="2757" spans="1:6">
      <c r="A2757" s="61" t="s">
        <v>260</v>
      </c>
      <c r="B2757" s="62">
        <f>B2748+B2749</f>
        <v>0.26488599808917146</v>
      </c>
      <c r="C2757" s="62">
        <f>C2748+C2749</f>
        <v>0.23804299104343443</v>
      </c>
      <c r="D2757" s="62">
        <f>D2748+D2749</f>
        <v>0.26287624554447026</v>
      </c>
      <c r="E2757" s="62">
        <f>E2748+E2749</f>
        <v>0.25703734657365546</v>
      </c>
    </row>
    <row r="2758" spans="1:6">
      <c r="A2758" s="63" t="s">
        <v>258</v>
      </c>
      <c r="B2758" s="62">
        <f>B2750</f>
        <v>0.47446189532290445</v>
      </c>
      <c r="C2758" s="62">
        <f>C2750</f>
        <v>0.45636906743718475</v>
      </c>
      <c r="D2758" s="62">
        <f>D2750</f>
        <v>0.47416911272594747</v>
      </c>
      <c r="E2758" s="62">
        <f>E2750</f>
        <v>0.48217560848445801</v>
      </c>
    </row>
    <row r="2759" spans="1:6">
      <c r="A2759" s="64" t="s">
        <v>261</v>
      </c>
      <c r="B2759" s="62">
        <f>B2751+B2752</f>
        <v>0.26065210658792404</v>
      </c>
      <c r="C2759" s="62">
        <f>C2751+C2752</f>
        <v>0.30558794151938068</v>
      </c>
      <c r="D2759" s="62">
        <f>D2751+D2752</f>
        <v>0.26295464172958216</v>
      </c>
      <c r="E2759" s="62">
        <f>E2751+E2752</f>
        <v>0.26078704494188665</v>
      </c>
    </row>
    <row r="2760" spans="1:6">
      <c r="A2760"/>
    </row>
    <row r="2761" spans="1:6">
      <c r="A2761" s="51" t="s">
        <v>253</v>
      </c>
      <c r="B2761" s="52">
        <v>2.9875331952751694</v>
      </c>
      <c r="C2761" s="52">
        <v>3.0622985419845632</v>
      </c>
      <c r="D2761" s="52">
        <v>3.00583667998582</v>
      </c>
      <c r="E2761" s="52">
        <v>3.0124386347341927</v>
      </c>
    </row>
    <row r="2762" spans="1:6">
      <c r="A2762"/>
    </row>
    <row r="2763" spans="1:6">
      <c r="A2763" s="31" t="s">
        <v>203</v>
      </c>
      <c r="B2763" s="31" t="s">
        <v>204</v>
      </c>
    </row>
    <row r="2764" spans="1:6">
      <c r="A2764" s="31" t="s">
        <v>205</v>
      </c>
      <c r="B2764" s="31" t="s">
        <v>206</v>
      </c>
    </row>
    <row r="2765" spans="1:6">
      <c r="A2765" s="19"/>
    </row>
    <row r="2766" spans="1:6">
      <c r="A2766" s="19" t="s">
        <v>466</v>
      </c>
      <c r="B2766" s="1"/>
      <c r="C2766" s="1"/>
    </row>
    <row r="2767" spans="1:6">
      <c r="A2767" s="19"/>
    </row>
    <row r="2768" spans="1:6">
      <c r="A2768" s="19"/>
      <c r="B2768" s="3" t="s">
        <v>0</v>
      </c>
      <c r="C2768" s="4" t="s">
        <v>1</v>
      </c>
      <c r="D2768" s="85">
        <v>2023</v>
      </c>
      <c r="E2768" s="85">
        <v>2024</v>
      </c>
      <c r="F2768" s="85">
        <v>2025</v>
      </c>
    </row>
    <row r="2769" spans="1:6">
      <c r="A2769" s="15" t="s">
        <v>2</v>
      </c>
      <c r="B2769" s="5">
        <v>1.3784569679073672E-2</v>
      </c>
      <c r="C2769" s="6">
        <v>2.4826145218008176E-3</v>
      </c>
      <c r="D2769" s="86">
        <v>1.9273673402141124E-2</v>
      </c>
      <c r="E2769" s="142">
        <v>1.3271312474847266E-2</v>
      </c>
      <c r="F2769" s="142">
        <v>2.0091495500238477E-2</v>
      </c>
    </row>
    <row r="2770" spans="1:6">
      <c r="A2770" s="16" t="s">
        <v>3</v>
      </c>
      <c r="B2770" s="7">
        <v>0.12095585764535789</v>
      </c>
      <c r="C2770" s="8">
        <v>9.204191573793126E-2</v>
      </c>
      <c r="D2770" s="87">
        <v>0.1397152815302492</v>
      </c>
      <c r="E2770" s="143">
        <v>9.8316006863664512E-2</v>
      </c>
      <c r="F2770" s="143">
        <v>7.3470414626735703E-2</v>
      </c>
    </row>
    <row r="2771" spans="1:6">
      <c r="A2771" s="16" t="s">
        <v>4</v>
      </c>
      <c r="B2771" s="7">
        <v>0.48209897370913413</v>
      </c>
      <c r="C2771" s="8">
        <v>0.46236301325543427</v>
      </c>
      <c r="D2771" s="87">
        <v>0.48264675241276711</v>
      </c>
      <c r="E2771" s="143">
        <v>0.50401690336231963</v>
      </c>
      <c r="F2771" s="143">
        <v>0.40560181047517008</v>
      </c>
    </row>
    <row r="2772" spans="1:6">
      <c r="A2772" s="16" t="s">
        <v>5</v>
      </c>
      <c r="B2772" s="7">
        <v>0.32432121594648</v>
      </c>
      <c r="C2772" s="8">
        <v>0.38193863229140085</v>
      </c>
      <c r="D2772" s="87">
        <v>0.29630445260500932</v>
      </c>
      <c r="E2772" s="143">
        <v>0.34368880230740051</v>
      </c>
      <c r="F2772" s="143">
        <v>0.39340941762657677</v>
      </c>
    </row>
    <row r="2773" spans="1:6">
      <c r="A2773" s="16" t="s">
        <v>6</v>
      </c>
      <c r="B2773" s="7">
        <v>5.8839383019954346E-2</v>
      </c>
      <c r="C2773" s="8">
        <v>6.1173824193432577E-2</v>
      </c>
      <c r="D2773" s="87">
        <v>6.2059840049833184E-2</v>
      </c>
      <c r="E2773" s="143">
        <v>4.0706974991768154E-2</v>
      </c>
      <c r="F2773" s="143">
        <v>0.10742686177127911</v>
      </c>
    </row>
    <row r="2774" spans="1:6">
      <c r="A2774" s="17" t="s">
        <v>199</v>
      </c>
      <c r="B2774" s="9">
        <v>1</v>
      </c>
      <c r="C2774" s="10">
        <v>1</v>
      </c>
      <c r="D2774" s="88">
        <v>1</v>
      </c>
      <c r="E2774" s="144">
        <v>1</v>
      </c>
      <c r="F2774" s="144">
        <v>1</v>
      </c>
    </row>
    <row r="2775" spans="1:6" s="20" customFormat="1">
      <c r="A2775" s="17" t="s">
        <v>200</v>
      </c>
      <c r="B2775" s="22">
        <v>500.00681293302438</v>
      </c>
      <c r="C2775" s="21">
        <v>499.99470588235317</v>
      </c>
      <c r="D2775" s="89">
        <v>500.00000847457659</v>
      </c>
      <c r="E2775" s="89">
        <v>499.99986624775499</v>
      </c>
      <c r="F2775" s="89">
        <v>499.99986624775499</v>
      </c>
    </row>
    <row r="2776" spans="1:6" s="20" customFormat="1">
      <c r="A2776" s="23" t="s">
        <v>201</v>
      </c>
      <c r="B2776" s="27">
        <v>433</v>
      </c>
      <c r="C2776" s="26">
        <v>425</v>
      </c>
      <c r="D2776" s="97">
        <v>472</v>
      </c>
      <c r="E2776" s="97">
        <v>478</v>
      </c>
      <c r="F2776" s="97">
        <v>557</v>
      </c>
    </row>
    <row r="2777" spans="1:6">
      <c r="A2777"/>
    </row>
    <row r="2778" spans="1:6">
      <c r="A2778" s="61" t="s">
        <v>260</v>
      </c>
      <c r="B2778" s="62">
        <f>B2769+B2770</f>
        <v>0.13474042732443156</v>
      </c>
      <c r="C2778" s="62">
        <f>C2769+C2770</f>
        <v>9.4524530259732079E-2</v>
      </c>
      <c r="D2778" s="62">
        <f>D2769+D2770</f>
        <v>0.15898895493239032</v>
      </c>
      <c r="E2778" s="62">
        <f>E2769+E2770</f>
        <v>0.11158731933851178</v>
      </c>
      <c r="F2778" s="62">
        <f>F2769+F2770</f>
        <v>9.3561910126974179E-2</v>
      </c>
    </row>
    <row r="2779" spans="1:6">
      <c r="A2779" s="63" t="s">
        <v>258</v>
      </c>
      <c r="B2779" s="62">
        <f>B2771</f>
        <v>0.48209897370913413</v>
      </c>
      <c r="C2779" s="62">
        <f>C2771</f>
        <v>0.46236301325543427</v>
      </c>
      <c r="D2779" s="62">
        <f>D2771</f>
        <v>0.48264675241276711</v>
      </c>
      <c r="E2779" s="62">
        <f>E2771</f>
        <v>0.50401690336231963</v>
      </c>
      <c r="F2779" s="62">
        <f>F2771</f>
        <v>0.40560181047517008</v>
      </c>
    </row>
    <row r="2780" spans="1:6">
      <c r="A2780" s="64" t="s">
        <v>261</v>
      </c>
      <c r="B2780" s="62">
        <f>B2772+B2773</f>
        <v>0.38316059896643434</v>
      </c>
      <c r="C2780" s="62">
        <f>C2772+C2773</f>
        <v>0.44311245648483344</v>
      </c>
      <c r="D2780" s="62">
        <f>D2772+D2773</f>
        <v>0.35836429265484249</v>
      </c>
      <c r="E2780" s="62">
        <f>E2772+E2773</f>
        <v>0.38439577729916868</v>
      </c>
      <c r="F2780" s="62">
        <f>F2772+F2773</f>
        <v>0.50083627939785591</v>
      </c>
    </row>
    <row r="2781" spans="1:6">
      <c r="A2781"/>
    </row>
    <row r="2782" spans="1:6">
      <c r="A2782" s="51" t="s">
        <v>253</v>
      </c>
      <c r="B2782" s="52">
        <v>3.2934749849828795</v>
      </c>
      <c r="C2782" s="52">
        <v>3.4072791358967343</v>
      </c>
      <c r="D2782" s="52">
        <v>3.2421615043701402</v>
      </c>
      <c r="E2782" s="52">
        <v>3.3002441204775774</v>
      </c>
      <c r="F2782" s="52">
        <v>3.4946097355419221</v>
      </c>
    </row>
    <row r="2783" spans="1:6">
      <c r="A2783"/>
    </row>
    <row r="2784" spans="1:6">
      <c r="A2784" s="31" t="s">
        <v>203</v>
      </c>
      <c r="B2784" s="31" t="s">
        <v>204</v>
      </c>
    </row>
    <row r="2785" spans="1:6">
      <c r="A2785" s="31" t="s">
        <v>205</v>
      </c>
      <c r="B2785" s="31" t="s">
        <v>206</v>
      </c>
    </row>
    <row r="2786" spans="1:6">
      <c r="A2786" s="19"/>
    </row>
    <row r="2787" spans="1:6">
      <c r="A2787" s="19" t="s">
        <v>238</v>
      </c>
      <c r="B2787" s="1"/>
      <c r="C2787" s="1"/>
    </row>
    <row r="2788" spans="1:6">
      <c r="A2788" s="19"/>
    </row>
    <row r="2789" spans="1:6">
      <c r="A2789" s="19"/>
      <c r="B2789" s="3" t="s">
        <v>0</v>
      </c>
      <c r="C2789" s="4" t="s">
        <v>1</v>
      </c>
      <c r="D2789" s="85">
        <v>2023</v>
      </c>
      <c r="E2789" s="85">
        <v>2024</v>
      </c>
    </row>
    <row r="2790" spans="1:6">
      <c r="A2790" s="15" t="s">
        <v>2</v>
      </c>
      <c r="B2790" s="5">
        <v>1.1934017527243863E-2</v>
      </c>
      <c r="C2790" s="6">
        <v>1.6253583861476174E-2</v>
      </c>
      <c r="D2790" s="86">
        <v>1.7913995459084817E-2</v>
      </c>
      <c r="E2790" s="142">
        <v>1.3271312474847263E-2</v>
      </c>
    </row>
    <row r="2791" spans="1:6">
      <c r="A2791" s="16" t="s">
        <v>3</v>
      </c>
      <c r="B2791" s="7">
        <v>0.15526832313370334</v>
      </c>
      <c r="C2791" s="8">
        <v>9.9489759303333744E-2</v>
      </c>
      <c r="D2791" s="87">
        <v>0.14499420728823351</v>
      </c>
      <c r="E2791" s="143">
        <v>0.12485863181335904</v>
      </c>
    </row>
    <row r="2792" spans="1:6">
      <c r="A2792" s="16" t="s">
        <v>4</v>
      </c>
      <c r="B2792" s="7">
        <v>0.50841339575280631</v>
      </c>
      <c r="C2792" s="8">
        <v>0.52105422292706627</v>
      </c>
      <c r="D2792" s="87">
        <v>0.52183324327401315</v>
      </c>
      <c r="E2792" s="143">
        <v>0.5241324829323033</v>
      </c>
    </row>
    <row r="2793" spans="1:6">
      <c r="A2793" s="16" t="s">
        <v>5</v>
      </c>
      <c r="B2793" s="7">
        <v>0.29007179809790101</v>
      </c>
      <c r="C2793" s="8">
        <v>0.31387932342813052</v>
      </c>
      <c r="D2793" s="87">
        <v>0.27551131524557088</v>
      </c>
      <c r="E2793" s="143">
        <v>0.30125611200775432</v>
      </c>
    </row>
    <row r="2794" spans="1:6">
      <c r="A2794" s="16" t="s">
        <v>6</v>
      </c>
      <c r="B2794" s="7">
        <v>3.4312465488345593E-2</v>
      </c>
      <c r="C2794" s="8">
        <v>4.9323110479993285E-2</v>
      </c>
      <c r="D2794" s="87">
        <v>3.9747238733097622E-2</v>
      </c>
      <c r="E2794" s="143">
        <v>3.6481460771736113E-2</v>
      </c>
    </row>
    <row r="2795" spans="1:6">
      <c r="A2795" s="17" t="s">
        <v>199</v>
      </c>
      <c r="B2795" s="9">
        <v>1</v>
      </c>
      <c r="C2795" s="10">
        <v>1</v>
      </c>
      <c r="D2795" s="88">
        <v>1</v>
      </c>
      <c r="E2795" s="144">
        <v>1</v>
      </c>
    </row>
    <row r="2796" spans="1:6" s="20" customFormat="1">
      <c r="A2796" s="17" t="s">
        <v>200</v>
      </c>
      <c r="B2796" s="22">
        <v>500.00681293302421</v>
      </c>
      <c r="C2796" s="21">
        <v>499.99470588235306</v>
      </c>
      <c r="D2796" s="89">
        <v>500.00000847457659</v>
      </c>
      <c r="E2796" s="89">
        <v>499.99986624775499</v>
      </c>
      <c r="F2796"/>
    </row>
    <row r="2797" spans="1:6" s="20" customFormat="1">
      <c r="A2797" s="23" t="s">
        <v>201</v>
      </c>
      <c r="B2797" s="27">
        <v>433</v>
      </c>
      <c r="C2797" s="26">
        <v>425</v>
      </c>
      <c r="D2797" s="97">
        <v>472</v>
      </c>
      <c r="E2797" s="97">
        <v>478</v>
      </c>
      <c r="F2797"/>
    </row>
    <row r="2798" spans="1:6">
      <c r="A2798"/>
    </row>
    <row r="2799" spans="1:6">
      <c r="A2799" s="61" t="s">
        <v>260</v>
      </c>
      <c r="B2799" s="62">
        <f>B2790+B2791</f>
        <v>0.16720234066094719</v>
      </c>
      <c r="C2799" s="62">
        <f>C2790+C2791</f>
        <v>0.11574334316480991</v>
      </c>
      <c r="D2799" s="62">
        <f>D2790+D2791</f>
        <v>0.16290820274731832</v>
      </c>
      <c r="E2799" s="62">
        <f>E2790+E2791</f>
        <v>0.1381299442882063</v>
      </c>
    </row>
    <row r="2800" spans="1:6">
      <c r="A2800" s="63" t="s">
        <v>258</v>
      </c>
      <c r="B2800" s="62">
        <f>B2792</f>
        <v>0.50841339575280631</v>
      </c>
      <c r="C2800" s="62">
        <f>C2792</f>
        <v>0.52105422292706627</v>
      </c>
      <c r="D2800" s="62">
        <f>D2792</f>
        <v>0.52183324327401315</v>
      </c>
      <c r="E2800" s="62">
        <f>E2792</f>
        <v>0.5241324829323033</v>
      </c>
    </row>
    <row r="2801" spans="1:6">
      <c r="A2801" s="64" t="s">
        <v>261</v>
      </c>
      <c r="B2801" s="62">
        <f>B2793+B2794</f>
        <v>0.32438426358624661</v>
      </c>
      <c r="C2801" s="62">
        <f>C2793+C2794</f>
        <v>0.36320243390812379</v>
      </c>
      <c r="D2801" s="62">
        <f>D2793+D2794</f>
        <v>0.31525855397866848</v>
      </c>
      <c r="E2801" s="62">
        <f>E2793+E2794</f>
        <v>0.33773757277949046</v>
      </c>
    </row>
    <row r="2802" spans="1:6">
      <c r="A2802"/>
    </row>
    <row r="2803" spans="1:6">
      <c r="A2803" s="51" t="s">
        <v>253</v>
      </c>
      <c r="B2803" s="52">
        <v>3.1795603708864015</v>
      </c>
      <c r="C2803" s="52">
        <v>3.2805286173618309</v>
      </c>
      <c r="D2803" s="52">
        <v>3.1741835945053634</v>
      </c>
      <c r="E2803" s="52">
        <v>3.2228177767881765</v>
      </c>
    </row>
    <row r="2804" spans="1:6">
      <c r="A2804"/>
    </row>
    <row r="2805" spans="1:6">
      <c r="A2805" s="31" t="s">
        <v>203</v>
      </c>
      <c r="B2805" s="31" t="s">
        <v>204</v>
      </c>
    </row>
    <row r="2806" spans="1:6">
      <c r="A2806" s="31" t="s">
        <v>205</v>
      </c>
      <c r="B2806" s="31" t="s">
        <v>206</v>
      </c>
    </row>
    <row r="2807" spans="1:6">
      <c r="A2807" s="19"/>
    </row>
    <row r="2808" spans="1:6">
      <c r="A2808" s="19" t="s">
        <v>544</v>
      </c>
      <c r="B2808" s="1"/>
      <c r="C2808" s="1"/>
    </row>
    <row r="2809" spans="1:6">
      <c r="A2809" s="19"/>
    </row>
    <row r="2810" spans="1:6">
      <c r="A2810" s="19"/>
      <c r="B2810" s="3" t="s">
        <v>0</v>
      </c>
      <c r="C2810" s="4" t="s">
        <v>1</v>
      </c>
      <c r="D2810" s="85">
        <v>2023</v>
      </c>
      <c r="E2810" s="85">
        <v>2024</v>
      </c>
      <c r="F2810" s="85">
        <v>2025</v>
      </c>
    </row>
    <row r="2811" spans="1:6">
      <c r="A2811" s="15" t="s">
        <v>2</v>
      </c>
      <c r="B2811" s="5">
        <v>1.3784569679073671E-2</v>
      </c>
      <c r="C2811" s="6">
        <v>1.1850713713439313E-2</v>
      </c>
      <c r="D2811" s="86">
        <v>2.1993029288253734E-2</v>
      </c>
      <c r="E2811" s="142">
        <v>8.6889363659645412E-3</v>
      </c>
      <c r="F2811" s="142">
        <v>1.8771902687636444E-2</v>
      </c>
    </row>
    <row r="2812" spans="1:6">
      <c r="A2812" s="16" t="s">
        <v>3</v>
      </c>
      <c r="B2812" s="7">
        <v>0.11606308366698945</v>
      </c>
      <c r="C2812" s="8">
        <v>9.6959144273292233E-2</v>
      </c>
      <c r="D2812" s="87">
        <v>0.12923881984340962</v>
      </c>
      <c r="E2812" s="143">
        <v>0.11408711825066592</v>
      </c>
      <c r="F2812" s="143">
        <v>8.0049924465778743E-2</v>
      </c>
    </row>
    <row r="2813" spans="1:6">
      <c r="A2813" s="16" t="s">
        <v>4</v>
      </c>
      <c r="B2813" s="7">
        <v>0.40649584682333395</v>
      </c>
      <c r="C2813" s="8">
        <v>0.36619940681724872</v>
      </c>
      <c r="D2813" s="87">
        <v>0.37252181995725736</v>
      </c>
      <c r="E2813" s="143">
        <v>0.39207272213495697</v>
      </c>
      <c r="F2813" s="143">
        <v>0.3133410389368308</v>
      </c>
    </row>
    <row r="2814" spans="1:6">
      <c r="A2814" s="16" t="s">
        <v>5</v>
      </c>
      <c r="B2814" s="7">
        <v>0.38799032530503619</v>
      </c>
      <c r="C2814" s="8">
        <v>0.43238646056252372</v>
      </c>
      <c r="D2814" s="87">
        <v>0.40930852696087267</v>
      </c>
      <c r="E2814" s="143">
        <v>0.43266074316377467</v>
      </c>
      <c r="F2814" s="143">
        <v>0.4369190719945093</v>
      </c>
    </row>
    <row r="2815" spans="1:6">
      <c r="A2815" s="16" t="s">
        <v>6</v>
      </c>
      <c r="B2815" s="7">
        <v>7.5666174525566635E-2</v>
      </c>
      <c r="C2815" s="8">
        <v>9.2604274633496034E-2</v>
      </c>
      <c r="D2815" s="87">
        <v>6.6937803950206681E-2</v>
      </c>
      <c r="E2815" s="143">
        <v>5.2490480084637935E-2</v>
      </c>
      <c r="F2815" s="143">
        <v>0.15091806191524468</v>
      </c>
    </row>
    <row r="2816" spans="1:6">
      <c r="A2816" s="17" t="s">
        <v>199</v>
      </c>
      <c r="B2816" s="9">
        <v>1</v>
      </c>
      <c r="C2816" s="10">
        <v>1</v>
      </c>
      <c r="D2816" s="88">
        <v>1</v>
      </c>
      <c r="E2816" s="144">
        <v>1</v>
      </c>
      <c r="F2816" s="144">
        <v>1</v>
      </c>
    </row>
    <row r="2817" spans="1:6" s="20" customFormat="1">
      <c r="A2817" s="17" t="s">
        <v>200</v>
      </c>
      <c r="B2817" s="22">
        <v>500.00681293302443</v>
      </c>
      <c r="C2817" s="21">
        <v>499.99470588235312</v>
      </c>
      <c r="D2817" s="89">
        <v>500.00000847457659</v>
      </c>
      <c r="E2817" s="89">
        <v>499.99986624775499</v>
      </c>
      <c r="F2817" s="89">
        <v>499.99986624775499</v>
      </c>
    </row>
    <row r="2818" spans="1:6" s="20" customFormat="1">
      <c r="A2818" s="23" t="s">
        <v>201</v>
      </c>
      <c r="B2818" s="27">
        <v>433</v>
      </c>
      <c r="C2818" s="26">
        <v>425</v>
      </c>
      <c r="D2818" s="97">
        <v>472</v>
      </c>
      <c r="E2818" s="97">
        <v>478</v>
      </c>
      <c r="F2818" s="97">
        <v>557</v>
      </c>
    </row>
    <row r="2819" spans="1:6">
      <c r="A2819"/>
    </row>
    <row r="2820" spans="1:6">
      <c r="A2820" s="61" t="s">
        <v>260</v>
      </c>
      <c r="B2820" s="62">
        <f>B2811+B2812</f>
        <v>0.12984765334606313</v>
      </c>
      <c r="C2820" s="62">
        <f>C2811+C2812</f>
        <v>0.10880985798673154</v>
      </c>
      <c r="D2820" s="62">
        <f>D2811+D2812</f>
        <v>0.15123184913166335</v>
      </c>
      <c r="E2820" s="62">
        <f>E2811+E2812</f>
        <v>0.12277605461663046</v>
      </c>
      <c r="F2820" s="62">
        <f>F2811+F2812</f>
        <v>9.8821827153415184E-2</v>
      </c>
    </row>
    <row r="2821" spans="1:6">
      <c r="A2821" s="63" t="s">
        <v>258</v>
      </c>
      <c r="B2821" s="62">
        <f>B2813</f>
        <v>0.40649584682333395</v>
      </c>
      <c r="C2821" s="62">
        <f>C2813</f>
        <v>0.36619940681724872</v>
      </c>
      <c r="D2821" s="62">
        <f>D2813</f>
        <v>0.37252181995725736</v>
      </c>
      <c r="E2821" s="62">
        <f>E2813</f>
        <v>0.39207272213495697</v>
      </c>
      <c r="F2821" s="62">
        <f>F2813</f>
        <v>0.3133410389368308</v>
      </c>
    </row>
    <row r="2822" spans="1:6">
      <c r="A2822" s="64" t="s">
        <v>261</v>
      </c>
      <c r="B2822" s="62">
        <f>B2814+B2815</f>
        <v>0.46365649983060281</v>
      </c>
      <c r="C2822" s="62">
        <f>C2814+C2815</f>
        <v>0.5249907351960198</v>
      </c>
      <c r="D2822" s="62">
        <f>D2814+D2815</f>
        <v>0.47624633091107937</v>
      </c>
      <c r="E2822" s="62">
        <f>E2814+E2815</f>
        <v>0.48515122324841259</v>
      </c>
      <c r="F2822" s="62">
        <f>F2814+F2815</f>
        <v>0.58783713390975401</v>
      </c>
    </row>
    <row r="2823" spans="1:6">
      <c r="A2823"/>
    </row>
    <row r="2824" spans="1:6">
      <c r="A2824" s="51" t="s">
        <v>253</v>
      </c>
      <c r="B2824" s="52">
        <v>3.3956904513310318</v>
      </c>
      <c r="C2824" s="52">
        <v>3.4969344381293452</v>
      </c>
      <c r="D2824" s="52">
        <v>3.3699592564413674</v>
      </c>
      <c r="E2824" s="52">
        <v>3.406176712350454</v>
      </c>
      <c r="F2824" s="52">
        <v>3.6211614659839455</v>
      </c>
    </row>
    <row r="2825" spans="1:6">
      <c r="A2825"/>
    </row>
    <row r="2826" spans="1:6">
      <c r="A2826" s="31" t="s">
        <v>203</v>
      </c>
      <c r="B2826" s="31" t="s">
        <v>204</v>
      </c>
    </row>
    <row r="2827" spans="1:6">
      <c r="A2827" s="31" t="s">
        <v>205</v>
      </c>
      <c r="B2827" s="31" t="s">
        <v>543</v>
      </c>
    </row>
    <row r="2828" spans="1:6">
      <c r="A2828" s="19"/>
    </row>
    <row r="2829" spans="1:6">
      <c r="A2829" s="19" t="s">
        <v>239</v>
      </c>
      <c r="B2829" s="1"/>
      <c r="C2829" s="1"/>
    </row>
    <row r="2830" spans="1:6">
      <c r="A2830" s="19"/>
    </row>
    <row r="2831" spans="1:6">
      <c r="A2831" s="19"/>
      <c r="B2831" s="3" t="s">
        <v>0</v>
      </c>
      <c r="C2831" s="4" t="s">
        <v>1</v>
      </c>
      <c r="D2831" s="85">
        <v>2023</v>
      </c>
      <c r="E2831" s="85">
        <v>2024</v>
      </c>
      <c r="F2831" s="85">
        <v>2025</v>
      </c>
    </row>
    <row r="2832" spans="1:6">
      <c r="A2832" s="15" t="s">
        <v>2</v>
      </c>
      <c r="B2832" s="5">
        <v>2.1484695705070111E-3</v>
      </c>
      <c r="C2832" s="6"/>
      <c r="D2832" s="86">
        <v>2.8791419003535252E-3</v>
      </c>
      <c r="E2832" s="86"/>
      <c r="F2832" s="86">
        <v>2.3046738660617706E-3</v>
      </c>
    </row>
    <row r="2833" spans="1:6">
      <c r="A2833" s="16" t="s">
        <v>3</v>
      </c>
      <c r="B2833" s="7">
        <v>1.3784569679073664E-2</v>
      </c>
      <c r="C2833" s="8">
        <v>6.604305222055293E-3</v>
      </c>
      <c r="D2833" s="87">
        <v>1.6234745487546678E-2</v>
      </c>
      <c r="E2833" s="87">
        <v>1.749682669487931E-2</v>
      </c>
      <c r="F2833" s="87">
        <v>1.0538288276849111E-2</v>
      </c>
    </row>
    <row r="2834" spans="1:6">
      <c r="A2834" s="16" t="s">
        <v>4</v>
      </c>
      <c r="B2834" s="7">
        <v>0.16815914055674519</v>
      </c>
      <c r="C2834" s="8">
        <v>0.15157666375291032</v>
      </c>
      <c r="D2834" s="87">
        <v>0.1529110991032015</v>
      </c>
      <c r="E2834" s="143">
        <v>0.14247441247118864</v>
      </c>
      <c r="F2834" s="143">
        <v>0.14662477171829635</v>
      </c>
    </row>
    <row r="2835" spans="1:6">
      <c r="A2835" s="16" t="s">
        <v>5</v>
      </c>
      <c r="B2835" s="7">
        <v>0.5485123874755522</v>
      </c>
      <c r="C2835" s="8">
        <v>0.55683954300692562</v>
      </c>
      <c r="D2835" s="87">
        <v>0.52807088511744282</v>
      </c>
      <c r="E2835" s="143">
        <v>0.57245780862348372</v>
      </c>
      <c r="F2835" s="143">
        <v>0.50050176763871324</v>
      </c>
    </row>
    <row r="2836" spans="1:6">
      <c r="A2836" s="16" t="s">
        <v>6</v>
      </c>
      <c r="B2836" s="7">
        <v>0.26739543271812188</v>
      </c>
      <c r="C2836" s="8">
        <v>0.28497948801810868</v>
      </c>
      <c r="D2836" s="87">
        <v>0.29990412839145547</v>
      </c>
      <c r="E2836" s="143">
        <v>0.26757095221044835</v>
      </c>
      <c r="F2836" s="143">
        <v>0.3400304985000796</v>
      </c>
    </row>
    <row r="2837" spans="1:6">
      <c r="A2837" s="17" t="s">
        <v>199</v>
      </c>
      <c r="B2837" s="9">
        <v>1</v>
      </c>
      <c r="C2837" s="10">
        <v>1</v>
      </c>
      <c r="D2837" s="88">
        <v>1</v>
      </c>
      <c r="E2837" s="144">
        <v>1</v>
      </c>
      <c r="F2837" s="144">
        <v>1</v>
      </c>
    </row>
    <row r="2838" spans="1:6" s="20" customFormat="1">
      <c r="A2838" s="17" t="s">
        <v>200</v>
      </c>
      <c r="B2838" s="22">
        <v>500.00681293302466</v>
      </c>
      <c r="C2838" s="21">
        <v>499.99470588235283</v>
      </c>
      <c r="D2838" s="89">
        <v>500.00000847457659</v>
      </c>
      <c r="E2838" s="89">
        <v>499.99986624775499</v>
      </c>
      <c r="F2838" s="89">
        <v>499.99986624775499</v>
      </c>
    </row>
    <row r="2839" spans="1:6" s="20" customFormat="1">
      <c r="A2839" s="23" t="s">
        <v>201</v>
      </c>
      <c r="B2839" s="27">
        <v>433</v>
      </c>
      <c r="C2839" s="26">
        <v>425</v>
      </c>
      <c r="D2839" s="97">
        <v>472</v>
      </c>
      <c r="E2839" s="97">
        <v>478</v>
      </c>
      <c r="F2839" s="97">
        <v>557</v>
      </c>
    </row>
    <row r="2840" spans="1:6">
      <c r="A2840"/>
    </row>
    <row r="2841" spans="1:6">
      <c r="A2841" s="61" t="s">
        <v>260</v>
      </c>
      <c r="B2841" s="62">
        <f>B2832+B2833</f>
        <v>1.5933039249580675E-2</v>
      </c>
      <c r="C2841" s="62">
        <f>C2832+C2833</f>
        <v>6.604305222055293E-3</v>
      </c>
      <c r="D2841" s="62">
        <f>D2832+D2833</f>
        <v>1.9113887387900205E-2</v>
      </c>
      <c r="E2841" s="62">
        <f>E2832+E2833</f>
        <v>1.749682669487931E-2</v>
      </c>
      <c r="F2841" s="62">
        <f>F2832+F2833</f>
        <v>1.2842962142910882E-2</v>
      </c>
    </row>
    <row r="2842" spans="1:6">
      <c r="A2842" s="63" t="s">
        <v>258</v>
      </c>
      <c r="B2842" s="62">
        <f>B2834</f>
        <v>0.16815914055674519</v>
      </c>
      <c r="C2842" s="62">
        <f>C2834</f>
        <v>0.15157666375291032</v>
      </c>
      <c r="D2842" s="62">
        <f>D2834</f>
        <v>0.1529110991032015</v>
      </c>
      <c r="E2842" s="62">
        <f>E2834</f>
        <v>0.14247441247118864</v>
      </c>
      <c r="F2842" s="62">
        <f>F2834</f>
        <v>0.14662477171829635</v>
      </c>
    </row>
    <row r="2843" spans="1:6">
      <c r="A2843" s="64" t="s">
        <v>261</v>
      </c>
      <c r="B2843" s="62">
        <f>B2835+B2836</f>
        <v>0.81590782019367403</v>
      </c>
      <c r="C2843" s="62">
        <f>C2835+C2836</f>
        <v>0.8418190310250343</v>
      </c>
      <c r="D2843" s="62">
        <f>D2835+D2836</f>
        <v>0.82797501350889835</v>
      </c>
      <c r="E2843" s="62">
        <f>E2835+E2836</f>
        <v>0.84002876083393208</v>
      </c>
      <c r="F2843" s="62">
        <f>F2835+F2836</f>
        <v>0.84053226613879284</v>
      </c>
    </row>
    <row r="2844" spans="1:6">
      <c r="A2844"/>
    </row>
    <row r="2845" spans="1:6">
      <c r="A2845" s="51" t="s">
        <v>253</v>
      </c>
      <c r="B2845" s="52">
        <v>4.065221744091704</v>
      </c>
      <c r="C2845" s="52">
        <v>4.1201942138210859</v>
      </c>
      <c r="D2845" s="52">
        <v>4.1058861126120982</v>
      </c>
      <c r="E2845" s="52">
        <v>4.0901028863494995</v>
      </c>
      <c r="F2845" s="52">
        <v>4.1654151286298999</v>
      </c>
    </row>
    <row r="2846" spans="1:6">
      <c r="A2846"/>
    </row>
    <row r="2847" spans="1:6">
      <c r="A2847" s="31" t="s">
        <v>203</v>
      </c>
      <c r="B2847" s="31" t="s">
        <v>204</v>
      </c>
    </row>
    <row r="2848" spans="1:6">
      <c r="A2848" s="31" t="s">
        <v>205</v>
      </c>
      <c r="B2848" s="31" t="s">
        <v>206</v>
      </c>
    </row>
    <row r="2849" spans="1:6">
      <c r="A2849" s="19"/>
    </row>
    <row r="2850" spans="1:6">
      <c r="A2850" s="19" t="s">
        <v>240</v>
      </c>
      <c r="B2850" s="1"/>
      <c r="C2850" s="1"/>
    </row>
    <row r="2851" spans="1:6">
      <c r="A2851" s="19"/>
    </row>
    <row r="2852" spans="1:6">
      <c r="A2852" s="19"/>
      <c r="B2852" s="3" t="s">
        <v>0</v>
      </c>
      <c r="C2852" s="4" t="s">
        <v>1</v>
      </c>
      <c r="D2852" s="85">
        <v>2023</v>
      </c>
      <c r="E2852" s="85">
        <v>2024</v>
      </c>
    </row>
    <row r="2853" spans="1:6">
      <c r="A2853" s="15" t="s">
        <v>2</v>
      </c>
      <c r="B2853" s="5">
        <v>1.8677343657442096E-2</v>
      </c>
      <c r="C2853" s="6">
        <v>9.3680991916384945E-3</v>
      </c>
      <c r="D2853" s="86">
        <v>1.6234745487546678E-2</v>
      </c>
      <c r="E2853" s="142">
        <v>8.8078903289147692E-3</v>
      </c>
    </row>
    <row r="2854" spans="1:6">
      <c r="A2854" s="16" t="s">
        <v>3</v>
      </c>
      <c r="B2854" s="7">
        <v>0.12465696194901757</v>
      </c>
      <c r="C2854" s="8">
        <v>0.10937221688229631</v>
      </c>
      <c r="D2854" s="87">
        <v>0.11012493245550946</v>
      </c>
      <c r="E2854" s="143">
        <v>7.9688234675658387E-2</v>
      </c>
    </row>
    <row r="2855" spans="1:6">
      <c r="A2855" s="16" t="s">
        <v>4</v>
      </c>
      <c r="B2855" s="7">
        <v>0.47046287360056754</v>
      </c>
      <c r="C2855" s="8">
        <v>0.46704706285125369</v>
      </c>
      <c r="D2855" s="87">
        <v>0.42666476819212262</v>
      </c>
      <c r="E2855" s="143">
        <v>0.45390726822688565</v>
      </c>
    </row>
    <row r="2856" spans="1:6">
      <c r="A2856" s="16" t="s">
        <v>5</v>
      </c>
      <c r="B2856" s="7">
        <v>0.33076662465800105</v>
      </c>
      <c r="C2856" s="8">
        <v>0.35524023195539717</v>
      </c>
      <c r="D2856" s="87">
        <v>0.35868386468332447</v>
      </c>
      <c r="E2856" s="143">
        <v>0.38760929998902399</v>
      </c>
    </row>
    <row r="2857" spans="1:6">
      <c r="A2857" s="16" t="s">
        <v>6</v>
      </c>
      <c r="B2857" s="7">
        <v>5.5436196134971923E-2</v>
      </c>
      <c r="C2857" s="8">
        <v>5.8972389119414152E-2</v>
      </c>
      <c r="D2857" s="87">
        <v>8.8291689181496699E-2</v>
      </c>
      <c r="E2857" s="143">
        <v>6.9987306779517242E-2</v>
      </c>
    </row>
    <row r="2858" spans="1:6">
      <c r="A2858" s="17" t="s">
        <v>199</v>
      </c>
      <c r="B2858" s="9">
        <v>1</v>
      </c>
      <c r="C2858" s="10">
        <v>1</v>
      </c>
      <c r="D2858" s="88">
        <v>1</v>
      </c>
      <c r="E2858" s="144">
        <v>1</v>
      </c>
    </row>
    <row r="2859" spans="1:6" s="20" customFormat="1">
      <c r="A2859" s="17" t="s">
        <v>200</v>
      </c>
      <c r="B2859" s="22">
        <v>500.00681293302432</v>
      </c>
      <c r="C2859" s="21">
        <v>499.99470588235317</v>
      </c>
      <c r="D2859" s="89">
        <v>500.00000847457659</v>
      </c>
      <c r="E2859" s="89">
        <v>499.99986624775499</v>
      </c>
      <c r="F2859"/>
    </row>
    <row r="2860" spans="1:6" s="20" customFormat="1">
      <c r="A2860" s="23" t="s">
        <v>201</v>
      </c>
      <c r="B2860" s="27">
        <v>433</v>
      </c>
      <c r="C2860" s="26">
        <v>425</v>
      </c>
      <c r="D2860" s="97">
        <v>472</v>
      </c>
      <c r="E2860" s="97">
        <v>478</v>
      </c>
      <c r="F2860"/>
    </row>
    <row r="2861" spans="1:6">
      <c r="A2861"/>
    </row>
    <row r="2862" spans="1:6">
      <c r="A2862" s="61" t="s">
        <v>260</v>
      </c>
      <c r="B2862" s="62">
        <f>B2853+B2854</f>
        <v>0.14333430560645966</v>
      </c>
      <c r="C2862" s="62">
        <f>C2853+C2854</f>
        <v>0.11874031607393482</v>
      </c>
      <c r="D2862" s="62">
        <f>D2853+D2854</f>
        <v>0.12635967794305614</v>
      </c>
      <c r="E2862" s="62">
        <f>E2853+E2854</f>
        <v>8.8496125004573156E-2</v>
      </c>
    </row>
    <row r="2863" spans="1:6">
      <c r="A2863" s="63" t="s">
        <v>258</v>
      </c>
      <c r="B2863" s="62">
        <f>B2855</f>
        <v>0.47046287360056754</v>
      </c>
      <c r="C2863" s="62">
        <f>C2855</f>
        <v>0.46704706285125369</v>
      </c>
      <c r="D2863" s="62">
        <f>D2855</f>
        <v>0.42666476819212262</v>
      </c>
      <c r="E2863" s="62">
        <f>E2855</f>
        <v>0.45390726822688565</v>
      </c>
    </row>
    <row r="2864" spans="1:6">
      <c r="A2864" s="64" t="s">
        <v>261</v>
      </c>
      <c r="B2864" s="62">
        <f>B2856+B2857</f>
        <v>0.38620282079297297</v>
      </c>
      <c r="C2864" s="62">
        <f>C2856+C2857</f>
        <v>0.41421262107481133</v>
      </c>
      <c r="D2864" s="62">
        <f>D2856+D2857</f>
        <v>0.44697555386482118</v>
      </c>
      <c r="E2864" s="62">
        <f>E2856+E2857</f>
        <v>0.45759660676854125</v>
      </c>
    </row>
    <row r="2865" spans="1:6">
      <c r="A2865"/>
    </row>
    <row r="2866" spans="1:6">
      <c r="A2866" s="51" t="s">
        <v>253</v>
      </c>
      <c r="B2866" s="52">
        <v>3.2796273676640437</v>
      </c>
      <c r="C2866" s="52">
        <v>3.3450765949286541</v>
      </c>
      <c r="D2866" s="52">
        <v>3.3926728196157145</v>
      </c>
      <c r="E2866" s="52">
        <v>3.4302798982145744</v>
      </c>
    </row>
    <row r="2867" spans="1:6">
      <c r="A2867"/>
    </row>
    <row r="2868" spans="1:6">
      <c r="A2868" s="31" t="s">
        <v>203</v>
      </c>
      <c r="B2868" s="31" t="s">
        <v>204</v>
      </c>
    </row>
    <row r="2869" spans="1:6">
      <c r="A2869" s="31" t="s">
        <v>205</v>
      </c>
      <c r="B2869" s="31" t="s">
        <v>206</v>
      </c>
    </row>
    <row r="2870" spans="1:6">
      <c r="A2870" s="19"/>
    </row>
    <row r="2871" spans="1:6">
      <c r="A2871" s="151" t="s">
        <v>518</v>
      </c>
      <c r="B2871" s="1"/>
      <c r="C2871" s="1"/>
    </row>
    <row r="2872" spans="1:6">
      <c r="A2872" s="19"/>
    </row>
    <row r="2873" spans="1:6">
      <c r="A2873" s="19"/>
      <c r="B2873" s="3" t="s">
        <v>0</v>
      </c>
      <c r="C2873" s="4" t="s">
        <v>1</v>
      </c>
      <c r="D2873" s="4">
        <v>2023</v>
      </c>
      <c r="E2873" s="4">
        <v>2024</v>
      </c>
    </row>
    <row r="2874" spans="1:6">
      <c r="A2874" s="15" t="s">
        <v>2</v>
      </c>
      <c r="B2874" s="5"/>
      <c r="C2874" s="6"/>
      <c r="D2874" s="6"/>
      <c r="E2874" s="142">
        <v>1.4878073819775E-3</v>
      </c>
    </row>
    <row r="2875" spans="1:6">
      <c r="A2875" s="16" t="s">
        <v>3</v>
      </c>
      <c r="B2875" s="7">
        <v>3.0611361184685961E-2</v>
      </c>
      <c r="C2875" s="8">
        <v>3.6114500035882714E-2</v>
      </c>
      <c r="D2875" s="8">
        <v>2.3672279259791863E-2</v>
      </c>
      <c r="E2875" s="143">
        <v>1.3271312474847268E-2</v>
      </c>
    </row>
    <row r="2876" spans="1:6">
      <c r="A2876" s="16" t="s">
        <v>4</v>
      </c>
      <c r="B2876" s="7">
        <v>0.22180783217965375</v>
      </c>
      <c r="C2876" s="8">
        <v>0.25926180394851234</v>
      </c>
      <c r="D2876" s="87">
        <v>0.17578444829178883</v>
      </c>
      <c r="E2876" s="143">
        <v>0.14039183527446003</v>
      </c>
    </row>
    <row r="2877" spans="1:6">
      <c r="A2877" s="16" t="s">
        <v>5</v>
      </c>
      <c r="B2877" s="7">
        <v>0.51975157844269593</v>
      </c>
      <c r="C2877" s="8">
        <v>0.4954325398739518</v>
      </c>
      <c r="D2877" s="87">
        <v>0.47360836485409563</v>
      </c>
      <c r="E2877" s="143">
        <v>0.47997407732477876</v>
      </c>
    </row>
    <row r="2878" spans="1:6">
      <c r="A2878" s="16" t="s">
        <v>6</v>
      </c>
      <c r="B2878" s="7">
        <v>0.22782922819296439</v>
      </c>
      <c r="C2878" s="8">
        <v>0.20919115614165315</v>
      </c>
      <c r="D2878" s="87">
        <v>0.32693490759432359</v>
      </c>
      <c r="E2878" s="143">
        <v>0.36487496754393656</v>
      </c>
    </row>
    <row r="2879" spans="1:6">
      <c r="A2879" s="17" t="s">
        <v>199</v>
      </c>
      <c r="B2879" s="9">
        <v>1</v>
      </c>
      <c r="C2879" s="10">
        <v>1</v>
      </c>
      <c r="D2879" s="88">
        <v>1</v>
      </c>
      <c r="E2879" s="144">
        <v>1</v>
      </c>
    </row>
    <row r="2880" spans="1:6" s="20" customFormat="1">
      <c r="A2880" s="17" t="s">
        <v>200</v>
      </c>
      <c r="B2880" s="22">
        <v>500.00681293302421</v>
      </c>
      <c r="C2880" s="21">
        <v>499.994705882353</v>
      </c>
      <c r="D2880" s="89">
        <v>500.00000847457659</v>
      </c>
      <c r="E2880" s="89">
        <v>499.99986624775499</v>
      </c>
      <c r="F2880"/>
    </row>
    <row r="2881" spans="1:6" s="20" customFormat="1">
      <c r="A2881" s="23" t="s">
        <v>201</v>
      </c>
      <c r="B2881" s="27">
        <v>433</v>
      </c>
      <c r="C2881" s="26">
        <v>425</v>
      </c>
      <c r="D2881" s="97">
        <v>472</v>
      </c>
      <c r="E2881" s="97">
        <v>478</v>
      </c>
      <c r="F2881"/>
    </row>
    <row r="2882" spans="1:6">
      <c r="A2882"/>
    </row>
    <row r="2883" spans="1:6">
      <c r="A2883" s="61" t="s">
        <v>260</v>
      </c>
      <c r="B2883" s="62">
        <f>B2874+B2875</f>
        <v>3.0611361184685961E-2</v>
      </c>
      <c r="C2883" s="62">
        <f>C2874+C2875</f>
        <v>3.6114500035882714E-2</v>
      </c>
      <c r="D2883" s="62">
        <f>D2874+D2875</f>
        <v>2.3672279259791863E-2</v>
      </c>
      <c r="E2883" s="62">
        <f>E2874+E2875</f>
        <v>1.4759119856824768E-2</v>
      </c>
    </row>
    <row r="2884" spans="1:6">
      <c r="A2884" s="63" t="s">
        <v>258</v>
      </c>
      <c r="B2884" s="62">
        <f>B2876</f>
        <v>0.22180783217965375</v>
      </c>
      <c r="C2884" s="62">
        <f>C2876</f>
        <v>0.25926180394851234</v>
      </c>
      <c r="D2884" s="62">
        <f>D2876</f>
        <v>0.17578444829178883</v>
      </c>
      <c r="E2884" s="62">
        <f>E2876</f>
        <v>0.14039183527446003</v>
      </c>
    </row>
    <row r="2885" spans="1:6">
      <c r="A2885" s="64" t="s">
        <v>261</v>
      </c>
      <c r="B2885" s="62">
        <f>B2877+B2878</f>
        <v>0.74758080663566029</v>
      </c>
      <c r="C2885" s="62">
        <f>C2877+C2878</f>
        <v>0.70462369601560493</v>
      </c>
      <c r="D2885" s="62">
        <f>D2877+D2878</f>
        <v>0.80054327244841916</v>
      </c>
      <c r="E2885" s="62">
        <f>E2877+E2878</f>
        <v>0.84484904486871537</v>
      </c>
    </row>
    <row r="2886" spans="1:6">
      <c r="A2886"/>
    </row>
    <row r="2887" spans="1:6">
      <c r="A2887" s="51" t="s">
        <v>253</v>
      </c>
      <c r="B2887" s="52">
        <v>3.9447986736439393</v>
      </c>
      <c r="C2887" s="52">
        <v>3.8777003521213755</v>
      </c>
      <c r="D2887" s="52">
        <v>4.1038059007829517</v>
      </c>
      <c r="E2887" s="52">
        <v>4.1934770851738508</v>
      </c>
    </row>
    <row r="2888" spans="1:6">
      <c r="A2888"/>
    </row>
    <row r="2889" spans="1:6">
      <c r="A2889" s="31" t="s">
        <v>203</v>
      </c>
      <c r="B2889" s="31" t="s">
        <v>204</v>
      </c>
    </row>
    <row r="2890" spans="1:6">
      <c r="A2890" s="31" t="s">
        <v>205</v>
      </c>
      <c r="B2890" s="31"/>
    </row>
    <row r="2891" spans="1:6">
      <c r="A2891" s="19"/>
    </row>
    <row r="2892" spans="1:6">
      <c r="A2892" s="151" t="s">
        <v>467</v>
      </c>
      <c r="B2892" s="1"/>
      <c r="C2892" s="1"/>
    </row>
    <row r="2893" spans="1:6">
      <c r="A2893" s="19"/>
    </row>
    <row r="2894" spans="1:6">
      <c r="A2894" s="19"/>
      <c r="F2894" s="4">
        <v>2025</v>
      </c>
    </row>
    <row r="2895" spans="1:6">
      <c r="A2895" s="15" t="s">
        <v>2</v>
      </c>
      <c r="F2895" s="142">
        <v>2.3046738660617702E-3</v>
      </c>
    </row>
    <row r="2896" spans="1:6">
      <c r="A2896" s="16" t="s">
        <v>3</v>
      </c>
      <c r="F2896" s="143">
        <v>3.7227747840097712E-2</v>
      </c>
    </row>
    <row r="2897" spans="1:6">
      <c r="A2897" s="16" t="s">
        <v>4</v>
      </c>
      <c r="F2897" s="143">
        <v>0.29819340292785823</v>
      </c>
    </row>
    <row r="2898" spans="1:6">
      <c r="A2898" s="16" t="s">
        <v>5</v>
      </c>
      <c r="F2898" s="143">
        <v>0.50871692782553357</v>
      </c>
    </row>
    <row r="2899" spans="1:6">
      <c r="A2899" s="16" t="s">
        <v>6</v>
      </c>
      <c r="F2899" s="143">
        <v>0.15355724754044872</v>
      </c>
    </row>
    <row r="2900" spans="1:6">
      <c r="A2900" s="17" t="s">
        <v>199</v>
      </c>
      <c r="F2900" s="144">
        <v>1</v>
      </c>
    </row>
    <row r="2901" spans="1:6" s="20" customFormat="1">
      <c r="A2901" s="17" t="s">
        <v>200</v>
      </c>
      <c r="B2901"/>
      <c r="C2901"/>
      <c r="D2901"/>
      <c r="E2901"/>
      <c r="F2901" s="89">
        <v>499.99986624775499</v>
      </c>
    </row>
    <row r="2902" spans="1:6" s="20" customFormat="1">
      <c r="A2902" s="23" t="s">
        <v>201</v>
      </c>
      <c r="B2902"/>
      <c r="C2902"/>
      <c r="D2902"/>
      <c r="E2902"/>
      <c r="F2902" s="97">
        <v>557</v>
      </c>
    </row>
    <row r="2903" spans="1:6">
      <c r="A2903"/>
    </row>
    <row r="2904" spans="1:6">
      <c r="A2904" s="61" t="s">
        <v>260</v>
      </c>
      <c r="F2904" s="62">
        <f>F2895+F2896</f>
        <v>3.9532421706159483E-2</v>
      </c>
    </row>
    <row r="2905" spans="1:6">
      <c r="A2905" s="63" t="s">
        <v>258</v>
      </c>
      <c r="F2905" s="62">
        <f>F2897</f>
        <v>0.29819340292785823</v>
      </c>
    </row>
    <row r="2906" spans="1:6">
      <c r="A2906" s="64" t="s">
        <v>261</v>
      </c>
      <c r="F2906" s="62">
        <f>F2898+F2899</f>
        <v>0.66227417536598232</v>
      </c>
    </row>
    <row r="2907" spans="1:6">
      <c r="A2907"/>
    </row>
    <row r="2908" spans="1:6">
      <c r="A2908" s="51" t="s">
        <v>253</v>
      </c>
      <c r="F2908" s="52">
        <v>3.7739943273342078</v>
      </c>
    </row>
    <row r="2909" spans="1:6">
      <c r="A2909"/>
    </row>
    <row r="2910" spans="1:6">
      <c r="A2910" s="31" t="s">
        <v>203</v>
      </c>
      <c r="B2910" s="31" t="s">
        <v>204</v>
      </c>
    </row>
    <row r="2911" spans="1:6">
      <c r="A2911" s="31" t="s">
        <v>205</v>
      </c>
      <c r="B2911" s="31"/>
    </row>
    <row r="2912" spans="1:6">
      <c r="A2912" s="19"/>
    </row>
    <row r="2913" spans="1:6">
      <c r="A2913" s="19" t="s">
        <v>241</v>
      </c>
      <c r="B2913" s="1"/>
      <c r="C2913" s="1"/>
    </row>
    <row r="2914" spans="1:6">
      <c r="A2914" s="19"/>
    </row>
    <row r="2915" spans="1:6">
      <c r="A2915" s="19"/>
      <c r="B2915" s="3" t="s">
        <v>0</v>
      </c>
      <c r="C2915" s="4" t="s">
        <v>1</v>
      </c>
      <c r="D2915" s="85">
        <v>2023</v>
      </c>
      <c r="E2915" s="85">
        <v>2024</v>
      </c>
    </row>
    <row r="2916" spans="1:6">
      <c r="A2916" s="15" t="s">
        <v>2</v>
      </c>
      <c r="B2916" s="5">
        <v>1.1636100108566661E-2</v>
      </c>
      <c r="C2916" s="6">
        <v>7.1666641176200644E-3</v>
      </c>
      <c r="D2916" s="86">
        <v>5.7582838007070505E-3</v>
      </c>
      <c r="E2916" s="142">
        <v>2.9756147639549992E-3</v>
      </c>
    </row>
    <row r="2917" spans="1:6">
      <c r="A2917" s="16" t="s">
        <v>3</v>
      </c>
      <c r="B2917" s="7">
        <v>8.4494922586505303E-2</v>
      </c>
      <c r="C2917" s="8">
        <v>8.2392637098510371E-2</v>
      </c>
      <c r="D2917" s="87">
        <v>4.566530854804559E-2</v>
      </c>
      <c r="E2917" s="143">
        <v>4.8264965864605873E-2</v>
      </c>
    </row>
    <row r="2918" spans="1:6">
      <c r="A2918" s="16" t="s">
        <v>4</v>
      </c>
      <c r="B2918" s="7">
        <v>0.36663172487949924</v>
      </c>
      <c r="C2918" s="8">
        <v>0.39289780715325229</v>
      </c>
      <c r="D2918" s="87">
        <v>0.23784428834162219</v>
      </c>
      <c r="E2918" s="143">
        <v>0.22329359263997386</v>
      </c>
    </row>
    <row r="2919" spans="1:6">
      <c r="A2919" s="16" t="s">
        <v>5</v>
      </c>
      <c r="B2919" s="7">
        <v>0.44170206456771133</v>
      </c>
      <c r="C2919" s="8">
        <v>0.44175455975416211</v>
      </c>
      <c r="D2919" s="87">
        <v>0.51911388738790043</v>
      </c>
      <c r="E2919" s="143">
        <v>0.51383678522141085</v>
      </c>
    </row>
    <row r="2920" spans="1:6">
      <c r="A2920" s="16" t="s">
        <v>6</v>
      </c>
      <c r="B2920" s="7">
        <v>9.5535187857717571E-2</v>
      </c>
      <c r="C2920" s="8">
        <v>7.5788331876455103E-2</v>
      </c>
      <c r="D2920" s="87">
        <v>0.19161823192172472</v>
      </c>
      <c r="E2920" s="143">
        <v>0.21162904151005435</v>
      </c>
    </row>
    <row r="2921" spans="1:6">
      <c r="A2921" s="17" t="s">
        <v>199</v>
      </c>
      <c r="B2921" s="9">
        <v>1</v>
      </c>
      <c r="C2921" s="10">
        <v>1</v>
      </c>
      <c r="D2921" s="88">
        <v>1</v>
      </c>
      <c r="E2921" s="144">
        <v>1</v>
      </c>
    </row>
    <row r="2922" spans="1:6" s="20" customFormat="1">
      <c r="A2922" s="17" t="s">
        <v>200</v>
      </c>
      <c r="B2922" s="22">
        <v>500.00681293302432</v>
      </c>
      <c r="C2922" s="21">
        <v>499.99470588235317</v>
      </c>
      <c r="D2922" s="89">
        <v>500.00000847457659</v>
      </c>
      <c r="E2922" s="89">
        <v>499.99986624775499</v>
      </c>
      <c r="F2922"/>
    </row>
    <row r="2923" spans="1:6" s="20" customFormat="1">
      <c r="A2923" s="23" t="s">
        <v>201</v>
      </c>
      <c r="B2923" s="27">
        <v>433</v>
      </c>
      <c r="C2923" s="26">
        <v>425</v>
      </c>
      <c r="D2923" s="97">
        <v>472</v>
      </c>
      <c r="E2923" s="97">
        <v>478</v>
      </c>
      <c r="F2923"/>
    </row>
    <row r="2924" spans="1:6">
      <c r="A2924"/>
    </row>
    <row r="2925" spans="1:6">
      <c r="A2925" s="61" t="s">
        <v>260</v>
      </c>
      <c r="B2925" s="62">
        <f>B2916+B2917</f>
        <v>9.6131022695071969E-2</v>
      </c>
      <c r="C2925" s="62">
        <f>C2916+C2917</f>
        <v>8.9559301216130441E-2</v>
      </c>
      <c r="D2925" s="62">
        <f>D2916+D2917</f>
        <v>5.1423592348752642E-2</v>
      </c>
      <c r="E2925" s="62">
        <f>E2916+E2917</f>
        <v>5.1240580628560871E-2</v>
      </c>
    </row>
    <row r="2926" spans="1:6">
      <c r="A2926" s="63" t="s">
        <v>258</v>
      </c>
      <c r="B2926" s="62">
        <f>B2918</f>
        <v>0.36663172487949924</v>
      </c>
      <c r="C2926" s="62">
        <f>C2918</f>
        <v>0.39289780715325229</v>
      </c>
      <c r="D2926" s="62">
        <f>D2918</f>
        <v>0.23784428834162219</v>
      </c>
      <c r="E2926" s="62">
        <f>E2918</f>
        <v>0.22329359263997386</v>
      </c>
    </row>
    <row r="2927" spans="1:6">
      <c r="A2927" s="64" t="s">
        <v>261</v>
      </c>
      <c r="B2927" s="62">
        <f>B2919+B2920</f>
        <v>0.53723725242542886</v>
      </c>
      <c r="C2927" s="62">
        <f>C2919+C2920</f>
        <v>0.51754289163061717</v>
      </c>
      <c r="D2927" s="62">
        <f>D2919+D2920</f>
        <v>0.71073211930962521</v>
      </c>
      <c r="E2927" s="62">
        <f>E2919+E2920</f>
        <v>0.7254658267314652</v>
      </c>
    </row>
    <row r="2928" spans="1:6">
      <c r="A2928"/>
    </row>
    <row r="2929" spans="1:6">
      <c r="A2929" s="51" t="s">
        <v>253</v>
      </c>
      <c r="B2929" s="52">
        <v>3.5250053174795091</v>
      </c>
      <c r="C2929" s="52">
        <v>3.4966052581733238</v>
      </c>
      <c r="D2929" s="52">
        <v>3.8451684750818873</v>
      </c>
      <c r="E2929" s="52">
        <v>3.882878672849003</v>
      </c>
    </row>
    <row r="2930" spans="1:6">
      <c r="A2930"/>
    </row>
    <row r="2931" spans="1:6">
      <c r="A2931" s="31" t="s">
        <v>203</v>
      </c>
      <c r="B2931" s="31" t="s">
        <v>204</v>
      </c>
    </row>
    <row r="2932" spans="1:6">
      <c r="A2932" s="31" t="s">
        <v>205</v>
      </c>
      <c r="B2932" s="31" t="s">
        <v>206</v>
      </c>
    </row>
    <row r="2933" spans="1:6">
      <c r="A2933" s="19"/>
    </row>
    <row r="2934" spans="1:6">
      <c r="A2934" s="19" t="s">
        <v>242</v>
      </c>
      <c r="B2934" s="1"/>
      <c r="C2934" s="1"/>
    </row>
    <row r="2935" spans="1:6">
      <c r="A2935" s="19"/>
    </row>
    <row r="2936" spans="1:6">
      <c r="A2936" s="19"/>
      <c r="B2936" s="3" t="s">
        <v>0</v>
      </c>
      <c r="C2936" s="4" t="s">
        <v>1</v>
      </c>
      <c r="D2936" s="85">
        <v>2023</v>
      </c>
      <c r="E2936" s="85">
        <v>2024</v>
      </c>
    </row>
    <row r="2937" spans="1:6">
      <c r="A2937" s="15" t="s">
        <v>2</v>
      </c>
      <c r="B2937" s="5">
        <v>3.5504135163054333E-2</v>
      </c>
      <c r="C2937" s="6">
        <v>3.1430450440063491E-2</v>
      </c>
      <c r="D2937" s="86">
        <v>4.1586274718876687E-2</v>
      </c>
      <c r="E2937" s="142">
        <v>3.9457075535691132E-2</v>
      </c>
    </row>
    <row r="2938" spans="1:6">
      <c r="A2938" s="16" t="s">
        <v>3</v>
      </c>
      <c r="B2938" s="7">
        <v>0.22997769776347102</v>
      </c>
      <c r="C2938" s="8">
        <v>0.1749969117320066</v>
      </c>
      <c r="D2938" s="87">
        <v>0.20417490543771341</v>
      </c>
      <c r="E2938" s="143">
        <v>0.21234276528775581</v>
      </c>
    </row>
    <row r="2939" spans="1:6">
      <c r="A2939" s="16" t="s">
        <v>4</v>
      </c>
      <c r="B2939" s="7">
        <v>0.56755069619143828</v>
      </c>
      <c r="C2939" s="8">
        <v>0.57698163862911478</v>
      </c>
      <c r="D2939" s="87">
        <v>0.5211940992170494</v>
      </c>
      <c r="E2939" s="143">
        <v>0.54912870636364453</v>
      </c>
    </row>
    <row r="2940" spans="1:6">
      <c r="A2940" s="16" t="s">
        <v>5</v>
      </c>
      <c r="B2940" s="7">
        <v>0.15073651421377859</v>
      </c>
      <c r="C2940" s="8">
        <v>0.19593454518930206</v>
      </c>
      <c r="D2940" s="87">
        <v>0.19161823192172472</v>
      </c>
      <c r="E2940" s="143">
        <v>0.17871796531702441</v>
      </c>
    </row>
    <row r="2941" spans="1:6">
      <c r="A2941" s="16" t="s">
        <v>6</v>
      </c>
      <c r="B2941" s="7">
        <v>1.6230956668257863E-2</v>
      </c>
      <c r="C2941" s="8">
        <v>2.0656454009513051E-2</v>
      </c>
      <c r="D2941" s="87">
        <v>4.1426488704635764E-2</v>
      </c>
      <c r="E2941" s="143">
        <v>2.035348749588408E-2</v>
      </c>
    </row>
    <row r="2942" spans="1:6">
      <c r="A2942" s="17" t="s">
        <v>199</v>
      </c>
      <c r="B2942" s="9">
        <v>1</v>
      </c>
      <c r="C2942" s="10">
        <v>1</v>
      </c>
      <c r="D2942" s="88">
        <v>1</v>
      </c>
      <c r="E2942" s="144">
        <v>1</v>
      </c>
    </row>
    <row r="2943" spans="1:6" s="20" customFormat="1">
      <c r="A2943" s="17" t="s">
        <v>200</v>
      </c>
      <c r="B2943" s="22">
        <v>500.006812933025</v>
      </c>
      <c r="C2943" s="21">
        <v>499.99470588235266</v>
      </c>
      <c r="D2943" s="89">
        <v>500.00000847457659</v>
      </c>
      <c r="E2943" s="89">
        <v>499.99986624775499</v>
      </c>
      <c r="F2943"/>
    </row>
    <row r="2944" spans="1:6" s="20" customFormat="1">
      <c r="A2944" s="23" t="s">
        <v>201</v>
      </c>
      <c r="B2944" s="27">
        <v>433</v>
      </c>
      <c r="C2944" s="26">
        <v>425</v>
      </c>
      <c r="D2944" s="97">
        <v>472</v>
      </c>
      <c r="E2944" s="97">
        <v>478</v>
      </c>
      <c r="F2944"/>
    </row>
    <row r="2945" spans="1:6">
      <c r="A2945"/>
    </row>
    <row r="2946" spans="1:6">
      <c r="A2946" s="61" t="s">
        <v>260</v>
      </c>
      <c r="B2946" s="62">
        <f>B2937+B2938</f>
        <v>0.26548183292652533</v>
      </c>
      <c r="C2946" s="62">
        <f>C2937+C2938</f>
        <v>0.20642736217207008</v>
      </c>
      <c r="D2946" s="62">
        <f>D2937+D2938</f>
        <v>0.2457611801565901</v>
      </c>
      <c r="E2946" s="62">
        <f>E2937+E2938</f>
        <v>0.25179984082344692</v>
      </c>
    </row>
    <row r="2947" spans="1:6">
      <c r="A2947" s="63" t="s">
        <v>258</v>
      </c>
      <c r="B2947" s="62">
        <f>B2939</f>
        <v>0.56755069619143828</v>
      </c>
      <c r="C2947" s="62">
        <f>C2939</f>
        <v>0.57698163862911478</v>
      </c>
      <c r="D2947" s="62">
        <f>D2939</f>
        <v>0.5211940992170494</v>
      </c>
      <c r="E2947" s="62">
        <f>E2939</f>
        <v>0.54912870636364453</v>
      </c>
    </row>
    <row r="2948" spans="1:6">
      <c r="A2948" s="64" t="s">
        <v>261</v>
      </c>
      <c r="B2948" s="62">
        <f>B2940+B2941</f>
        <v>0.16696747088203645</v>
      </c>
      <c r="C2948" s="62">
        <f>C2940+C2941</f>
        <v>0.21659099919881511</v>
      </c>
      <c r="D2948" s="62">
        <f>D2940+D2941</f>
        <v>0.2330447206263605</v>
      </c>
      <c r="E2948" s="62">
        <f>E2940+E2941</f>
        <v>0.1990714528129085</v>
      </c>
    </row>
    <row r="2949" spans="1:6">
      <c r="A2949"/>
    </row>
    <row r="2950" spans="1:6">
      <c r="A2950" s="51" t="s">
        <v>253</v>
      </c>
      <c r="B2950" s="52">
        <v>2.8822124594607144</v>
      </c>
      <c r="C2950" s="52">
        <v>2.9993896405961937</v>
      </c>
      <c r="D2950" s="52">
        <v>2.9871237544555291</v>
      </c>
      <c r="E2950" s="52">
        <v>2.9281680239496564</v>
      </c>
    </row>
    <row r="2951" spans="1:6">
      <c r="A2951"/>
    </row>
    <row r="2952" spans="1:6">
      <c r="A2952" s="31" t="s">
        <v>203</v>
      </c>
      <c r="B2952" s="31" t="s">
        <v>204</v>
      </c>
    </row>
    <row r="2953" spans="1:6">
      <c r="A2953" s="31" t="s">
        <v>205</v>
      </c>
      <c r="B2953" s="31" t="s">
        <v>206</v>
      </c>
    </row>
    <row r="2954" spans="1:6">
      <c r="A2954" s="19"/>
    </row>
    <row r="2955" spans="1:6">
      <c r="A2955" s="19" t="s">
        <v>243</v>
      </c>
      <c r="B2955" s="1"/>
      <c r="C2955" s="1"/>
    </row>
    <row r="2956" spans="1:6">
      <c r="A2956" s="19"/>
    </row>
    <row r="2957" spans="1:6">
      <c r="A2957" s="19"/>
      <c r="B2957" s="3" t="s">
        <v>0</v>
      </c>
      <c r="C2957" s="4" t="s">
        <v>1</v>
      </c>
      <c r="D2957" s="85">
        <v>2023</v>
      </c>
      <c r="E2957" s="85">
        <v>2024</v>
      </c>
      <c r="F2957" s="85">
        <v>2025</v>
      </c>
    </row>
    <row r="2958" spans="1:6">
      <c r="A2958" s="15" t="s">
        <v>2</v>
      </c>
      <c r="B2958" s="5">
        <v>3.3057748173870166E-2</v>
      </c>
      <c r="C2958" s="6">
        <v>1.8455018935494599E-2</v>
      </c>
      <c r="D2958" s="86">
        <v>3.382916891814966E-2</v>
      </c>
      <c r="E2958" s="142">
        <v>2.6542624949694525E-2</v>
      </c>
      <c r="F2958" s="142">
        <v>2.3715762178902269E-2</v>
      </c>
    </row>
    <row r="2959" spans="1:6">
      <c r="A2959" s="16" t="s">
        <v>3</v>
      </c>
      <c r="B2959" s="7">
        <v>0.10627753571025264</v>
      </c>
      <c r="C2959" s="8">
        <v>0.10361145000358818</v>
      </c>
      <c r="D2959" s="87">
        <v>0.11572343024197557</v>
      </c>
      <c r="E2959" s="143">
        <v>0.12622748523238633</v>
      </c>
      <c r="F2959" s="143">
        <v>0.10510373368125023</v>
      </c>
    </row>
    <row r="2960" spans="1:6">
      <c r="A2960" s="16" t="s">
        <v>4</v>
      </c>
      <c r="B2960" s="7">
        <v>0.51677240425592341</v>
      </c>
      <c r="C2960" s="8">
        <v>0.50672089469182635</v>
      </c>
      <c r="D2960" s="87">
        <v>0.53055205880420253</v>
      </c>
      <c r="E2960" s="143">
        <v>0.51163525406173205</v>
      </c>
      <c r="F2960" s="143">
        <v>0.45567252045817852</v>
      </c>
    </row>
    <row r="2961" spans="1:6">
      <c r="A2961" s="16" t="s">
        <v>5</v>
      </c>
      <c r="B2961" s="7">
        <v>0.29919846357751689</v>
      </c>
      <c r="C2961" s="8">
        <v>0.33181998397630091</v>
      </c>
      <c r="D2961" s="87">
        <v>0.26543282177232508</v>
      </c>
      <c r="E2961" s="143">
        <v>0.29054319258143668</v>
      </c>
      <c r="F2961" s="143">
        <v>0.31434457421425777</v>
      </c>
    </row>
    <row r="2962" spans="1:6">
      <c r="A2962" s="16" t="s">
        <v>6</v>
      </c>
      <c r="B2962" s="7">
        <v>4.4693848282436839E-2</v>
      </c>
      <c r="C2962" s="8">
        <v>3.9392652392790009E-2</v>
      </c>
      <c r="D2962" s="87">
        <v>5.4462520263347081E-2</v>
      </c>
      <c r="E2962" s="143">
        <v>4.5051443174750426E-2</v>
      </c>
      <c r="F2962" s="143">
        <v>0.10116340946741124</v>
      </c>
    </row>
    <row r="2963" spans="1:6">
      <c r="A2963" s="17" t="s">
        <v>199</v>
      </c>
      <c r="B2963" s="9">
        <v>1</v>
      </c>
      <c r="C2963" s="10">
        <v>1</v>
      </c>
      <c r="D2963" s="88">
        <v>1</v>
      </c>
      <c r="E2963" s="144">
        <v>1</v>
      </c>
      <c r="F2963" s="144">
        <v>1</v>
      </c>
    </row>
    <row r="2964" spans="1:6" s="20" customFormat="1">
      <c r="A2964" s="17" t="s">
        <v>200</v>
      </c>
      <c r="B2964" s="22">
        <v>500.00681293302438</v>
      </c>
      <c r="C2964" s="21">
        <v>499.99470588235317</v>
      </c>
      <c r="D2964" s="89">
        <v>500.00000847457659</v>
      </c>
      <c r="E2964" s="89">
        <v>499.99986624775499</v>
      </c>
      <c r="F2964" s="89">
        <v>499.99986624775499</v>
      </c>
    </row>
    <row r="2965" spans="1:6" s="20" customFormat="1">
      <c r="A2965" s="23" t="s">
        <v>201</v>
      </c>
      <c r="B2965" s="27">
        <v>433</v>
      </c>
      <c r="C2965" s="26">
        <v>425</v>
      </c>
      <c r="D2965" s="97">
        <v>472</v>
      </c>
      <c r="E2965" s="97">
        <v>478</v>
      </c>
      <c r="F2965" s="97">
        <v>557</v>
      </c>
    </row>
    <row r="2966" spans="1:6">
      <c r="A2966"/>
    </row>
    <row r="2967" spans="1:6">
      <c r="A2967" s="61" t="s">
        <v>260</v>
      </c>
      <c r="B2967" s="62">
        <f>B2958+B2959</f>
        <v>0.13933528388412281</v>
      </c>
      <c r="C2967" s="62">
        <f>C2958+C2959</f>
        <v>0.12206646893908278</v>
      </c>
      <c r="D2967" s="62">
        <f>D2958+D2959</f>
        <v>0.14955259916012523</v>
      </c>
      <c r="E2967" s="62">
        <f>E2958+E2959</f>
        <v>0.15277011018208086</v>
      </c>
      <c r="F2967" s="62">
        <f>F2958+F2959</f>
        <v>0.12881949586015251</v>
      </c>
    </row>
    <row r="2968" spans="1:6">
      <c r="A2968" s="63" t="s">
        <v>258</v>
      </c>
      <c r="B2968" s="62">
        <f>B2960</f>
        <v>0.51677240425592341</v>
      </c>
      <c r="C2968" s="62">
        <f>C2960</f>
        <v>0.50672089469182635</v>
      </c>
      <c r="D2968" s="62">
        <f>D2960</f>
        <v>0.53055205880420253</v>
      </c>
      <c r="E2968" s="62">
        <f>E2960</f>
        <v>0.51163525406173205</v>
      </c>
      <c r="F2968" s="62">
        <f>F2960</f>
        <v>0.45567252045817852</v>
      </c>
    </row>
    <row r="2969" spans="1:6">
      <c r="A2969" s="64" t="s">
        <v>261</v>
      </c>
      <c r="B2969" s="62">
        <f>B2961+B2962</f>
        <v>0.34389231185995373</v>
      </c>
      <c r="C2969" s="62">
        <f>C2961+C2962</f>
        <v>0.37121263636909091</v>
      </c>
      <c r="D2969" s="62">
        <f>D2961+D2962</f>
        <v>0.31989534203567216</v>
      </c>
      <c r="E2969" s="62">
        <f>E2961+E2962</f>
        <v>0.33559463575618709</v>
      </c>
      <c r="F2969" s="62">
        <f>F2961+F2962</f>
        <v>0.41550798368166902</v>
      </c>
    </row>
    <row r="2970" spans="1:6">
      <c r="A2970"/>
    </row>
    <row r="2971" spans="1:6">
      <c r="A2971" s="51" t="s">
        <v>253</v>
      </c>
      <c r="B2971" s="52">
        <v>3.2161931280844009</v>
      </c>
      <c r="C2971" s="52">
        <v>3.2700838008873041</v>
      </c>
      <c r="D2971" s="52">
        <v>3.1909760942207441</v>
      </c>
      <c r="E2971" s="52">
        <v>3.2013333437991642</v>
      </c>
      <c r="F2971" s="52">
        <v>3.3641361351100243</v>
      </c>
    </row>
    <row r="2972" spans="1:6">
      <c r="A2972"/>
    </row>
    <row r="2973" spans="1:6">
      <c r="A2973" s="31" t="s">
        <v>203</v>
      </c>
      <c r="B2973" s="31" t="s">
        <v>204</v>
      </c>
    </row>
    <row r="2974" spans="1:6">
      <c r="A2974" s="31" t="s">
        <v>205</v>
      </c>
      <c r="B2974" s="31" t="s">
        <v>206</v>
      </c>
    </row>
    <row r="2975" spans="1:6">
      <c r="A2975" s="19"/>
    </row>
    <row r="2976" spans="1:6">
      <c r="A2976" s="151" t="s">
        <v>468</v>
      </c>
      <c r="B2976" s="1"/>
      <c r="C2976" s="1"/>
    </row>
    <row r="2977" spans="1:6">
      <c r="A2977" s="19"/>
    </row>
    <row r="2978" spans="1:6">
      <c r="A2978" s="19"/>
      <c r="B2978" s="3" t="s">
        <v>0</v>
      </c>
      <c r="C2978" s="4" t="s">
        <v>1</v>
      </c>
      <c r="D2978" s="85">
        <v>2023</v>
      </c>
      <c r="E2978" s="85">
        <v>2024</v>
      </c>
      <c r="F2978" s="85">
        <v>2025</v>
      </c>
    </row>
    <row r="2979" spans="1:6">
      <c r="A2979" s="15" t="s">
        <v>2</v>
      </c>
      <c r="B2979" s="5">
        <v>5.6329948391003519E-2</v>
      </c>
      <c r="C2979" s="6">
        <v>5.6770954045395748E-2</v>
      </c>
      <c r="D2979" s="86">
        <v>8.6612439209958564E-2</v>
      </c>
      <c r="E2979" s="142">
        <v>5.9929516994525429E-2</v>
      </c>
      <c r="F2979" s="142">
        <v>2.7023971322390889E-2</v>
      </c>
    </row>
    <row r="2980" spans="1:6">
      <c r="A2980" s="16" t="s">
        <v>3</v>
      </c>
      <c r="B2980" s="7">
        <v>0.27162932421936958</v>
      </c>
      <c r="C2980" s="8">
        <v>0.2546257548609337</v>
      </c>
      <c r="D2980" s="87">
        <v>0.24344278612808826</v>
      </c>
      <c r="E2980" s="143">
        <v>0.28756757781748171</v>
      </c>
      <c r="F2980" s="143">
        <v>0.15123411945041978</v>
      </c>
    </row>
    <row r="2981" spans="1:6">
      <c r="A2981" s="16" t="s">
        <v>4</v>
      </c>
      <c r="B2981" s="7">
        <v>0.51862295640775335</v>
      </c>
      <c r="C2981" s="8">
        <v>0.47477608586443876</v>
      </c>
      <c r="D2981" s="87">
        <v>0.51415453365839814</v>
      </c>
      <c r="E2981" s="143">
        <v>0.48086711489200534</v>
      </c>
      <c r="F2981" s="143">
        <v>0.43820175635917707</v>
      </c>
    </row>
    <row r="2982" spans="1:6">
      <c r="A2982" s="16" t="s">
        <v>5</v>
      </c>
      <c r="B2982" s="7">
        <v>0.13259195775392452</v>
      </c>
      <c r="C2982" s="8">
        <v>0.18904906051946424</v>
      </c>
      <c r="D2982" s="87">
        <v>0.1321179617437632</v>
      </c>
      <c r="E2982" s="143">
        <v>0.15413896360110821</v>
      </c>
      <c r="F2982" s="143">
        <v>0.25206301715868867</v>
      </c>
    </row>
    <row r="2983" spans="1:6">
      <c r="A2983" s="16" t="s">
        <v>6</v>
      </c>
      <c r="B2983" s="7">
        <v>2.082581322794911E-2</v>
      </c>
      <c r="C2983" s="8">
        <v>2.4778144709767511E-2</v>
      </c>
      <c r="D2983" s="87">
        <v>2.3672279259791873E-2</v>
      </c>
      <c r="E2983" s="143">
        <v>1.749682669487931E-2</v>
      </c>
      <c r="F2983" s="143">
        <v>0.13147713570932371</v>
      </c>
    </row>
    <row r="2984" spans="1:6">
      <c r="A2984" s="17" t="s">
        <v>199</v>
      </c>
      <c r="B2984" s="9">
        <v>1</v>
      </c>
      <c r="C2984" s="10">
        <v>1</v>
      </c>
      <c r="D2984" s="88">
        <v>1</v>
      </c>
      <c r="E2984" s="144">
        <v>1</v>
      </c>
      <c r="F2984" s="144">
        <v>1</v>
      </c>
    </row>
    <row r="2985" spans="1:6" s="20" customFormat="1">
      <c r="A2985" s="17" t="s">
        <v>200</v>
      </c>
      <c r="B2985" s="22">
        <v>500.00681293302432</v>
      </c>
      <c r="C2985" s="21">
        <v>499.994705882353</v>
      </c>
      <c r="D2985" s="89">
        <v>500.00000847457659</v>
      </c>
      <c r="E2985" s="89">
        <v>499.99986624775499</v>
      </c>
      <c r="F2985" s="89">
        <v>499.99986624775499</v>
      </c>
    </row>
    <row r="2986" spans="1:6" s="20" customFormat="1">
      <c r="A2986" s="23" t="s">
        <v>201</v>
      </c>
      <c r="B2986" s="27">
        <v>433</v>
      </c>
      <c r="C2986" s="26">
        <v>425</v>
      </c>
      <c r="D2986" s="97">
        <v>472</v>
      </c>
      <c r="E2986" s="97">
        <v>478</v>
      </c>
      <c r="F2986" s="97">
        <v>557</v>
      </c>
    </row>
    <row r="2987" spans="1:6">
      <c r="A2987"/>
    </row>
    <row r="2988" spans="1:6">
      <c r="A2988" s="61" t="s">
        <v>260</v>
      </c>
      <c r="B2988" s="62">
        <f>B2979+B2980</f>
        <v>0.32795927261037311</v>
      </c>
      <c r="C2988" s="62">
        <f>C2979+C2980</f>
        <v>0.31139670890632942</v>
      </c>
      <c r="D2988" s="62">
        <f>D2979+D2980</f>
        <v>0.33005522533804682</v>
      </c>
      <c r="E2988" s="62">
        <f>E2979+E2980</f>
        <v>0.34749709481200713</v>
      </c>
      <c r="F2988" s="62">
        <f>F2979+F2980</f>
        <v>0.17825809077281068</v>
      </c>
    </row>
    <row r="2989" spans="1:6">
      <c r="A2989" s="63" t="s">
        <v>258</v>
      </c>
      <c r="B2989" s="62">
        <f>B2981</f>
        <v>0.51862295640775335</v>
      </c>
      <c r="C2989" s="62">
        <f>C2981</f>
        <v>0.47477608586443876</v>
      </c>
      <c r="D2989" s="62">
        <f>D2981</f>
        <v>0.51415453365839814</v>
      </c>
      <c r="E2989" s="62">
        <f>E2981</f>
        <v>0.48086711489200534</v>
      </c>
      <c r="F2989" s="62">
        <f>F2981</f>
        <v>0.43820175635917707</v>
      </c>
    </row>
    <row r="2990" spans="1:6">
      <c r="A2990" s="64" t="s">
        <v>261</v>
      </c>
      <c r="B2990" s="62">
        <f>B2982+B2983</f>
        <v>0.15341777098187362</v>
      </c>
      <c r="C2990" s="62">
        <f>C2982+C2983</f>
        <v>0.21382720522923176</v>
      </c>
      <c r="D2990" s="62">
        <f>D2982+D2983</f>
        <v>0.15579024100355507</v>
      </c>
      <c r="E2990" s="62">
        <f>E2982+E2983</f>
        <v>0.17163579029598752</v>
      </c>
      <c r="F2990" s="62">
        <f>F2982+F2983</f>
        <v>0.38354015286801235</v>
      </c>
    </row>
    <row r="2991" spans="1:6">
      <c r="A2991"/>
    </row>
    <row r="2992" spans="1:6">
      <c r="A2992" s="51" t="s">
        <v>253</v>
      </c>
      <c r="B2992" s="52">
        <v>2.7899543632084471</v>
      </c>
      <c r="C2992" s="52">
        <v>2.8704376869872736</v>
      </c>
      <c r="D2992" s="52">
        <v>2.7627948557153457</v>
      </c>
      <c r="E2992" s="52">
        <v>2.7817060051843341</v>
      </c>
      <c r="F2992" s="52">
        <v>3.3097352264821365</v>
      </c>
    </row>
    <row r="2993" spans="1:6">
      <c r="A2993"/>
    </row>
    <row r="2994" spans="1:6">
      <c r="A2994" s="31" t="s">
        <v>203</v>
      </c>
      <c r="B2994" s="31" t="s">
        <v>204</v>
      </c>
    </row>
    <row r="2995" spans="1:6">
      <c r="A2995" s="31" t="s">
        <v>205</v>
      </c>
      <c r="B2995" s="31" t="s">
        <v>469</v>
      </c>
    </row>
    <row r="2996" spans="1:6">
      <c r="A2996" s="19"/>
    </row>
    <row r="2997" spans="1:6">
      <c r="A2997" s="151" t="s">
        <v>470</v>
      </c>
      <c r="B2997" s="1"/>
      <c r="C2997" s="1"/>
    </row>
    <row r="2998" spans="1:6">
      <c r="A2998" s="19"/>
    </row>
    <row r="2999" spans="1:6">
      <c r="A2999" s="19"/>
      <c r="B2999" s="3" t="s">
        <v>0</v>
      </c>
      <c r="C2999" s="4" t="s">
        <v>1</v>
      </c>
      <c r="D2999" s="85">
        <v>2023</v>
      </c>
      <c r="E2999" s="85">
        <v>2024</v>
      </c>
      <c r="F2999" s="85">
        <v>2025</v>
      </c>
    </row>
    <row r="3000" spans="1:6">
      <c r="A3000" s="15" t="s">
        <v>2</v>
      </c>
      <c r="B3000" s="5">
        <v>2.3868035054487726E-2</v>
      </c>
      <c r="C3000" s="6">
        <v>3.0868091544498683E-2</v>
      </c>
      <c r="D3000" s="86">
        <v>4.3826272562266538E-2</v>
      </c>
      <c r="E3000" s="142">
        <v>5.1121626665610667E-2</v>
      </c>
      <c r="F3000" s="142">
        <v>4.9438594912658233E-3</v>
      </c>
    </row>
    <row r="3001" spans="1:6">
      <c r="A3001" s="16" t="s">
        <v>3</v>
      </c>
      <c r="B3001" s="7">
        <v>0.16201164926390155</v>
      </c>
      <c r="C3001" s="8">
        <v>0.1581809689749655</v>
      </c>
      <c r="D3001" s="87">
        <v>0.22160954285407544</v>
      </c>
      <c r="E3001" s="143">
        <v>0.19050147040989412</v>
      </c>
      <c r="F3001" s="143">
        <v>4.8100547876089091E-2</v>
      </c>
    </row>
    <row r="3002" spans="1:6">
      <c r="A3002" s="16" t="s">
        <v>4</v>
      </c>
      <c r="B3002" s="7">
        <v>0.45978357338779913</v>
      </c>
      <c r="C3002" s="8">
        <v>0.43809922693299119</v>
      </c>
      <c r="D3002" s="87">
        <v>0.48320450664060188</v>
      </c>
      <c r="E3002" s="143">
        <v>0.49366261151505175</v>
      </c>
      <c r="F3002" s="143">
        <v>0.34759508939258216</v>
      </c>
    </row>
    <row r="3003" spans="1:6">
      <c r="A3003" s="16" t="s">
        <v>5</v>
      </c>
      <c r="B3003" s="7">
        <v>0.31698205497892751</v>
      </c>
      <c r="C3003" s="8">
        <v>0.31636193794993128</v>
      </c>
      <c r="D3003" s="87">
        <v>0.20569436939501057</v>
      </c>
      <c r="E3003" s="143">
        <v>0.23120844540166241</v>
      </c>
      <c r="F3003" s="143">
        <v>0.45043105765570468</v>
      </c>
    </row>
    <row r="3004" spans="1:6">
      <c r="A3004" s="16" t="s">
        <v>6</v>
      </c>
      <c r="B3004" s="7">
        <v>3.7354687314884213E-2</v>
      </c>
      <c r="C3004" s="8">
        <v>5.6489774597613354E-2</v>
      </c>
      <c r="D3004" s="87">
        <v>4.566530854804559E-2</v>
      </c>
      <c r="E3004" s="143">
        <v>3.3505846007781129E-2</v>
      </c>
      <c r="F3004" s="143">
        <v>0.14892944558435814</v>
      </c>
    </row>
    <row r="3005" spans="1:6">
      <c r="A3005" s="17" t="s">
        <v>199</v>
      </c>
      <c r="B3005" s="9">
        <v>1</v>
      </c>
      <c r="C3005" s="10">
        <v>1</v>
      </c>
      <c r="D3005" s="88">
        <v>1</v>
      </c>
      <c r="E3005" s="144">
        <v>1</v>
      </c>
      <c r="F3005" s="144">
        <v>1</v>
      </c>
    </row>
    <row r="3006" spans="1:6" s="20" customFormat="1">
      <c r="A3006" s="17" t="s">
        <v>200</v>
      </c>
      <c r="B3006" s="22">
        <v>500.00681293302415</v>
      </c>
      <c r="C3006" s="21">
        <v>499.99470588235312</v>
      </c>
      <c r="D3006" s="89">
        <v>500.00000847457659</v>
      </c>
      <c r="E3006" s="89">
        <v>499.99986624775499</v>
      </c>
      <c r="F3006" s="89">
        <v>499.99986624775499</v>
      </c>
    </row>
    <row r="3007" spans="1:6" s="20" customFormat="1">
      <c r="A3007" s="23" t="s">
        <v>201</v>
      </c>
      <c r="B3007" s="27">
        <v>433</v>
      </c>
      <c r="C3007" s="26">
        <v>425</v>
      </c>
      <c r="D3007" s="97">
        <v>472</v>
      </c>
      <c r="E3007" s="97">
        <v>478</v>
      </c>
      <c r="F3007" s="97">
        <v>557</v>
      </c>
    </row>
    <row r="3008" spans="1:6">
      <c r="A3008"/>
    </row>
    <row r="3009" spans="1:6">
      <c r="A3009" s="61" t="s">
        <v>260</v>
      </c>
      <c r="B3009" s="62">
        <f>B3000+B3001</f>
        <v>0.18587968431838928</v>
      </c>
      <c r="C3009" s="62">
        <f>C3000+C3001</f>
        <v>0.18904906051946418</v>
      </c>
      <c r="D3009" s="62">
        <f>D3000+D3001</f>
        <v>0.26543581541634198</v>
      </c>
      <c r="E3009" s="62">
        <f>E3000+E3001</f>
        <v>0.24162309707550478</v>
      </c>
      <c r="F3009" s="62">
        <f>F3000+F3001</f>
        <v>5.3044407367354912E-2</v>
      </c>
    </row>
    <row r="3010" spans="1:6">
      <c r="A3010" s="63" t="s">
        <v>258</v>
      </c>
      <c r="B3010" s="62">
        <f>B3002</f>
        <v>0.45978357338779913</v>
      </c>
      <c r="C3010" s="62">
        <f>C3002</f>
        <v>0.43809922693299119</v>
      </c>
      <c r="D3010" s="62">
        <f>D3002</f>
        <v>0.48320450664060188</v>
      </c>
      <c r="E3010" s="62">
        <f>E3002</f>
        <v>0.49366261151505175</v>
      </c>
      <c r="F3010" s="62">
        <f>F3002</f>
        <v>0.34759508939258216</v>
      </c>
    </row>
    <row r="3011" spans="1:6">
      <c r="A3011" s="64" t="s">
        <v>261</v>
      </c>
      <c r="B3011" s="62">
        <f>B3003+B3004</f>
        <v>0.35433674229381174</v>
      </c>
      <c r="C3011" s="62">
        <f>C3003+C3004</f>
        <v>0.37285171254754462</v>
      </c>
      <c r="D3011" s="62">
        <f>D3003+D3004</f>
        <v>0.25135967794305614</v>
      </c>
      <c r="E3011" s="62">
        <f>E3003+E3004</f>
        <v>0.26471429140944353</v>
      </c>
      <c r="F3011" s="62">
        <f>F3003+F3004</f>
        <v>0.59936050324006285</v>
      </c>
    </row>
    <row r="3012" spans="1:6">
      <c r="A3012"/>
    </row>
    <row r="3013" spans="1:6">
      <c r="A3013" s="51" t="s">
        <v>253</v>
      </c>
      <c r="B3013" s="52">
        <v>3.1819437102358199</v>
      </c>
      <c r="C3013" s="52">
        <v>3.2094243350811982</v>
      </c>
      <c r="D3013" s="52">
        <v>2.9877628985124929</v>
      </c>
      <c r="E3013" s="52">
        <v>3.0054754136761082</v>
      </c>
      <c r="F3013" s="52">
        <v>3.6903016819658028</v>
      </c>
    </row>
    <row r="3014" spans="1:6">
      <c r="A3014"/>
    </row>
    <row r="3015" spans="1:6">
      <c r="A3015" s="31" t="s">
        <v>203</v>
      </c>
      <c r="B3015" s="31" t="s">
        <v>204</v>
      </c>
    </row>
    <row r="3016" spans="1:6">
      <c r="A3016" s="31" t="s">
        <v>205</v>
      </c>
      <c r="B3016" s="31" t="s">
        <v>471</v>
      </c>
    </row>
    <row r="3017" spans="1:6">
      <c r="A3017" s="19"/>
    </row>
    <row r="3018" spans="1:6">
      <c r="A3018" s="151" t="s">
        <v>472</v>
      </c>
      <c r="B3018" s="1"/>
      <c r="C3018" s="1"/>
    </row>
    <row r="3019" spans="1:6">
      <c r="A3019" s="19"/>
    </row>
    <row r="3020" spans="1:6">
      <c r="A3020" s="19"/>
      <c r="B3020" s="3" t="s">
        <v>0</v>
      </c>
      <c r="C3020" s="4" t="s">
        <v>1</v>
      </c>
      <c r="D3020" s="85">
        <v>2023</v>
      </c>
      <c r="E3020" s="85">
        <v>2024</v>
      </c>
      <c r="F3020" s="85">
        <v>2025</v>
      </c>
    </row>
    <row r="3021" spans="1:6">
      <c r="A3021" s="15" t="s">
        <v>2</v>
      </c>
      <c r="B3021" s="5">
        <v>2.7569139358147352E-2</v>
      </c>
      <c r="C3021" s="6">
        <v>3.4708602796970772E-2</v>
      </c>
      <c r="D3021" s="86">
        <v>3.2469490975093364E-2</v>
      </c>
      <c r="E3021" s="142">
        <v>4.0825928954718392E-2</v>
      </c>
      <c r="F3021" s="142">
        <v>2.5704378509788864E-2</v>
      </c>
    </row>
    <row r="3022" spans="1:6">
      <c r="A3022" s="16" t="s">
        <v>3</v>
      </c>
      <c r="B3022" s="7">
        <v>0.15031250151556833</v>
      </c>
      <c r="C3022" s="8">
        <v>0.1524202020962574</v>
      </c>
      <c r="D3022" s="87">
        <v>0.1958570517651346</v>
      </c>
      <c r="E3022" s="143">
        <v>0.18901366302791661</v>
      </c>
      <c r="F3022" s="143">
        <v>0.15089960769127753</v>
      </c>
    </row>
    <row r="3023" spans="1:6">
      <c r="A3023" s="16" t="s">
        <v>4</v>
      </c>
      <c r="B3023" s="7">
        <v>0.41264333811617798</v>
      </c>
      <c r="C3023" s="8">
        <v>0.40011247177911291</v>
      </c>
      <c r="D3023" s="87">
        <v>0.40714991894661173</v>
      </c>
      <c r="E3023" s="143">
        <v>0.42224609148993236</v>
      </c>
      <c r="F3023" s="143">
        <v>0.4458032556996141</v>
      </c>
    </row>
    <row r="3024" spans="1:6">
      <c r="A3024" s="16" t="s">
        <v>5</v>
      </c>
      <c r="B3024" s="7">
        <v>0.35433674229381174</v>
      </c>
      <c r="C3024" s="8">
        <v>0.35959510159519359</v>
      </c>
      <c r="D3024" s="87">
        <v>0.28854734680428235</v>
      </c>
      <c r="E3024" s="143">
        <v>0.30869514891764194</v>
      </c>
      <c r="F3024" s="143">
        <v>0.28271125515974327</v>
      </c>
    </row>
    <row r="3025" spans="1:6">
      <c r="A3025" s="16" t="s">
        <v>6</v>
      </c>
      <c r="B3025" s="7">
        <v>5.5138278716294738E-2</v>
      </c>
      <c r="C3025" s="8">
        <v>5.3163621732465367E-2</v>
      </c>
      <c r="D3025" s="87">
        <v>7.5976191508878063E-2</v>
      </c>
      <c r="E3025" s="143">
        <v>3.9219167609790662E-2</v>
      </c>
      <c r="F3025" s="143">
        <v>9.4881502939576257E-2</v>
      </c>
    </row>
    <row r="3026" spans="1:6">
      <c r="A3026" s="17" t="s">
        <v>199</v>
      </c>
      <c r="B3026" s="9">
        <v>1</v>
      </c>
      <c r="C3026" s="10">
        <v>1</v>
      </c>
      <c r="D3026" s="88">
        <v>1</v>
      </c>
      <c r="E3026" s="144">
        <v>1</v>
      </c>
      <c r="F3026" s="144">
        <v>1</v>
      </c>
    </row>
    <row r="3027" spans="1:6" s="20" customFormat="1">
      <c r="A3027" s="17" t="s">
        <v>200</v>
      </c>
      <c r="B3027" s="22">
        <v>500.00681293302415</v>
      </c>
      <c r="C3027" s="21">
        <v>499.99470588235306</v>
      </c>
      <c r="D3027" s="89">
        <v>500.00000847457659</v>
      </c>
      <c r="E3027" s="89">
        <v>499.99986624775499</v>
      </c>
      <c r="F3027" s="89">
        <v>499.99986624775499</v>
      </c>
    </row>
    <row r="3028" spans="1:6" s="20" customFormat="1">
      <c r="A3028" s="23" t="s">
        <v>201</v>
      </c>
      <c r="B3028" s="27">
        <v>433</v>
      </c>
      <c r="C3028" s="26">
        <v>425</v>
      </c>
      <c r="D3028" s="97">
        <v>472</v>
      </c>
      <c r="E3028" s="97">
        <v>478</v>
      </c>
      <c r="F3028" s="97">
        <v>557</v>
      </c>
    </row>
    <row r="3029" spans="1:6">
      <c r="A3029"/>
    </row>
    <row r="3030" spans="1:6">
      <c r="A3030" s="61" t="s">
        <v>260</v>
      </c>
      <c r="B3030" s="62">
        <f>B3021+B3022</f>
        <v>0.17788164087371566</v>
      </c>
      <c r="C3030" s="62">
        <f>C3021+C3022</f>
        <v>0.18712880489322817</v>
      </c>
      <c r="D3030" s="62">
        <f>D3021+D3022</f>
        <v>0.22832654274022796</v>
      </c>
      <c r="E3030" s="62">
        <f>E3021+E3022</f>
        <v>0.22983959198263501</v>
      </c>
      <c r="F3030" s="62">
        <f>F3021+F3022</f>
        <v>0.17660398620106638</v>
      </c>
    </row>
    <row r="3031" spans="1:6">
      <c r="A3031" s="63" t="s">
        <v>258</v>
      </c>
      <c r="B3031" s="62">
        <f>B3023</f>
        <v>0.41264333811617798</v>
      </c>
      <c r="C3031" s="62">
        <f>C3023</f>
        <v>0.40011247177911291</v>
      </c>
      <c r="D3031" s="62">
        <f>D3023</f>
        <v>0.40714991894661173</v>
      </c>
      <c r="E3031" s="62">
        <f>E3023</f>
        <v>0.42224609148993236</v>
      </c>
      <c r="F3031" s="62">
        <f>F3023</f>
        <v>0.4458032556996141</v>
      </c>
    </row>
    <row r="3032" spans="1:6">
      <c r="A3032" s="64" t="s">
        <v>261</v>
      </c>
      <c r="B3032" s="62">
        <f>B3024+B3025</f>
        <v>0.40947502101010647</v>
      </c>
      <c r="C3032" s="62">
        <f>C3024+C3025</f>
        <v>0.41275872332765895</v>
      </c>
      <c r="D3032" s="62">
        <f>D3024+D3025</f>
        <v>0.36452353831316042</v>
      </c>
      <c r="E3032" s="62">
        <f>E3024+E3025</f>
        <v>0.3479143165274326</v>
      </c>
      <c r="F3032" s="62">
        <f>F3024+F3025</f>
        <v>0.37759275809931953</v>
      </c>
    </row>
    <row r="3033" spans="1:6">
      <c r="A3033"/>
    </row>
    <row r="3034" spans="1:6">
      <c r="A3034" s="51" t="s">
        <v>253</v>
      </c>
      <c r="B3034" s="52">
        <v>3.2591625194945375</v>
      </c>
      <c r="C3034" s="52">
        <v>3.2440849373699225</v>
      </c>
      <c r="D3034" s="52">
        <v>3.1797036961067158</v>
      </c>
      <c r="E3034" s="52">
        <v>3.1164679631998702</v>
      </c>
      <c r="F3034" s="52">
        <v>3.2701658963280402</v>
      </c>
    </row>
    <row r="3035" spans="1:6">
      <c r="A3035"/>
    </row>
    <row r="3036" spans="1:6">
      <c r="A3036" s="31" t="s">
        <v>203</v>
      </c>
      <c r="B3036" s="31" t="s">
        <v>204</v>
      </c>
    </row>
    <row r="3037" spans="1:6">
      <c r="A3037" s="31" t="s">
        <v>205</v>
      </c>
      <c r="B3037" s="31" t="s">
        <v>545</v>
      </c>
    </row>
    <row r="3038" spans="1:6">
      <c r="A3038" s="19"/>
    </row>
    <row r="3039" spans="1:6">
      <c r="A3039" s="151" t="s">
        <v>473</v>
      </c>
      <c r="B3039" s="1"/>
      <c r="C3039" s="1"/>
    </row>
    <row r="3040" spans="1:6">
      <c r="A3040" s="19"/>
    </row>
    <row r="3041" spans="1:6">
      <c r="A3041" s="19"/>
      <c r="B3041" s="3" t="s">
        <v>0</v>
      </c>
      <c r="C3041" s="4" t="s">
        <v>1</v>
      </c>
      <c r="D3041" s="85">
        <v>2023</v>
      </c>
      <c r="E3041" s="85">
        <v>2024</v>
      </c>
      <c r="F3041" s="85">
        <v>2025</v>
      </c>
    </row>
    <row r="3042" spans="1:6">
      <c r="A3042" s="15" t="s">
        <v>2</v>
      </c>
      <c r="B3042" s="5">
        <v>3.646093505885261E-2</v>
      </c>
      <c r="C3042" s="6">
        <v>5.1243366106229316E-2</v>
      </c>
      <c r="D3042" s="86">
        <v>3.4148740946631506E-2</v>
      </c>
      <c r="E3042" s="142">
        <v>3.648146077173612E-2</v>
      </c>
      <c r="F3042" s="142">
        <v>2.1745600071982781E-2</v>
      </c>
    </row>
    <row r="3043" spans="1:6">
      <c r="A3043" s="16" t="s">
        <v>3</v>
      </c>
      <c r="B3043" s="7">
        <v>0.15186513624872092</v>
      </c>
      <c r="C3043" s="8">
        <v>0.16286501857078473</v>
      </c>
      <c r="D3043" s="87">
        <v>0.1838611261209977</v>
      </c>
      <c r="E3043" s="143">
        <v>0.19222718571777209</v>
      </c>
      <c r="F3043" s="143">
        <v>0.15783208351342995</v>
      </c>
    </row>
    <row r="3044" spans="1:6">
      <c r="A3044" s="16" t="s">
        <v>4</v>
      </c>
      <c r="B3044" s="7">
        <v>0.4223658384331484</v>
      </c>
      <c r="C3044" s="8">
        <v>0.40315744519647856</v>
      </c>
      <c r="D3044" s="87">
        <v>0.41698723657648773</v>
      </c>
      <c r="E3044" s="143">
        <v>0.41343820116101759</v>
      </c>
      <c r="F3044" s="143">
        <v>0.44349858183355223</v>
      </c>
    </row>
    <row r="3045" spans="1:6">
      <c r="A3045" s="16" t="s">
        <v>5</v>
      </c>
      <c r="B3045" s="7">
        <v>0.327128567994108</v>
      </c>
      <c r="C3045" s="8">
        <v>0.32488649879822262</v>
      </c>
      <c r="D3045" s="87">
        <v>0.28446831297511338</v>
      </c>
      <c r="E3045" s="143">
        <v>0.32149064554068812</v>
      </c>
      <c r="F3045" s="143">
        <v>0.27248902441806933</v>
      </c>
    </row>
    <row r="3046" spans="1:6">
      <c r="A3046" s="16" t="s">
        <v>6</v>
      </c>
      <c r="B3046" s="7">
        <v>6.2179522265170178E-2</v>
      </c>
      <c r="C3046" s="8">
        <v>5.7847671328284604E-2</v>
      </c>
      <c r="D3046" s="87">
        <v>8.05345833807697E-2</v>
      </c>
      <c r="E3046" s="143">
        <v>3.6362506808785888E-2</v>
      </c>
      <c r="F3046" s="143">
        <v>0.10443471016296564</v>
      </c>
    </row>
    <row r="3047" spans="1:6">
      <c r="A3047" s="17" t="s">
        <v>199</v>
      </c>
      <c r="B3047" s="9">
        <v>1</v>
      </c>
      <c r="C3047" s="10">
        <v>1</v>
      </c>
      <c r="D3047" s="88">
        <v>1</v>
      </c>
      <c r="E3047" s="144">
        <v>1</v>
      </c>
      <c r="F3047" s="144">
        <v>1</v>
      </c>
    </row>
    <row r="3048" spans="1:6" s="20" customFormat="1">
      <c r="A3048" s="17" t="s">
        <v>200</v>
      </c>
      <c r="B3048" s="22">
        <v>500.00681293302421</v>
      </c>
      <c r="C3048" s="21">
        <v>499.99470588235317</v>
      </c>
      <c r="D3048" s="89">
        <v>500.00000847457659</v>
      </c>
      <c r="E3048" s="89">
        <v>499.99986624775499</v>
      </c>
      <c r="F3048" s="89">
        <v>499.99986624775499</v>
      </c>
    </row>
    <row r="3049" spans="1:6" s="20" customFormat="1">
      <c r="A3049" s="23" t="s">
        <v>201</v>
      </c>
      <c r="B3049" s="27">
        <v>433</v>
      </c>
      <c r="C3049" s="26">
        <v>425</v>
      </c>
      <c r="D3049" s="97">
        <v>472</v>
      </c>
      <c r="E3049" s="97">
        <v>478</v>
      </c>
      <c r="F3049" s="97">
        <v>557</v>
      </c>
    </row>
    <row r="3050" spans="1:6">
      <c r="A3050"/>
    </row>
    <row r="3051" spans="1:6">
      <c r="A3051" s="61" t="s">
        <v>260</v>
      </c>
      <c r="B3051" s="62">
        <f>B3042+B3043</f>
        <v>0.18832607130757353</v>
      </c>
      <c r="C3051" s="62">
        <f>C3042+C3043</f>
        <v>0.21410838467701404</v>
      </c>
      <c r="D3051" s="62">
        <f>D3042+D3043</f>
        <v>0.2180098670676292</v>
      </c>
      <c r="E3051" s="62">
        <f>E3042+E3043</f>
        <v>0.2287086464895082</v>
      </c>
      <c r="F3051" s="62">
        <f>F3042+F3043</f>
        <v>0.17957768358541273</v>
      </c>
    </row>
    <row r="3052" spans="1:6">
      <c r="A3052" s="63" t="s">
        <v>258</v>
      </c>
      <c r="B3052" s="62">
        <f>B3044</f>
        <v>0.4223658384331484</v>
      </c>
      <c r="C3052" s="62">
        <f>C3044</f>
        <v>0.40315744519647856</v>
      </c>
      <c r="D3052" s="62">
        <f>D3044</f>
        <v>0.41698723657648773</v>
      </c>
      <c r="E3052" s="62">
        <f>E3044</f>
        <v>0.41343820116101759</v>
      </c>
      <c r="F3052" s="62">
        <f>F3044</f>
        <v>0.44349858183355223</v>
      </c>
    </row>
    <row r="3053" spans="1:6">
      <c r="A3053" s="64" t="s">
        <v>261</v>
      </c>
      <c r="B3053" s="62">
        <f>B3045+B3046</f>
        <v>0.38930809025927815</v>
      </c>
      <c r="C3053" s="62">
        <f>C3045+C3046</f>
        <v>0.38273417012650723</v>
      </c>
      <c r="D3053" s="62">
        <f>D3045+D3046</f>
        <v>0.36500289635588307</v>
      </c>
      <c r="E3053" s="62">
        <f>E3045+E3046</f>
        <v>0.35785315234947401</v>
      </c>
      <c r="F3053" s="62">
        <f>F3045+F3046</f>
        <v>0.37692373458103495</v>
      </c>
    </row>
    <row r="3054" spans="1:6">
      <c r="A3054"/>
    </row>
    <row r="3055" spans="1:6">
      <c r="A3055" s="51" t="s">
        <v>253</v>
      </c>
      <c r="B3055" s="52">
        <v>3.2267006061580199</v>
      </c>
      <c r="C3055" s="52">
        <v>3.1752300906715463</v>
      </c>
      <c r="D3055" s="52">
        <v>3.1933788717223921</v>
      </c>
      <c r="E3055" s="52">
        <v>3.1290255518970151</v>
      </c>
      <c r="F3055" s="52">
        <v>3.280035161086607</v>
      </c>
    </row>
    <row r="3056" spans="1:6">
      <c r="A3056"/>
    </row>
    <row r="3057" spans="1:6">
      <c r="A3057" s="31" t="s">
        <v>203</v>
      </c>
      <c r="B3057" s="31" t="s">
        <v>204</v>
      </c>
    </row>
    <row r="3058" spans="1:6">
      <c r="A3058" s="31" t="s">
        <v>205</v>
      </c>
      <c r="B3058" s="31" t="s">
        <v>546</v>
      </c>
    </row>
    <row r="3059" spans="1:6">
      <c r="A3059" s="19"/>
    </row>
    <row r="3060" spans="1:6">
      <c r="A3060" s="151" t="s">
        <v>474</v>
      </c>
      <c r="B3060" s="1"/>
      <c r="C3060" s="1"/>
    </row>
    <row r="3061" spans="1:6">
      <c r="A3061" s="19"/>
    </row>
    <row r="3062" spans="1:6">
      <c r="A3062" s="19"/>
      <c r="B3062" s="3" t="s">
        <v>0</v>
      </c>
      <c r="C3062" s="4" t="s">
        <v>1</v>
      </c>
      <c r="D3062" s="85">
        <v>2023</v>
      </c>
      <c r="E3062" s="85">
        <v>2024</v>
      </c>
      <c r="F3062" s="85">
        <v>2025</v>
      </c>
    </row>
    <row r="3063" spans="1:6">
      <c r="A3063" s="15" t="s">
        <v>2</v>
      </c>
      <c r="B3063" s="5">
        <v>1.5635121830903483E-2</v>
      </c>
      <c r="C3063" s="6">
        <v>4.2156446362373229E-2</v>
      </c>
      <c r="D3063" s="86">
        <v>2.0793137359438347E-2</v>
      </c>
      <c r="E3063" s="142">
        <v>3.0530231243826124E-2</v>
      </c>
      <c r="F3063" s="142">
        <v>1.5482147768114927E-2</v>
      </c>
    </row>
    <row r="3064" spans="1:6">
      <c r="A3064" s="16" t="s">
        <v>3</v>
      </c>
      <c r="B3064" s="7">
        <v>0.12555071420504912</v>
      </c>
      <c r="C3064" s="8">
        <v>0.13007667140005005</v>
      </c>
      <c r="D3064" s="87">
        <v>0.15866938290390858</v>
      </c>
      <c r="E3064" s="143">
        <v>0.12360873235728206</v>
      </c>
      <c r="F3064" s="143">
        <v>9.6219549976145402E-2</v>
      </c>
    </row>
    <row r="3065" spans="1:6">
      <c r="A3065" s="16" t="s">
        <v>4</v>
      </c>
      <c r="B3065" s="7">
        <v>0.41598347736139368</v>
      </c>
      <c r="C3065" s="8">
        <v>0.37753576214336393</v>
      </c>
      <c r="D3065" s="87">
        <v>0.39363452934517762</v>
      </c>
      <c r="E3065" s="143">
        <v>0.4310539818188473</v>
      </c>
      <c r="F3065" s="143">
        <v>0.45039414920777049</v>
      </c>
    </row>
    <row r="3066" spans="1:6">
      <c r="A3066" s="16" t="s">
        <v>5</v>
      </c>
      <c r="B3066" s="7">
        <v>0.37086561638074672</v>
      </c>
      <c r="C3066" s="8">
        <v>0.36095299832586475</v>
      </c>
      <c r="D3066" s="87">
        <v>0.34061008320999869</v>
      </c>
      <c r="E3066" s="143">
        <v>0.36279239034720762</v>
      </c>
      <c r="F3066" s="143">
        <v>0.31138933105387845</v>
      </c>
    </row>
    <row r="3067" spans="1:6">
      <c r="A3067" s="16" t="s">
        <v>6</v>
      </c>
      <c r="B3067" s="7">
        <v>7.1965070221907013E-2</v>
      </c>
      <c r="C3067" s="8">
        <v>8.9278121768348082E-2</v>
      </c>
      <c r="D3067" s="87">
        <v>8.6292867181476732E-2</v>
      </c>
      <c r="E3067" s="143">
        <v>5.2014664232837002E-2</v>
      </c>
      <c r="F3067" s="143">
        <v>0.12651482199409075</v>
      </c>
    </row>
    <row r="3068" spans="1:6">
      <c r="A3068" s="17" t="s">
        <v>199</v>
      </c>
      <c r="B3068" s="9">
        <v>1</v>
      </c>
      <c r="C3068" s="10">
        <v>1</v>
      </c>
      <c r="D3068" s="88">
        <v>1</v>
      </c>
      <c r="E3068" s="144">
        <v>1</v>
      </c>
      <c r="F3068" s="144">
        <v>1</v>
      </c>
    </row>
    <row r="3069" spans="1:6" s="20" customFormat="1">
      <c r="A3069" s="17" t="s">
        <v>200</v>
      </c>
      <c r="B3069" s="22">
        <v>500.00681293302438</v>
      </c>
      <c r="C3069" s="21">
        <v>499.99470588235306</v>
      </c>
      <c r="D3069" s="89">
        <v>500.00000847457659</v>
      </c>
      <c r="E3069" s="89">
        <v>499.99986624775499</v>
      </c>
      <c r="F3069" s="89">
        <v>499.99986624775499</v>
      </c>
    </row>
    <row r="3070" spans="1:6" s="20" customFormat="1">
      <c r="A3070" s="23" t="s">
        <v>201</v>
      </c>
      <c r="B3070" s="27">
        <v>433</v>
      </c>
      <c r="C3070" s="26">
        <v>425</v>
      </c>
      <c r="D3070" s="97">
        <v>472</v>
      </c>
      <c r="E3070" s="97">
        <v>478</v>
      </c>
      <c r="F3070" s="97">
        <v>557</v>
      </c>
    </row>
    <row r="3071" spans="1:6">
      <c r="A3071"/>
    </row>
    <row r="3072" spans="1:6">
      <c r="A3072" s="61" t="s">
        <v>260</v>
      </c>
      <c r="B3072" s="62">
        <f>B3063+B3064</f>
        <v>0.14118583603595261</v>
      </c>
      <c r="C3072" s="62">
        <f>C3063+C3064</f>
        <v>0.17223311776242328</v>
      </c>
      <c r="D3072" s="62">
        <f>D3063+D3064</f>
        <v>0.17946252026334694</v>
      </c>
      <c r="E3072" s="62">
        <f>E3063+E3064</f>
        <v>0.15413896360110818</v>
      </c>
      <c r="F3072" s="62">
        <f>F3063+F3064</f>
        <v>0.11170169774426034</v>
      </c>
    </row>
    <row r="3073" spans="1:6">
      <c r="A3073" s="63" t="s">
        <v>258</v>
      </c>
      <c r="B3073" s="62">
        <f>B3065</f>
        <v>0.41598347736139368</v>
      </c>
      <c r="C3073" s="62">
        <f>C3065</f>
        <v>0.37753576214336393</v>
      </c>
      <c r="D3073" s="62">
        <f>D3065</f>
        <v>0.39363452934517762</v>
      </c>
      <c r="E3073" s="62">
        <f>E3065</f>
        <v>0.4310539818188473</v>
      </c>
      <c r="F3073" s="62">
        <f>F3065</f>
        <v>0.45039414920777049</v>
      </c>
    </row>
    <row r="3074" spans="1:6">
      <c r="A3074" s="64" t="s">
        <v>261</v>
      </c>
      <c r="B3074" s="62">
        <f>B3066+B3067</f>
        <v>0.44283068660265373</v>
      </c>
      <c r="C3074" s="62">
        <f>C3066+C3067</f>
        <v>0.45023112009421284</v>
      </c>
      <c r="D3074" s="62">
        <f>D3066+D3067</f>
        <v>0.42690295039147541</v>
      </c>
      <c r="E3074" s="62">
        <f>E3066+E3067</f>
        <v>0.41480705458004463</v>
      </c>
      <c r="F3074" s="62">
        <f>F3066+F3067</f>
        <v>0.4379041530479692</v>
      </c>
    </row>
    <row r="3075" spans="1:6">
      <c r="A3075"/>
    </row>
    <row r="3076" spans="1:6">
      <c r="A3076" s="51" t="s">
        <v>253</v>
      </c>
      <c r="B3076" s="52">
        <v>3.3579747989577045</v>
      </c>
      <c r="C3076" s="52">
        <v>3.3251196777377681</v>
      </c>
      <c r="D3076" s="52">
        <v>3.3129401599501662</v>
      </c>
      <c r="E3076" s="52">
        <v>3.2821525239679481</v>
      </c>
      <c r="F3076" s="52">
        <v>3.4372351295296841</v>
      </c>
    </row>
    <row r="3077" spans="1:6">
      <c r="A3077"/>
    </row>
    <row r="3078" spans="1:6">
      <c r="A3078" s="31" t="s">
        <v>203</v>
      </c>
      <c r="B3078" s="31" t="s">
        <v>204</v>
      </c>
    </row>
    <row r="3079" spans="1:6">
      <c r="A3079" s="31" t="s">
        <v>205</v>
      </c>
      <c r="B3079" s="31" t="s">
        <v>547</v>
      </c>
    </row>
    <row r="3080" spans="1:6">
      <c r="A3080" s="19"/>
    </row>
    <row r="3081" spans="1:6">
      <c r="A3081" s="151" t="s">
        <v>439</v>
      </c>
      <c r="B3081" s="1"/>
      <c r="C3081" s="1"/>
    </row>
    <row r="3082" spans="1:6">
      <c r="A3082" s="19"/>
    </row>
    <row r="3083" spans="1:6">
      <c r="A3083" s="19"/>
      <c r="B3083" s="3" t="s">
        <v>0</v>
      </c>
      <c r="C3083" s="4" t="s">
        <v>1</v>
      </c>
      <c r="D3083" s="85">
        <v>2023</v>
      </c>
      <c r="E3083" s="85">
        <v>2024</v>
      </c>
      <c r="F3083" s="85">
        <v>2025</v>
      </c>
    </row>
    <row r="3084" spans="1:6">
      <c r="A3084" s="15" t="s">
        <v>2</v>
      </c>
      <c r="B3084" s="5">
        <v>0.16290540151993307</v>
      </c>
      <c r="C3084" s="6">
        <v>0.18216357584962659</v>
      </c>
      <c r="D3084" s="86">
        <v>0.16722541877584032</v>
      </c>
      <c r="E3084" s="142">
        <v>0.1834192953888574</v>
      </c>
      <c r="F3084" s="142">
        <v>4.1521038037046071E-2</v>
      </c>
    </row>
    <row r="3085" spans="1:6">
      <c r="A3085" s="16" t="s">
        <v>3</v>
      </c>
      <c r="B3085" s="7">
        <v>0.13044348818341753</v>
      </c>
      <c r="C3085" s="8">
        <v>0.15185784320069268</v>
      </c>
      <c r="D3085" s="87">
        <v>0.18626090997862854</v>
      </c>
      <c r="E3085" s="143">
        <v>0.17288568975206464</v>
      </c>
      <c r="F3085" s="143">
        <v>0.2006727143630781</v>
      </c>
    </row>
    <row r="3086" spans="1:6">
      <c r="A3086" s="16" t="s">
        <v>4</v>
      </c>
      <c r="B3086" s="7">
        <v>0.4233226383289464</v>
      </c>
      <c r="C3086" s="8">
        <v>0.38137627339583619</v>
      </c>
      <c r="D3086" s="87">
        <v>0.34812900681137288</v>
      </c>
      <c r="E3086" s="143">
        <v>0.37630161074795537</v>
      </c>
      <c r="F3086" s="143">
        <v>0.44349858183355223</v>
      </c>
    </row>
    <row r="3087" spans="1:6">
      <c r="A3087" s="16" t="s">
        <v>5</v>
      </c>
      <c r="B3087" s="7">
        <v>0.20002521905590648</v>
      </c>
      <c r="C3087" s="8">
        <v>0.21214012854253744</v>
      </c>
      <c r="D3087" s="87">
        <v>0.2199302928825374</v>
      </c>
      <c r="E3087" s="143">
        <v>0.20073857398441108</v>
      </c>
      <c r="F3087" s="143">
        <v>0.23063347462188105</v>
      </c>
    </row>
    <row r="3088" spans="1:6">
      <c r="A3088" s="16" t="s">
        <v>6</v>
      </c>
      <c r="B3088" s="7">
        <v>8.3303252911796508E-2</v>
      </c>
      <c r="C3088" s="8">
        <v>7.2462179011307165E-2</v>
      </c>
      <c r="D3088" s="87">
        <v>7.8454371551620772E-2</v>
      </c>
      <c r="E3088" s="143">
        <v>6.6654830126711584E-2</v>
      </c>
      <c r="F3088" s="143">
        <v>8.367419114444255E-2</v>
      </c>
    </row>
    <row r="3089" spans="1:6">
      <c r="A3089" s="17" t="s">
        <v>199</v>
      </c>
      <c r="B3089" s="9">
        <v>1</v>
      </c>
      <c r="C3089" s="10">
        <v>1</v>
      </c>
      <c r="D3089" s="88">
        <v>1</v>
      </c>
      <c r="E3089" s="144">
        <v>1</v>
      </c>
      <c r="F3089" s="144">
        <v>1</v>
      </c>
    </row>
    <row r="3090" spans="1:6" s="20" customFormat="1">
      <c r="A3090" s="17" t="s">
        <v>200</v>
      </c>
      <c r="B3090" s="22">
        <v>500.00681293302432</v>
      </c>
      <c r="C3090" s="21">
        <v>499.99470588235289</v>
      </c>
      <c r="D3090" s="89">
        <v>500.00000847457653</v>
      </c>
      <c r="E3090" s="89">
        <v>499.99986624775499</v>
      </c>
      <c r="F3090" s="89">
        <v>499.99986624775499</v>
      </c>
    </row>
    <row r="3091" spans="1:6" s="20" customFormat="1">
      <c r="A3091" s="23" t="s">
        <v>201</v>
      </c>
      <c r="B3091" s="27">
        <v>433</v>
      </c>
      <c r="C3091" s="26">
        <v>425</v>
      </c>
      <c r="D3091" s="97">
        <v>472</v>
      </c>
      <c r="E3091" s="97">
        <v>478</v>
      </c>
      <c r="F3091" s="97">
        <v>557</v>
      </c>
    </row>
    <row r="3092" spans="1:6">
      <c r="A3092"/>
    </row>
    <row r="3093" spans="1:6">
      <c r="A3093" s="61" t="s">
        <v>260</v>
      </c>
      <c r="B3093" s="62">
        <f>B3084+B3085</f>
        <v>0.2933488897033506</v>
      </c>
      <c r="C3093" s="62">
        <f>C3084+C3085</f>
        <v>0.33402141905031923</v>
      </c>
      <c r="D3093" s="62">
        <f>D3084+D3085</f>
        <v>0.35348632875446884</v>
      </c>
      <c r="E3093" s="62">
        <f>E3084+E3085</f>
        <v>0.35630498514092201</v>
      </c>
      <c r="F3093" s="62">
        <f>F3084+F3085</f>
        <v>0.24219375240012417</v>
      </c>
    </row>
    <row r="3094" spans="1:6">
      <c r="A3094" s="63" t="s">
        <v>258</v>
      </c>
      <c r="B3094" s="62">
        <f>B3086</f>
        <v>0.4233226383289464</v>
      </c>
      <c r="C3094" s="62">
        <f>C3086</f>
        <v>0.38137627339583619</v>
      </c>
      <c r="D3094" s="62">
        <f>D3086</f>
        <v>0.34812900681137288</v>
      </c>
      <c r="E3094" s="62">
        <f>E3086</f>
        <v>0.37630161074795537</v>
      </c>
      <c r="F3094" s="62">
        <f>F3086</f>
        <v>0.44349858183355223</v>
      </c>
    </row>
    <row r="3095" spans="1:6">
      <c r="A3095" s="64" t="s">
        <v>261</v>
      </c>
      <c r="B3095" s="62">
        <f>B3087+B3088</f>
        <v>0.283328471967703</v>
      </c>
      <c r="C3095" s="62">
        <f>C3087+C3088</f>
        <v>0.28460230755384464</v>
      </c>
      <c r="D3095" s="62">
        <f>D3087+D3088</f>
        <v>0.29838466443415818</v>
      </c>
      <c r="E3095" s="62">
        <f>E3087+E3088</f>
        <v>0.26739340411112267</v>
      </c>
      <c r="F3095" s="62">
        <f>F3087+F3088</f>
        <v>0.31430766576632363</v>
      </c>
    </row>
    <row r="3096" spans="1:6">
      <c r="A3096"/>
    </row>
    <row r="3097" spans="1:6">
      <c r="A3097" s="51" t="s">
        <v>253</v>
      </c>
      <c r="B3097" s="52">
        <v>2.9103774336562132</v>
      </c>
      <c r="C3097" s="52">
        <v>2.8408794916652065</v>
      </c>
      <c r="D3097" s="52">
        <v>2.8561272884554709</v>
      </c>
      <c r="E3097" s="52">
        <v>2.7943239537080551</v>
      </c>
      <c r="F3097" s="52">
        <v>3.114267066473595</v>
      </c>
    </row>
    <row r="3098" spans="1:6">
      <c r="A3098"/>
    </row>
    <row r="3099" spans="1:6">
      <c r="A3099" s="31" t="s">
        <v>203</v>
      </c>
      <c r="B3099" s="31" t="s">
        <v>204</v>
      </c>
    </row>
    <row r="3100" spans="1:6">
      <c r="A3100" s="31" t="s">
        <v>205</v>
      </c>
      <c r="B3100" s="31" t="s">
        <v>548</v>
      </c>
    </row>
    <row r="3101" spans="1:6">
      <c r="A3101" s="19"/>
    </row>
    <row r="3102" spans="1:6">
      <c r="A3102" s="151" t="s">
        <v>440</v>
      </c>
      <c r="B3102" s="1"/>
      <c r="C3102" s="1"/>
    </row>
    <row r="3103" spans="1:6">
      <c r="A3103" s="19"/>
    </row>
    <row r="3104" spans="1:6">
      <c r="A3104" s="19"/>
      <c r="F3104" s="85">
        <v>2025</v>
      </c>
    </row>
    <row r="3105" spans="1:6">
      <c r="A3105" s="15" t="s">
        <v>2</v>
      </c>
      <c r="F3105" s="142">
        <v>1.1857881089451133E-2</v>
      </c>
    </row>
    <row r="3106" spans="1:6">
      <c r="A3106" s="16" t="s">
        <v>3</v>
      </c>
      <c r="F3106" s="143">
        <v>0.11105112844994292</v>
      </c>
    </row>
    <row r="3107" spans="1:6">
      <c r="A3107" s="16" t="s">
        <v>4</v>
      </c>
      <c r="F3107" s="143">
        <v>0.43656610601139983</v>
      </c>
    </row>
    <row r="3108" spans="1:6">
      <c r="A3108" s="16" t="s">
        <v>5</v>
      </c>
      <c r="F3108" s="143">
        <v>0.3094007147229918</v>
      </c>
    </row>
    <row r="3109" spans="1:6">
      <c r="A3109" s="16" t="s">
        <v>6</v>
      </c>
      <c r="F3109" s="143">
        <v>0.1311241697262143</v>
      </c>
    </row>
    <row r="3110" spans="1:6">
      <c r="A3110" s="17" t="s">
        <v>199</v>
      </c>
      <c r="F3110" s="144">
        <v>1</v>
      </c>
    </row>
    <row r="3111" spans="1:6" s="20" customFormat="1">
      <c r="A3111" s="17" t="s">
        <v>200</v>
      </c>
      <c r="B3111"/>
      <c r="C3111"/>
      <c r="D3111"/>
      <c r="E3111"/>
      <c r="F3111" s="89">
        <v>499.99986624775499</v>
      </c>
    </row>
    <row r="3112" spans="1:6" s="20" customFormat="1">
      <c r="A3112" s="23" t="s">
        <v>201</v>
      </c>
      <c r="B3112"/>
      <c r="C3112"/>
      <c r="D3112"/>
      <c r="E3112"/>
      <c r="F3112" s="97">
        <v>557</v>
      </c>
    </row>
    <row r="3113" spans="1:6">
      <c r="A3113"/>
    </row>
    <row r="3114" spans="1:6">
      <c r="A3114" s="61" t="s">
        <v>260</v>
      </c>
      <c r="F3114" s="62">
        <f>F3105+F3106</f>
        <v>0.12290900953939404</v>
      </c>
    </row>
    <row r="3115" spans="1:6">
      <c r="A3115" s="63" t="s">
        <v>258</v>
      </c>
      <c r="F3115" s="62">
        <f>F3107</f>
        <v>0.43656610601139983</v>
      </c>
    </row>
    <row r="3116" spans="1:6">
      <c r="A3116" s="64" t="s">
        <v>261</v>
      </c>
      <c r="F3116" s="62">
        <f>F3108+F3109</f>
        <v>0.44052488444920612</v>
      </c>
    </row>
    <row r="3117" spans="1:6">
      <c r="A3117"/>
    </row>
    <row r="3118" spans="1:6">
      <c r="A3118" s="51" t="s">
        <v>253</v>
      </c>
      <c r="F3118" s="52">
        <v>3.4368821635465756</v>
      </c>
    </row>
    <row r="3119" spans="1:6">
      <c r="A3119"/>
    </row>
    <row r="3120" spans="1:6">
      <c r="A3120" s="31" t="s">
        <v>203</v>
      </c>
      <c r="B3120" s="31" t="s">
        <v>204</v>
      </c>
    </row>
    <row r="3121" spans="1:6">
      <c r="A3121" s="31" t="s">
        <v>205</v>
      </c>
      <c r="B3121" s="31"/>
    </row>
    <row r="3122" spans="1:6">
      <c r="A3122" s="19"/>
    </row>
    <row r="3123" spans="1:6">
      <c r="A3123" s="19" t="s">
        <v>550</v>
      </c>
      <c r="B3123" s="1"/>
      <c r="C3123" s="1"/>
    </row>
    <row r="3124" spans="1:6">
      <c r="A3124" s="19"/>
    </row>
    <row r="3125" spans="1:6">
      <c r="A3125" s="19"/>
      <c r="B3125" s="3" t="s">
        <v>0</v>
      </c>
      <c r="C3125" s="4" t="s">
        <v>1</v>
      </c>
      <c r="D3125" s="85">
        <v>2023</v>
      </c>
      <c r="E3125" s="85">
        <v>2024</v>
      </c>
      <c r="F3125" s="85">
        <v>2025</v>
      </c>
    </row>
    <row r="3126" spans="1:6">
      <c r="A3126" s="15" t="s">
        <v>177</v>
      </c>
      <c r="B3126" s="5">
        <v>4.8927739783684232E-3</v>
      </c>
      <c r="C3126" s="6">
        <v>4.6840495958192473E-3</v>
      </c>
      <c r="D3126" s="86">
        <v>4.3986058576507463E-3</v>
      </c>
      <c r="E3126" s="142">
        <v>1.3033404548946808E-2</v>
      </c>
      <c r="F3126" s="142">
        <v>1.3195928126020274E-3</v>
      </c>
    </row>
    <row r="3127" spans="1:6">
      <c r="A3127" s="16" t="s">
        <v>178</v>
      </c>
      <c r="B3127" s="7">
        <v>4.224746129325261E-2</v>
      </c>
      <c r="C3127" s="8">
        <v>3.0586912096716299E-2</v>
      </c>
      <c r="D3127" s="87">
        <v>3.7027882846985015E-2</v>
      </c>
      <c r="E3127" s="143">
        <v>2.7673570442821351E-2</v>
      </c>
      <c r="F3127" s="143">
        <v>2.8325109911025822E-2</v>
      </c>
    </row>
    <row r="3128" spans="1:6">
      <c r="A3128" s="16" t="s">
        <v>4</v>
      </c>
      <c r="B3128" s="7">
        <v>0.13695194453470516</v>
      </c>
      <c r="C3128" s="8">
        <v>0.11574334316480989</v>
      </c>
      <c r="D3128" s="87">
        <v>0.17578444829178883</v>
      </c>
      <c r="E3128" s="143">
        <v>0.18086090234032773</v>
      </c>
      <c r="F3128" s="143">
        <v>0.14300050503963257</v>
      </c>
    </row>
    <row r="3129" spans="1:6">
      <c r="A3129" s="16" t="s">
        <v>179</v>
      </c>
      <c r="B3129" s="7">
        <v>0.4609752430625077</v>
      </c>
      <c r="C3129" s="8">
        <v>0.49351228424771565</v>
      </c>
      <c r="D3129" s="87">
        <v>0.43234166216370068</v>
      </c>
      <c r="E3129" s="143">
        <v>0.4586085982987182</v>
      </c>
      <c r="F3129" s="143">
        <v>0.47808714404844599</v>
      </c>
    </row>
    <row r="3130" spans="1:6">
      <c r="A3130" s="16" t="s">
        <v>180</v>
      </c>
      <c r="B3130" s="7">
        <v>0.35493257713116599</v>
      </c>
      <c r="C3130" s="8">
        <v>0.355473410894939</v>
      </c>
      <c r="D3130" s="87">
        <v>0.35044740083987469</v>
      </c>
      <c r="E3130" s="143">
        <v>0.31982352436918593</v>
      </c>
      <c r="F3130" s="143">
        <v>0.34926764818829364</v>
      </c>
    </row>
    <row r="3131" spans="1:6">
      <c r="A3131" s="17" t="s">
        <v>199</v>
      </c>
      <c r="B3131" s="9">
        <v>1</v>
      </c>
      <c r="C3131" s="10">
        <v>1</v>
      </c>
      <c r="D3131" s="88">
        <v>1</v>
      </c>
      <c r="E3131" s="144">
        <v>1</v>
      </c>
      <c r="F3131" s="144">
        <v>1</v>
      </c>
    </row>
    <row r="3132" spans="1:6" s="20" customFormat="1">
      <c r="A3132" s="17" t="s">
        <v>200</v>
      </c>
      <c r="B3132" s="22">
        <v>500.00681293302443</v>
      </c>
      <c r="C3132" s="21">
        <v>499.99470588235312</v>
      </c>
      <c r="D3132" s="89">
        <v>500.00000847457653</v>
      </c>
      <c r="E3132" s="89">
        <v>499.99986624775499</v>
      </c>
      <c r="F3132" s="89">
        <v>499.99986624775499</v>
      </c>
    </row>
    <row r="3133" spans="1:6" s="20" customFormat="1">
      <c r="A3133" s="23" t="s">
        <v>201</v>
      </c>
      <c r="B3133" s="27">
        <v>433</v>
      </c>
      <c r="C3133" s="26">
        <v>425</v>
      </c>
      <c r="D3133" s="97">
        <v>472</v>
      </c>
      <c r="E3133" s="97">
        <v>478</v>
      </c>
      <c r="F3133" s="97">
        <v>557</v>
      </c>
    </row>
    <row r="3134" spans="1:6">
      <c r="A3134"/>
    </row>
    <row r="3135" spans="1:6">
      <c r="A3135" s="61" t="s">
        <v>268</v>
      </c>
      <c r="B3135" s="62">
        <f>B3126+B3127</f>
        <v>4.7140235271621034E-2</v>
      </c>
      <c r="C3135" s="62">
        <f>C3126+C3127</f>
        <v>3.5270961692535546E-2</v>
      </c>
      <c r="D3135" s="62">
        <f>D3126+D3127</f>
        <v>4.1426488704635764E-2</v>
      </c>
      <c r="E3135" s="62">
        <f>E3126+E3127</f>
        <v>4.0706974991768161E-2</v>
      </c>
      <c r="F3135" s="62">
        <f>F3126+F3127</f>
        <v>2.9644702723627851E-2</v>
      </c>
    </row>
    <row r="3136" spans="1:6">
      <c r="A3136" s="63" t="s">
        <v>258</v>
      </c>
      <c r="B3136" s="62">
        <f>B3128</f>
        <v>0.13695194453470516</v>
      </c>
      <c r="C3136" s="62">
        <f>C3128</f>
        <v>0.11574334316480989</v>
      </c>
      <c r="D3136" s="62">
        <f>D3128</f>
        <v>0.17578444829178883</v>
      </c>
      <c r="E3136" s="62">
        <f>E3128</f>
        <v>0.18086090234032773</v>
      </c>
      <c r="F3136" s="62">
        <f>F3128</f>
        <v>0.14300050503963257</v>
      </c>
    </row>
    <row r="3137" spans="1:6">
      <c r="A3137" s="64" t="s">
        <v>269</v>
      </c>
      <c r="B3137" s="62">
        <f>B3129+B3130</f>
        <v>0.81590782019367369</v>
      </c>
      <c r="C3137" s="62">
        <f>C3129+C3130</f>
        <v>0.84898569514265465</v>
      </c>
      <c r="D3137" s="62">
        <f>D3129+D3130</f>
        <v>0.78278906300357542</v>
      </c>
      <c r="E3137" s="62">
        <f>E3129+E3130</f>
        <v>0.77843212266790407</v>
      </c>
      <c r="F3137" s="62">
        <f>F3129+F3130</f>
        <v>0.82735479223673969</v>
      </c>
    </row>
    <row r="3138" spans="1:6">
      <c r="A3138"/>
    </row>
    <row r="3139" spans="1:6">
      <c r="A3139" s="51" t="s">
        <v>253</v>
      </c>
      <c r="B3139" s="52">
        <v>4.1188073880748446</v>
      </c>
      <c r="C3139" s="52">
        <v>4.164504094749236</v>
      </c>
      <c r="D3139" s="52">
        <v>4.0874113692811651</v>
      </c>
      <c r="E3139" s="52">
        <v>4.044515267496374</v>
      </c>
      <c r="F3139" s="52">
        <v>4.1456581448888006</v>
      </c>
    </row>
    <row r="3140" spans="1:6">
      <c r="A3140"/>
    </row>
    <row r="3141" spans="1:6">
      <c r="A3141" s="31" t="s">
        <v>203</v>
      </c>
      <c r="B3141" s="31" t="s">
        <v>204</v>
      </c>
    </row>
    <row r="3142" spans="1:6">
      <c r="A3142" s="31" t="s">
        <v>205</v>
      </c>
      <c r="B3142" s="31" t="s">
        <v>549</v>
      </c>
    </row>
    <row r="3143" spans="1:6">
      <c r="A3143" s="19"/>
    </row>
    <row r="3144" spans="1:6">
      <c r="A3144" s="19" t="s">
        <v>351</v>
      </c>
      <c r="B3144" s="1"/>
      <c r="C3144" s="2"/>
    </row>
    <row r="3145" spans="1:6">
      <c r="A3145" s="19"/>
    </row>
    <row r="3146" spans="1:6">
      <c r="A3146" s="19"/>
      <c r="C3146" s="3" t="s">
        <v>1</v>
      </c>
      <c r="D3146" s="85">
        <v>2023</v>
      </c>
      <c r="E3146" s="85">
        <v>2024</v>
      </c>
      <c r="F3146" s="85">
        <v>2025</v>
      </c>
    </row>
    <row r="3147" spans="1:6">
      <c r="A3147" s="16" t="s">
        <v>183</v>
      </c>
      <c r="C3147" s="5">
        <v>0.81591616852413751</v>
      </c>
      <c r="D3147" s="86">
        <v>0.78382916891815002</v>
      </c>
      <c r="E3147" s="142">
        <v>0.77236193917704421</v>
      </c>
      <c r="F3147" s="142">
        <v>0.79310074178098722</v>
      </c>
    </row>
    <row r="3148" spans="1:6">
      <c r="A3148" s="16" t="s">
        <v>184</v>
      </c>
      <c r="C3148" s="7">
        <v>0.17003168268840477</v>
      </c>
      <c r="D3148" s="87">
        <v>0.17778327029180871</v>
      </c>
      <c r="E3148" s="143">
        <v>0.17264778182616392</v>
      </c>
      <c r="F3148" s="143">
        <v>0.17000602213805713</v>
      </c>
    </row>
    <row r="3149" spans="1:6">
      <c r="A3149" s="16" t="s">
        <v>185</v>
      </c>
      <c r="C3149" s="7">
        <v>2.4826145218008167E-3</v>
      </c>
      <c r="E3149" s="143">
        <v>5.7133216020095346E-3</v>
      </c>
      <c r="F3149" s="143"/>
    </row>
    <row r="3150" spans="1:6">
      <c r="A3150" s="16" t="s">
        <v>186</v>
      </c>
      <c r="C3150" s="7">
        <v>1.1569534265656923E-2</v>
      </c>
      <c r="D3150" s="87">
        <v>3.8387560790041304E-2</v>
      </c>
      <c r="E3150" s="143">
        <v>4.9276957394782418E-2</v>
      </c>
      <c r="F3150" s="143">
        <v>3.6893236080955599E-2</v>
      </c>
    </row>
    <row r="3151" spans="1:6">
      <c r="A3151" s="17" t="s">
        <v>199</v>
      </c>
      <c r="C3151" s="9">
        <v>1</v>
      </c>
      <c r="D3151" s="88">
        <v>1</v>
      </c>
      <c r="E3151" s="144">
        <v>1</v>
      </c>
      <c r="F3151" s="144">
        <v>1</v>
      </c>
    </row>
    <row r="3152" spans="1:6" s="20" customFormat="1">
      <c r="A3152" s="23" t="s">
        <v>200</v>
      </c>
      <c r="C3152" s="22">
        <v>499.99470588235334</v>
      </c>
      <c r="D3152" s="89">
        <v>500.00000847457659</v>
      </c>
      <c r="E3152" s="89">
        <v>499.99986624775499</v>
      </c>
      <c r="F3152" s="89">
        <v>499.99986624775499</v>
      </c>
    </row>
    <row r="3153" spans="1:6" s="20" customFormat="1">
      <c r="A3153" s="16" t="s">
        <v>201</v>
      </c>
      <c r="C3153" s="27">
        <v>425</v>
      </c>
      <c r="D3153" s="97">
        <v>472</v>
      </c>
      <c r="E3153" s="97">
        <v>478</v>
      </c>
      <c r="F3153" s="97">
        <v>557</v>
      </c>
    </row>
    <row r="3154" spans="1:6">
      <c r="A3154"/>
    </row>
    <row r="3155" spans="1:6">
      <c r="A3155" s="31" t="s">
        <v>203</v>
      </c>
      <c r="B3155" s="31" t="s">
        <v>204</v>
      </c>
    </row>
    <row r="3156" spans="1:6">
      <c r="A3156" s="31" t="s">
        <v>205</v>
      </c>
      <c r="B3156" s="31" t="s">
        <v>380</v>
      </c>
    </row>
    <row r="3157" spans="1:6">
      <c r="A3157" s="19"/>
    </row>
    <row r="3158" spans="1:6">
      <c r="A3158" s="19" t="s">
        <v>244</v>
      </c>
      <c r="B3158" s="1"/>
      <c r="C3158" s="1"/>
    </row>
    <row r="3159" spans="1:6">
      <c r="A3159" s="19"/>
    </row>
    <row r="3160" spans="1:6">
      <c r="A3160" s="19"/>
      <c r="B3160" s="3" t="s">
        <v>0</v>
      </c>
      <c r="C3160" s="4" t="s">
        <v>1</v>
      </c>
      <c r="D3160" s="85">
        <v>2023</v>
      </c>
      <c r="E3160" s="85">
        <v>2024</v>
      </c>
      <c r="F3160" s="85">
        <v>2025</v>
      </c>
    </row>
    <row r="3161" spans="1:6">
      <c r="A3161" s="16" t="s">
        <v>187</v>
      </c>
      <c r="B3161" s="5">
        <v>3.5504135163054382E-2</v>
      </c>
      <c r="C3161" s="6">
        <v>2.8947835918262648E-2</v>
      </c>
      <c r="D3161" s="86">
        <v>2.6391635145904483E-2</v>
      </c>
      <c r="E3161" s="142">
        <v>1.4640165893874537E-2</v>
      </c>
      <c r="F3161" s="142">
        <v>1.2192392848593414E-2</v>
      </c>
    </row>
    <row r="3162" spans="1:6">
      <c r="A3162" s="16" t="s">
        <v>188</v>
      </c>
      <c r="B3162" s="7">
        <v>0.13659097947626134</v>
      </c>
      <c r="C3162" s="8">
        <v>0.13752451496545251</v>
      </c>
      <c r="D3162" s="87">
        <v>0.14291399545908468</v>
      </c>
      <c r="E3162" s="143">
        <v>0.10486200620632566</v>
      </c>
      <c r="F3162" s="143">
        <v>0.1127052330216872</v>
      </c>
    </row>
    <row r="3163" spans="1:6">
      <c r="A3163" s="16" t="s">
        <v>189</v>
      </c>
      <c r="B3163" s="7">
        <v>0.30772929421977846</v>
      </c>
      <c r="C3163" s="8">
        <v>0.30807055604118166</v>
      </c>
      <c r="D3163" s="87">
        <v>0.30966005619220255</v>
      </c>
      <c r="E3163" s="143">
        <v>0.28494882494237739</v>
      </c>
      <c r="F3163" s="143">
        <v>0.25999902825826776</v>
      </c>
    </row>
    <row r="3164" spans="1:6">
      <c r="A3164" s="16" t="s">
        <v>190</v>
      </c>
      <c r="B3164" s="7">
        <v>0.41264333811617782</v>
      </c>
      <c r="C3164" s="8">
        <v>0.37833129997847048</v>
      </c>
      <c r="D3164" s="87">
        <v>0.35508718254089527</v>
      </c>
      <c r="E3164" s="143">
        <v>0.38267006199129094</v>
      </c>
      <c r="F3164" s="143">
        <v>0.40326022816117402</v>
      </c>
    </row>
    <row r="3165" spans="1:6">
      <c r="A3165" s="16" t="s">
        <v>191</v>
      </c>
      <c r="B3165" s="7">
        <v>0.10508586603554383</v>
      </c>
      <c r="C3165" s="8">
        <v>0.13087220923515652</v>
      </c>
      <c r="D3165" s="87">
        <v>0.15139163514590437</v>
      </c>
      <c r="E3165" s="143">
        <v>0.1983577290352071</v>
      </c>
      <c r="F3165" s="143">
        <v>0.19833113204908212</v>
      </c>
    </row>
    <row r="3166" spans="1:6">
      <c r="A3166" s="16" t="s">
        <v>192</v>
      </c>
      <c r="B3166" s="7">
        <v>2.446386989184212E-3</v>
      </c>
      <c r="C3166" s="8">
        <v>1.6253583861476174E-2</v>
      </c>
      <c r="D3166" s="87">
        <v>1.455549551600855E-2</v>
      </c>
      <c r="E3166" s="143">
        <v>1.4521211930924307E-2</v>
      </c>
      <c r="F3166" s="143">
        <v>1.3511985661195441E-2</v>
      </c>
    </row>
    <row r="3167" spans="1:6">
      <c r="A3167" s="17" t="s">
        <v>199</v>
      </c>
      <c r="B3167" s="9">
        <v>1</v>
      </c>
      <c r="C3167" s="10">
        <v>1</v>
      </c>
      <c r="D3167" s="88">
        <v>1</v>
      </c>
      <c r="E3167" s="144">
        <v>1</v>
      </c>
      <c r="F3167" s="144">
        <v>1</v>
      </c>
    </row>
    <row r="3168" spans="1:6" s="20" customFormat="1">
      <c r="A3168" s="23" t="s">
        <v>200</v>
      </c>
      <c r="B3168" s="22">
        <v>500.00681293302438</v>
      </c>
      <c r="C3168" s="21">
        <v>499.99470588235306</v>
      </c>
      <c r="D3168" s="89">
        <v>500.00000847457659</v>
      </c>
      <c r="E3168" s="89">
        <v>499.99986624775499</v>
      </c>
      <c r="F3168" s="89">
        <v>499.99986624775499</v>
      </c>
    </row>
    <row r="3169" spans="1:6" s="20" customFormat="1">
      <c r="A3169" s="16" t="s">
        <v>201</v>
      </c>
      <c r="B3169" s="27">
        <v>433</v>
      </c>
      <c r="C3169" s="26">
        <v>425</v>
      </c>
      <c r="D3169" s="97">
        <v>472</v>
      </c>
      <c r="E3169" s="97">
        <v>478</v>
      </c>
      <c r="F3169" s="97">
        <v>557</v>
      </c>
    </row>
    <row r="3170" spans="1:6">
      <c r="A3170"/>
    </row>
    <row r="3171" spans="1:6">
      <c r="A3171" s="31" t="s">
        <v>203</v>
      </c>
      <c r="B3171" s="31" t="s">
        <v>204</v>
      </c>
    </row>
    <row r="3172" spans="1:6">
      <c r="A3172" s="31" t="s">
        <v>205</v>
      </c>
      <c r="B3172" s="31" t="s">
        <v>384</v>
      </c>
    </row>
    <row r="3173" spans="1:6">
      <c r="A3173" s="19"/>
    </row>
    <row r="3174" spans="1:6">
      <c r="A3174" s="19" t="s">
        <v>245</v>
      </c>
      <c r="B3174" s="1"/>
      <c r="C3174" s="1"/>
    </row>
    <row r="3176" spans="1:6">
      <c r="B3176" s="3" t="s">
        <v>0</v>
      </c>
      <c r="C3176" s="4" t="s">
        <v>1</v>
      </c>
      <c r="D3176" s="85">
        <v>2023</v>
      </c>
      <c r="E3176" s="85">
        <v>2024</v>
      </c>
      <c r="F3176" s="85">
        <v>2025</v>
      </c>
    </row>
    <row r="3177" spans="1:6">
      <c r="A3177" s="16" t="s">
        <v>193</v>
      </c>
      <c r="B3177" s="5">
        <v>2.1484695705070119E-3</v>
      </c>
      <c r="C3177" s="14"/>
      <c r="D3177" s="86">
        <v>2.8791419003535244E-3</v>
      </c>
      <c r="E3177" s="86">
        <v>1.4878073819775003E-3</v>
      </c>
      <c r="F3177" s="166"/>
    </row>
    <row r="3178" spans="1:6">
      <c r="A3178" s="16" t="s">
        <v>475</v>
      </c>
      <c r="B3178" s="56"/>
      <c r="C3178" s="162"/>
      <c r="D3178" s="145"/>
      <c r="E3178" s="145"/>
      <c r="F3178" s="165"/>
    </row>
    <row r="3179" spans="1:6">
      <c r="A3179" s="16" t="s">
        <v>476</v>
      </c>
      <c r="B3179" s="163"/>
      <c r="C3179" s="164"/>
      <c r="D3179" s="165"/>
      <c r="E3179" s="165"/>
      <c r="F3179" s="145">
        <v>2.3046738660617706E-3</v>
      </c>
    </row>
    <row r="3180" spans="1:6">
      <c r="A3180" s="16" t="s">
        <v>477</v>
      </c>
      <c r="B3180" s="145"/>
      <c r="C3180" s="145"/>
      <c r="D3180" s="145"/>
      <c r="E3180" s="145"/>
      <c r="F3180" s="145">
        <v>2.6391856252040548E-3</v>
      </c>
    </row>
    <row r="3181" spans="1:6">
      <c r="A3181" s="16" t="s">
        <v>194</v>
      </c>
      <c r="B3181" s="12"/>
      <c r="C3181" s="8">
        <v>1.3208610444110581E-2</v>
      </c>
      <c r="D3181" s="87">
        <v>8.6374257010605731E-3</v>
      </c>
      <c r="E3181" s="87">
        <v>2.8566608010047708E-3</v>
      </c>
      <c r="F3181" s="87">
        <v>3.6242666786637985E-3</v>
      </c>
    </row>
    <row r="3182" spans="1:6">
      <c r="A3182" s="16" t="s">
        <v>195</v>
      </c>
      <c r="B3182" s="7">
        <v>4.905383506321747E-2</v>
      </c>
      <c r="C3182" s="8">
        <v>6.9698385041723918E-2</v>
      </c>
      <c r="D3182" s="87">
        <v>3.6708310818503176E-2</v>
      </c>
      <c r="E3182" s="87">
        <v>7.6355758022852702E-2</v>
      </c>
      <c r="F3182" s="87">
        <v>4.9085628929548847E-2</v>
      </c>
    </row>
    <row r="3183" spans="1:6">
      <c r="A3183" s="16" t="s">
        <v>196</v>
      </c>
      <c r="B3183" s="7">
        <v>5.1798139471078891E-2</v>
      </c>
      <c r="C3183" s="8">
        <v>5.2601262836900579E-2</v>
      </c>
      <c r="D3183" s="87">
        <v>5.2783270291808924E-2</v>
      </c>
      <c r="E3183" s="87">
        <v>3.0292323317925661E-2</v>
      </c>
      <c r="F3183" s="87">
        <v>4.7413070133837436E-2</v>
      </c>
    </row>
    <row r="3184" spans="1:6">
      <c r="A3184" s="16" t="s">
        <v>197</v>
      </c>
      <c r="B3184" s="7">
        <v>0.51713336931436704</v>
      </c>
      <c r="C3184" s="8">
        <v>0.49318310429169254</v>
      </c>
      <c r="D3184" s="87">
        <v>0.51687688318852731</v>
      </c>
      <c r="E3184" s="87">
        <v>0.50300667752234185</v>
      </c>
      <c r="F3184" s="87">
        <v>0.50540871868204507</v>
      </c>
    </row>
    <row r="3185" spans="1:6">
      <c r="A3185" s="16" t="s">
        <v>198</v>
      </c>
      <c r="B3185" s="7">
        <v>0.3798661865808296</v>
      </c>
      <c r="C3185" s="8">
        <v>0.37130863738557246</v>
      </c>
      <c r="D3185" s="87">
        <v>0.38211496809974643</v>
      </c>
      <c r="E3185" s="87">
        <v>0.38600077295389745</v>
      </c>
      <c r="F3185" s="87">
        <v>0.38952445608463893</v>
      </c>
    </row>
    <row r="3186" spans="1:6">
      <c r="A3186" s="17" t="s">
        <v>199</v>
      </c>
      <c r="B3186" s="9">
        <v>1</v>
      </c>
      <c r="C3186" s="10">
        <v>1</v>
      </c>
      <c r="D3186" s="88">
        <v>1</v>
      </c>
      <c r="E3186" s="88">
        <v>1</v>
      </c>
      <c r="F3186" s="88">
        <v>1</v>
      </c>
    </row>
    <row r="3187" spans="1:6" s="20" customFormat="1">
      <c r="A3187" s="23" t="s">
        <v>200</v>
      </c>
      <c r="B3187" s="22">
        <v>500.00681293302449</v>
      </c>
      <c r="C3187" s="21">
        <v>499.99470588235317</v>
      </c>
      <c r="D3187" s="89">
        <v>500.00000847457659</v>
      </c>
      <c r="E3187" s="89">
        <v>499.99986624775499</v>
      </c>
      <c r="F3187" s="89">
        <v>499.99986624775499</v>
      </c>
    </row>
    <row r="3188" spans="1:6" s="20" customFormat="1">
      <c r="A3188" s="16" t="s">
        <v>201</v>
      </c>
      <c r="B3188" s="27">
        <v>433</v>
      </c>
      <c r="C3188" s="26">
        <v>425</v>
      </c>
      <c r="D3188" s="97">
        <v>472</v>
      </c>
      <c r="E3188" s="97">
        <v>478</v>
      </c>
      <c r="F3188" s="97">
        <v>557</v>
      </c>
    </row>
    <row r="3189" spans="1:6">
      <c r="A3189"/>
    </row>
    <row r="3190" spans="1:6">
      <c r="A3190" s="31" t="s">
        <v>203</v>
      </c>
      <c r="B3190" s="31" t="s">
        <v>204</v>
      </c>
    </row>
    <row r="3191" spans="1:6">
      <c r="A3191" s="31" t="s">
        <v>205</v>
      </c>
      <c r="B3191" s="31" t="s">
        <v>206</v>
      </c>
    </row>
  </sheetData>
  <phoneticPr fontId="10"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C07F7-4F72-444C-8CF5-C54F3D1E46E5}">
  <dimension ref="A1:A9"/>
  <sheetViews>
    <sheetView workbookViewId="0">
      <selection activeCell="Q26" sqref="Q26"/>
    </sheetView>
  </sheetViews>
  <sheetFormatPr defaultColWidth="9.1796875" defaultRowHeight="14.5"/>
  <cols>
    <col min="1" max="1" width="11.453125" style="69" customWidth="1"/>
    <col min="2" max="16384" width="9.1796875" style="69"/>
  </cols>
  <sheetData>
    <row r="1" spans="1:1">
      <c r="A1" s="82" t="s">
        <v>332</v>
      </c>
    </row>
    <row r="2" spans="1:1">
      <c r="A2" s="84" t="str">
        <f>HYPERLINK("[trend_GO_2025_v1.3.xlsx]GO_constructen!A2",GO_constructen!A2)</f>
        <v>C957 Non-compliance</v>
      </c>
    </row>
    <row r="3" spans="1:1">
      <c r="A3" s="84" t="str">
        <f>HYPERLINK("[trend_GO_2025_v1.3.xlsx]GO_constructen!A23",GO_constructen!A23)</f>
        <v>C958 Belang voldoen aan verplichtingen</v>
      </c>
    </row>
    <row r="4" spans="1:1">
      <c r="A4" s="84" t="str">
        <f>HYPERLINK("[trend_GO_2025_v1.3.xlsx]GO_constructen!A44",GO_constructen!A44)</f>
        <v>C9430 Kengetal Belastingmoraal</v>
      </c>
    </row>
    <row r="5" spans="1:1">
      <c r="A5" s="84" t="str">
        <f>HYPERLINK("[trend_GO_2025_v1.3.xlsx]GO_constructen!A65",GO_constructen!A65)</f>
        <v>C9431 Kengetal Vertrouwen</v>
      </c>
    </row>
    <row r="6" spans="1:1">
      <c r="A6" s="84" t="str">
        <f>HYPERLINK("[trend_GO_2025_v1.3.xlsx]GO_constructen!A86",GO_constructen!A86)</f>
        <v>C9432 Indicator Adequate behandeling</v>
      </c>
    </row>
    <row r="7" spans="1:1">
      <c r="A7" s="84" t="str">
        <f>HYPERLINK("[trend_GO_2025_v1.3.xlsx]GO_constructen!A107",GO_constructen!A107)</f>
        <v>C9433 Indicator Effectief informeren</v>
      </c>
    </row>
    <row r="8" spans="1:1">
      <c r="A8" s="84" t="str">
        <f>HYPERLINK("[trend_GO_2025_v1.3.xlsx]GO_constructen!A128",GO_constructen!A128)</f>
        <v>C9434 Indicator Gemak bieden en fouten voorkomen</v>
      </c>
    </row>
    <row r="9" spans="1:1">
      <c r="A9" s="84" t="str">
        <f>HYPERLINK("[trend_GO_2025_v1.3.xlsx]GO_constructen!A149",GO_constructen!A149)</f>
        <v>C9435 Indicator Corrigerend optreden</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0C80D-DD16-474A-A801-9E7ADE5331E0}">
  <dimension ref="A2:F168"/>
  <sheetViews>
    <sheetView topLeftCell="A148" workbookViewId="0">
      <selection activeCell="C168" sqref="C168"/>
    </sheetView>
  </sheetViews>
  <sheetFormatPr defaultColWidth="9.1796875" defaultRowHeight="14.5"/>
  <cols>
    <col min="1" max="1" width="50.7265625" style="69" customWidth="1"/>
    <col min="2" max="4" width="9.1796875" style="69"/>
    <col min="5" max="6" width="9.1796875" style="156"/>
    <col min="7" max="16384" width="9.1796875" style="69"/>
  </cols>
  <sheetData>
    <row r="2" spans="1:6">
      <c r="A2" s="67" t="s">
        <v>325</v>
      </c>
      <c r="B2" s="68"/>
      <c r="C2" s="68"/>
    </row>
    <row r="4" spans="1:6">
      <c r="B4" s="70" t="s">
        <v>0</v>
      </c>
      <c r="C4" s="70" t="s">
        <v>1</v>
      </c>
      <c r="D4" s="70" t="s">
        <v>361</v>
      </c>
      <c r="E4" s="70">
        <v>2024</v>
      </c>
      <c r="F4" s="70">
        <v>2025</v>
      </c>
    </row>
    <row r="5" spans="1:6">
      <c r="A5" s="71" t="s">
        <v>181</v>
      </c>
      <c r="B5" s="72">
        <v>0.74545335294507353</v>
      </c>
      <c r="C5" s="72">
        <v>0.7555081563608721</v>
      </c>
      <c r="D5" s="106">
        <v>0.76703367555875246</v>
      </c>
      <c r="E5" s="157">
        <v>0.76658943487525699</v>
      </c>
      <c r="F5" s="157">
        <v>0.86105747450191117</v>
      </c>
    </row>
    <row r="6" spans="1:6">
      <c r="A6" s="73" t="s">
        <v>122</v>
      </c>
      <c r="B6" s="74">
        <v>0.16569173768764009</v>
      </c>
      <c r="C6" s="74">
        <v>0.17597990253230086</v>
      </c>
      <c r="D6" s="106">
        <v>0.15880303685644476</v>
      </c>
      <c r="E6" s="157">
        <v>0.15187766117825571</v>
      </c>
      <c r="F6" s="157">
        <v>9.8635727761920075E-2</v>
      </c>
    </row>
    <row r="7" spans="1:6">
      <c r="A7" s="73" t="s">
        <v>4</v>
      </c>
      <c r="B7" s="74">
        <v>6.7610857034512001E-2</v>
      </c>
      <c r="C7" s="74">
        <v>5.4084886388992982E-2</v>
      </c>
      <c r="D7" s="106">
        <v>5.9847970030824975E-2</v>
      </c>
      <c r="E7" s="157">
        <v>6.0187544862617931E-2</v>
      </c>
      <c r="F7" s="157">
        <v>3.3386624729994409E-2</v>
      </c>
    </row>
    <row r="8" spans="1:6">
      <c r="A8" s="73" t="s">
        <v>123</v>
      </c>
      <c r="B8" s="74">
        <v>1.5018271113626995E-2</v>
      </c>
      <c r="C8" s="74">
        <v>1.130435498728807E-2</v>
      </c>
      <c r="D8" s="106">
        <v>1.0316675672598651E-2</v>
      </c>
      <c r="E8" s="157">
        <v>1.9401267228882624E-2</v>
      </c>
      <c r="F8" s="157">
        <v>6.0404444644395925E-3</v>
      </c>
    </row>
    <row r="9" spans="1:6">
      <c r="A9" s="64" t="s">
        <v>182</v>
      </c>
      <c r="B9" s="65">
        <v>6.2257812191474108E-3</v>
      </c>
      <c r="C9" s="65">
        <v>3.1226997305461592E-3</v>
      </c>
      <c r="D9" s="106">
        <v>3.9986418813789263E-3</v>
      </c>
      <c r="E9" s="157">
        <v>1.9440918549866037E-3</v>
      </c>
      <c r="F9" s="157">
        <v>8.7972854173467478E-4</v>
      </c>
    </row>
    <row r="10" spans="1:6">
      <c r="A10" s="75" t="s">
        <v>199</v>
      </c>
      <c r="B10" s="76">
        <v>1</v>
      </c>
      <c r="C10" s="76">
        <v>1</v>
      </c>
      <c r="D10" s="76">
        <v>1</v>
      </c>
      <c r="E10" s="76">
        <v>1</v>
      </c>
      <c r="F10" s="76">
        <v>1</v>
      </c>
    </row>
    <row r="11" spans="1:6" s="78" customFormat="1">
      <c r="A11" s="57" t="s">
        <v>200</v>
      </c>
      <c r="B11" s="77">
        <v>1500.020438799062</v>
      </c>
      <c r="C11" s="77">
        <v>1499.9841176470625</v>
      </c>
      <c r="D11" s="107">
        <v>1500.0000254237384</v>
      </c>
      <c r="E11" s="107">
        <v>1500.000150627606</v>
      </c>
      <c r="F11" s="107">
        <v>1499.9995987432844</v>
      </c>
    </row>
    <row r="12" spans="1:6">
      <c r="A12" s="79" t="s">
        <v>201</v>
      </c>
      <c r="B12" s="80">
        <v>1299</v>
      </c>
      <c r="C12" s="80">
        <v>1275</v>
      </c>
      <c r="D12" s="108">
        <v>1416</v>
      </c>
      <c r="E12" s="108">
        <v>1434</v>
      </c>
      <c r="F12" s="108">
        <v>1671</v>
      </c>
    </row>
    <row r="14" spans="1:6">
      <c r="A14" s="61" t="s">
        <v>333</v>
      </c>
      <c r="B14" s="62">
        <f t="shared" ref="B14:C14" si="0">B5+B6</f>
        <v>0.91114509063271365</v>
      </c>
      <c r="C14" s="62">
        <f t="shared" si="0"/>
        <v>0.93148805889317299</v>
      </c>
      <c r="D14" s="62">
        <f t="shared" ref="D14:E14" si="1">D5+D6</f>
        <v>0.92583671241519716</v>
      </c>
      <c r="E14" s="62">
        <f t="shared" si="1"/>
        <v>0.91846709605351273</v>
      </c>
      <c r="F14" s="62">
        <f t="shared" ref="F14" si="2">F5+F6</f>
        <v>0.95969320226383126</v>
      </c>
    </row>
    <row r="15" spans="1:6">
      <c r="A15" s="63" t="s">
        <v>258</v>
      </c>
      <c r="B15" s="62">
        <f t="shared" ref="B15:C15" si="3">B7</f>
        <v>6.7610857034512001E-2</v>
      </c>
      <c r="C15" s="62">
        <f t="shared" si="3"/>
        <v>5.4084886388992982E-2</v>
      </c>
      <c r="D15" s="62">
        <f t="shared" ref="D15:E15" si="4">D7</f>
        <v>5.9847970030824975E-2</v>
      </c>
      <c r="E15" s="62">
        <f t="shared" si="4"/>
        <v>6.0187544862617931E-2</v>
      </c>
      <c r="F15" s="62">
        <f t="shared" ref="F15" si="5">F7</f>
        <v>3.3386624729994409E-2</v>
      </c>
    </row>
    <row r="16" spans="1:6">
      <c r="A16" s="64" t="s">
        <v>334</v>
      </c>
      <c r="B16" s="62">
        <f t="shared" ref="B16:C16" si="6">B8+B9</f>
        <v>2.1244052332774405E-2</v>
      </c>
      <c r="C16" s="62">
        <f t="shared" si="6"/>
        <v>1.4427054717834229E-2</v>
      </c>
      <c r="D16" s="62">
        <f t="shared" ref="D16:E16" si="7">D8+D9</f>
        <v>1.4315317553977577E-2</v>
      </c>
      <c r="E16" s="62">
        <f t="shared" si="7"/>
        <v>2.1345359083869229E-2</v>
      </c>
      <c r="F16" s="62">
        <f t="shared" ref="F16" si="8">F8+F9</f>
        <v>6.9201730061742676E-3</v>
      </c>
    </row>
    <row r="18" spans="1:6">
      <c r="A18" s="51" t="s">
        <v>253</v>
      </c>
      <c r="B18" s="52">
        <f t="shared" ref="B18:D18" si="9">(1*B5+2*B6+3*B7+4*B8+5*B9)</f>
        <v>1.3708713899741347</v>
      </c>
      <c r="C18" s="52">
        <f t="shared" si="9"/>
        <v>1.3305535391943357</v>
      </c>
      <c r="D18" s="52">
        <f t="shared" si="9"/>
        <v>1.3254435714614061</v>
      </c>
      <c r="E18" s="52">
        <f t="shared" ref="E18:F18" si="10">(1*E5+2*E6+3*E7+4*E8+5*E9)</f>
        <v>1.3382329200100855</v>
      </c>
      <c r="F18" s="52">
        <f t="shared" si="10"/>
        <v>1.187049224782166</v>
      </c>
    </row>
    <row r="20" spans="1:6">
      <c r="A20" s="81" t="s">
        <v>203</v>
      </c>
      <c r="B20" s="31" t="s">
        <v>204</v>
      </c>
    </row>
    <row r="21" spans="1:6">
      <c r="A21" s="81" t="s">
        <v>205</v>
      </c>
      <c r="B21" s="31" t="s">
        <v>352</v>
      </c>
    </row>
    <row r="23" spans="1:6">
      <c r="A23" s="67" t="s">
        <v>326</v>
      </c>
      <c r="B23" s="68"/>
      <c r="C23" s="68"/>
    </row>
    <row r="25" spans="1:6">
      <c r="B25" s="70" t="s">
        <v>0</v>
      </c>
      <c r="C25" s="70" t="s">
        <v>1</v>
      </c>
      <c r="D25" s="70" t="s">
        <v>361</v>
      </c>
      <c r="E25" s="70">
        <v>2024</v>
      </c>
      <c r="F25" s="70">
        <v>2025</v>
      </c>
    </row>
    <row r="26" spans="1:6">
      <c r="A26" s="71" t="s">
        <v>202</v>
      </c>
      <c r="B26" s="72"/>
      <c r="C26" s="72"/>
      <c r="D26" s="106">
        <v>5.3050578196882532E-3</v>
      </c>
      <c r="E26" s="157">
        <v>3.808881068006381E-3</v>
      </c>
      <c r="F26" s="157">
        <v>9.782366470806679E-3</v>
      </c>
    </row>
    <row r="27" spans="1:6">
      <c r="A27" s="73" t="s">
        <v>170</v>
      </c>
      <c r="B27" s="74">
        <v>1.6947113191760333E-2</v>
      </c>
      <c r="C27" s="74">
        <v>5.4178612871587338E-3</v>
      </c>
      <c r="D27" s="106">
        <v>1.4155531539736668E-2</v>
      </c>
      <c r="E27" s="157">
        <v>3.8881837099732021E-3</v>
      </c>
      <c r="F27" s="157">
        <v>1.0649792196563302E-2</v>
      </c>
    </row>
    <row r="28" spans="1:6">
      <c r="A28" s="73" t="s">
        <v>4</v>
      </c>
      <c r="B28" s="74">
        <v>5.953452366353474E-2</v>
      </c>
      <c r="C28" s="74">
        <v>5.6848680358576396E-2</v>
      </c>
      <c r="D28" s="106">
        <v>9.6769328868315921E-2</v>
      </c>
      <c r="E28" s="157">
        <v>7.9727885996642309E-2</v>
      </c>
      <c r="F28" s="157">
        <v>9.0495163046881683E-2</v>
      </c>
    </row>
    <row r="29" spans="1:6">
      <c r="A29" s="73" t="s">
        <v>171</v>
      </c>
      <c r="B29" s="74">
        <v>0.39457707158263028</v>
      </c>
      <c r="C29" s="74">
        <v>0.37022737103490966</v>
      </c>
      <c r="D29" s="106">
        <v>0.35647299254565423</v>
      </c>
      <c r="E29" s="157">
        <v>0.39540578735116338</v>
      </c>
      <c r="F29" s="157">
        <v>0.34100327673756142</v>
      </c>
    </row>
    <row r="30" spans="1:6">
      <c r="A30" s="64" t="s">
        <v>172</v>
      </c>
      <c r="B30" s="65">
        <v>0.52894129156207481</v>
      </c>
      <c r="C30" s="65">
        <v>0.56750608731935526</v>
      </c>
      <c r="D30" s="106">
        <v>0.5272970892266049</v>
      </c>
      <c r="E30" s="157">
        <v>0.51716926187421453</v>
      </c>
      <c r="F30" s="157">
        <v>0.54806940154818695</v>
      </c>
    </row>
    <row r="31" spans="1:6">
      <c r="A31" s="75" t="s">
        <v>199</v>
      </c>
      <c r="B31" s="76">
        <v>1</v>
      </c>
      <c r="C31" s="76">
        <v>1</v>
      </c>
      <c r="D31" s="76">
        <v>1</v>
      </c>
      <c r="E31" s="76">
        <v>1</v>
      </c>
      <c r="F31" s="76">
        <v>1</v>
      </c>
    </row>
    <row r="32" spans="1:6" s="78" customFormat="1">
      <c r="A32" s="57" t="s">
        <v>200</v>
      </c>
      <c r="B32" s="77">
        <v>1500.0204387990639</v>
      </c>
      <c r="C32" s="77">
        <v>1499.9841176470568</v>
      </c>
      <c r="D32" s="107">
        <v>1500.0000254237384</v>
      </c>
      <c r="E32" s="107">
        <v>1500.000150627608</v>
      </c>
      <c r="F32" s="107">
        <v>1499.9995987432535</v>
      </c>
    </row>
    <row r="33" spans="1:6">
      <c r="A33" s="79" t="s">
        <v>201</v>
      </c>
      <c r="B33" s="80">
        <v>1299</v>
      </c>
      <c r="C33" s="80">
        <v>1275</v>
      </c>
      <c r="D33" s="108">
        <v>1416</v>
      </c>
      <c r="E33" s="108">
        <v>1434</v>
      </c>
      <c r="F33" s="108">
        <v>1671</v>
      </c>
    </row>
    <row r="35" spans="1:6">
      <c r="A35" s="61" t="s">
        <v>264</v>
      </c>
      <c r="B35" s="62">
        <f t="shared" ref="B35:C35" si="11">B26+B27</f>
        <v>1.6947113191760333E-2</v>
      </c>
      <c r="C35" s="62">
        <f t="shared" si="11"/>
        <v>5.4178612871587338E-3</v>
      </c>
      <c r="D35" s="62">
        <f t="shared" ref="D35:E35" si="12">D26+D27</f>
        <v>1.9460589359424921E-2</v>
      </c>
      <c r="E35" s="62">
        <f t="shared" si="12"/>
        <v>7.6970647779795835E-3</v>
      </c>
      <c r="F35" s="62">
        <f t="shared" ref="F35" si="13">F26+F27</f>
        <v>2.0432158667369981E-2</v>
      </c>
    </row>
    <row r="36" spans="1:6">
      <c r="A36" s="63" t="s">
        <v>258</v>
      </c>
      <c r="B36" s="62">
        <f t="shared" ref="B36:C36" si="14">B28</f>
        <v>5.953452366353474E-2</v>
      </c>
      <c r="C36" s="62">
        <f t="shared" si="14"/>
        <v>5.6848680358576396E-2</v>
      </c>
      <c r="D36" s="62">
        <f t="shared" ref="D36:E36" si="15">D28</f>
        <v>9.6769328868315921E-2</v>
      </c>
      <c r="E36" s="62">
        <f t="shared" si="15"/>
        <v>7.9727885996642309E-2</v>
      </c>
      <c r="F36" s="62">
        <f t="shared" ref="F36" si="16">F28</f>
        <v>9.0495163046881683E-2</v>
      </c>
    </row>
    <row r="37" spans="1:6">
      <c r="A37" s="64" t="s">
        <v>335</v>
      </c>
      <c r="B37" s="62">
        <f t="shared" ref="B37:C37" si="17">B29+B30</f>
        <v>0.92351836314470503</v>
      </c>
      <c r="C37" s="62">
        <f t="shared" si="17"/>
        <v>0.93773345835426491</v>
      </c>
      <c r="D37" s="62">
        <f t="shared" ref="D37:E37" si="18">D29+D30</f>
        <v>0.88377008177225913</v>
      </c>
      <c r="E37" s="62">
        <f t="shared" si="18"/>
        <v>0.91257504922537791</v>
      </c>
      <c r="F37" s="62">
        <f t="shared" ref="F37" si="19">F29+F30</f>
        <v>0.88907267828574832</v>
      </c>
    </row>
    <row r="39" spans="1:6">
      <c r="A39" s="51" t="s">
        <v>253</v>
      </c>
      <c r="B39" s="52">
        <f t="shared" ref="B39:D39" si="20">(1*B26+2*B27+3*B28+4*B29+5*B30)</f>
        <v>4.4355125415150196</v>
      </c>
      <c r="C39" s="52">
        <f t="shared" si="20"/>
        <v>4.4998216843864611</v>
      </c>
      <c r="D39" s="52">
        <f t="shared" si="20"/>
        <v>4.3863015238197507</v>
      </c>
      <c r="E39" s="52">
        <f t="shared" ref="E39:F39" si="21">(1*E26+2*E27+3*E28+4*E29+5*E30)</f>
        <v>4.4182383652536057</v>
      </c>
      <c r="F39" s="52">
        <f t="shared" si="21"/>
        <v>4.4069275546957591</v>
      </c>
    </row>
    <row r="41" spans="1:6">
      <c r="A41" s="81" t="s">
        <v>203</v>
      </c>
      <c r="B41" s="31" t="s">
        <v>204</v>
      </c>
    </row>
    <row r="42" spans="1:6">
      <c r="A42" s="81" t="s">
        <v>205</v>
      </c>
      <c r="B42" s="31" t="s">
        <v>327</v>
      </c>
    </row>
    <row r="44" spans="1:6">
      <c r="A44" s="67" t="s">
        <v>328</v>
      </c>
      <c r="B44" s="68"/>
      <c r="C44" s="68"/>
    </row>
    <row r="46" spans="1:6">
      <c r="B46" s="70" t="s">
        <v>0</v>
      </c>
      <c r="C46" s="70" t="s">
        <v>1</v>
      </c>
      <c r="D46" s="70" t="s">
        <v>361</v>
      </c>
      <c r="E46" s="70">
        <v>2024</v>
      </c>
      <c r="F46" s="70">
        <v>2025</v>
      </c>
    </row>
    <row r="47" spans="1:6">
      <c r="A47" s="71" t="s">
        <v>2</v>
      </c>
      <c r="B47" s="72">
        <v>3.7147011160817279E-3</v>
      </c>
      <c r="C47" s="72">
        <v>5.1992609333510308E-3</v>
      </c>
      <c r="D47" s="106">
        <v>5.918069814948009E-3</v>
      </c>
      <c r="E47" s="157">
        <v>5.1181103647085589E-3</v>
      </c>
      <c r="F47" s="157">
        <v>6.7206962322867211E-3</v>
      </c>
    </row>
    <row r="48" spans="1:6">
      <c r="A48" s="73" t="s">
        <v>3</v>
      </c>
      <c r="B48" s="74">
        <v>1.7767829491468528E-2</v>
      </c>
      <c r="C48" s="74">
        <v>1.2810841526557268E-2</v>
      </c>
      <c r="D48" s="106">
        <v>2.0553458338077119E-2</v>
      </c>
      <c r="E48" s="157">
        <v>1.462529664850571E-2</v>
      </c>
      <c r="F48" s="157">
        <v>1.5155017698559356E-2</v>
      </c>
    </row>
    <row r="49" spans="1:6">
      <c r="A49" s="73" t="s">
        <v>4</v>
      </c>
      <c r="B49" s="74">
        <v>9.6686067095158812E-2</v>
      </c>
      <c r="C49" s="74">
        <v>0.10907389019413088</v>
      </c>
      <c r="D49" s="106">
        <v>0.10518667459429448</v>
      </c>
      <c r="E49" s="157">
        <v>9.1999929046031992E-2</v>
      </c>
      <c r="F49" s="157">
        <v>0.10384366153088871</v>
      </c>
    </row>
    <row r="50" spans="1:6">
      <c r="A50" s="73" t="s">
        <v>5</v>
      </c>
      <c r="B50" s="74">
        <v>0.37220269400486056</v>
      </c>
      <c r="C50" s="74">
        <v>0.35752140316779701</v>
      </c>
      <c r="D50" s="106">
        <v>0.30670214390123873</v>
      </c>
      <c r="E50" s="157">
        <v>0.35213228576913946</v>
      </c>
      <c r="F50" s="157">
        <v>0.30308512344646321</v>
      </c>
    </row>
    <row r="51" spans="1:6">
      <c r="A51" s="64" t="s">
        <v>6</v>
      </c>
      <c r="B51" s="65">
        <v>0.50962870829243034</v>
      </c>
      <c r="C51" s="65">
        <v>0.51539460417816374</v>
      </c>
      <c r="D51" s="106">
        <v>0.56163965335144161</v>
      </c>
      <c r="E51" s="157">
        <v>0.53612437817161429</v>
      </c>
      <c r="F51" s="157">
        <v>0.57119550109180206</v>
      </c>
    </row>
    <row r="52" spans="1:6">
      <c r="A52" s="75" t="s">
        <v>199</v>
      </c>
      <c r="B52" s="76">
        <v>1</v>
      </c>
      <c r="C52" s="76">
        <v>1</v>
      </c>
      <c r="D52" s="76">
        <v>1</v>
      </c>
      <c r="E52" s="76">
        <v>1</v>
      </c>
      <c r="F52" s="76">
        <v>1</v>
      </c>
    </row>
    <row r="53" spans="1:6" s="78" customFormat="1">
      <c r="A53" s="57" t="s">
        <v>200</v>
      </c>
      <c r="B53" s="77">
        <v>4000.0545034642664</v>
      </c>
      <c r="C53" s="77">
        <v>3999.957647058844</v>
      </c>
      <c r="D53" s="107">
        <v>4000.0000677965822</v>
      </c>
      <c r="E53" s="107">
        <v>4000.0004016736584</v>
      </c>
      <c r="F53" s="107">
        <v>2499.9993312388024</v>
      </c>
    </row>
    <row r="54" spans="1:6">
      <c r="A54" s="79" t="s">
        <v>201</v>
      </c>
      <c r="B54" s="80">
        <v>3464</v>
      </c>
      <c r="C54" s="80">
        <v>3400</v>
      </c>
      <c r="D54" s="108">
        <v>3776</v>
      </c>
      <c r="E54" s="108">
        <v>3824</v>
      </c>
      <c r="F54" s="108">
        <v>2785</v>
      </c>
    </row>
    <row r="55" spans="1:6">
      <c r="A55"/>
    </row>
    <row r="56" spans="1:6">
      <c r="A56" s="61" t="s">
        <v>260</v>
      </c>
      <c r="B56" s="62">
        <f t="shared" ref="B56:C56" si="22">B47+B48</f>
        <v>2.1482530607550256E-2</v>
      </c>
      <c r="C56" s="62">
        <f t="shared" si="22"/>
        <v>1.8010102459908299E-2</v>
      </c>
      <c r="D56" s="62">
        <f t="shared" ref="D56:E56" si="23">D47+D48</f>
        <v>2.6471528153025128E-2</v>
      </c>
      <c r="E56" s="62">
        <f t="shared" si="23"/>
        <v>1.9743407013214267E-2</v>
      </c>
      <c r="F56" s="62">
        <f t="shared" ref="F56" si="24">F47+F48</f>
        <v>2.1875713930846079E-2</v>
      </c>
    </row>
    <row r="57" spans="1:6">
      <c r="A57" s="63" t="s">
        <v>258</v>
      </c>
      <c r="B57" s="62">
        <f t="shared" ref="B57:C57" si="25">B49</f>
        <v>9.6686067095158812E-2</v>
      </c>
      <c r="C57" s="62">
        <f t="shared" si="25"/>
        <v>0.10907389019413088</v>
      </c>
      <c r="D57" s="62">
        <f t="shared" ref="D57:E57" si="26">D49</f>
        <v>0.10518667459429448</v>
      </c>
      <c r="E57" s="62">
        <f t="shared" si="26"/>
        <v>9.1999929046031992E-2</v>
      </c>
      <c r="F57" s="62">
        <f t="shared" ref="F57" si="27">F49</f>
        <v>0.10384366153088871</v>
      </c>
    </row>
    <row r="58" spans="1:6">
      <c r="A58" s="64" t="s">
        <v>261</v>
      </c>
      <c r="B58" s="62">
        <f t="shared" ref="B58:C58" si="28">B50+B51</f>
        <v>0.88183140229729085</v>
      </c>
      <c r="C58" s="62">
        <f t="shared" si="28"/>
        <v>0.87291600734596075</v>
      </c>
      <c r="D58" s="62">
        <f t="shared" ref="D58:E58" si="29">D50+D51</f>
        <v>0.86834179725268035</v>
      </c>
      <c r="E58" s="62">
        <f t="shared" si="29"/>
        <v>0.88825666394075375</v>
      </c>
      <c r="F58" s="62">
        <f t="shared" ref="F58" si="30">F50+F51</f>
        <v>0.87428062453826527</v>
      </c>
    </row>
    <row r="60" spans="1:6">
      <c r="A60" s="51" t="s">
        <v>253</v>
      </c>
      <c r="B60" s="52">
        <f t="shared" ref="B60:D60" si="31">(1*B47+2*B48+3*B49+4*B50+5*B51)</f>
        <v>4.3662628788660891</v>
      </c>
      <c r="C60" s="52">
        <f t="shared" si="31"/>
        <v>4.3651012481308644</v>
      </c>
      <c r="D60" s="52">
        <f t="shared" si="31"/>
        <v>4.3975918526361486</v>
      </c>
      <c r="E60" s="52">
        <f t="shared" ref="E60:F60" si="32">(1*E47+2*E48+3*E49+4*E50+5*E51)</f>
        <v>4.399519524734445</v>
      </c>
      <c r="F60" s="52">
        <f t="shared" si="32"/>
        <v>4.4168797154669353</v>
      </c>
    </row>
    <row r="62" spans="1:6">
      <c r="A62" s="81" t="s">
        <v>203</v>
      </c>
      <c r="B62" s="31" t="s">
        <v>204</v>
      </c>
    </row>
    <row r="63" spans="1:6">
      <c r="A63" s="81" t="s">
        <v>205</v>
      </c>
      <c r="B63" s="31" t="s">
        <v>513</v>
      </c>
    </row>
    <row r="65" spans="1:6">
      <c r="A65" s="67" t="s">
        <v>329</v>
      </c>
      <c r="B65" s="68"/>
      <c r="C65" s="68"/>
    </row>
    <row r="67" spans="1:6">
      <c r="B67" s="70" t="s">
        <v>0</v>
      </c>
      <c r="C67" s="70" t="s">
        <v>1</v>
      </c>
      <c r="D67" s="70" t="s">
        <v>361</v>
      </c>
      <c r="E67" s="70">
        <v>2024</v>
      </c>
      <c r="F67" s="70">
        <v>2025</v>
      </c>
    </row>
    <row r="68" spans="1:6">
      <c r="A68" s="71" t="s">
        <v>2</v>
      </c>
      <c r="B68" s="72">
        <v>2.7349511865773203E-2</v>
      </c>
      <c r="C68" s="72">
        <v>3.4713936186775284E-2</v>
      </c>
      <c r="D68" s="106">
        <v>1.9398284040330449E-2</v>
      </c>
      <c r="E68" s="157">
        <v>1.9857551701891522E-2</v>
      </c>
      <c r="F68" s="157">
        <v>1.3969229589614513E-2</v>
      </c>
    </row>
    <row r="69" spans="1:6">
      <c r="A69" s="73" t="s">
        <v>3</v>
      </c>
      <c r="B69" s="74">
        <v>0.12416743821119497</v>
      </c>
      <c r="C69" s="74">
        <v>0.127848569377009</v>
      </c>
      <c r="D69" s="106">
        <v>0.12611112192090457</v>
      </c>
      <c r="E69" s="157">
        <v>8.7590262705952049E-2</v>
      </c>
      <c r="F69" s="157">
        <v>0.10054652492178234</v>
      </c>
    </row>
    <row r="70" spans="1:6">
      <c r="A70" s="73" t="s">
        <v>4</v>
      </c>
      <c r="B70" s="74">
        <v>0.34499745461512954</v>
      </c>
      <c r="C70" s="74">
        <v>0.3298143941131928</v>
      </c>
      <c r="D70" s="106">
        <v>0.32264415625461962</v>
      </c>
      <c r="E70" s="157">
        <v>0.30741881524757297</v>
      </c>
      <c r="F70" s="157">
        <v>0.36783884382044396</v>
      </c>
    </row>
    <row r="71" spans="1:6">
      <c r="A71" s="73" t="s">
        <v>5</v>
      </c>
      <c r="B71" s="74">
        <v>0.38325798024153435</v>
      </c>
      <c r="C71" s="74">
        <v>0.38754927993355248</v>
      </c>
      <c r="D71" s="106">
        <v>0.40769996036854822</v>
      </c>
      <c r="E71" s="157">
        <v>0.47170808838264056</v>
      </c>
      <c r="F71" s="157">
        <v>0.39999999999999886</v>
      </c>
    </row>
    <row r="72" spans="1:6">
      <c r="A72" s="64" t="s">
        <v>6</v>
      </c>
      <c r="B72" s="65">
        <v>0.12022761506636788</v>
      </c>
      <c r="C72" s="65">
        <v>0.12007382038947055</v>
      </c>
      <c r="D72" s="106">
        <v>0.12414647741559719</v>
      </c>
      <c r="E72" s="157">
        <v>0.11342528196194276</v>
      </c>
      <c r="F72" s="157">
        <v>0.11764540166816033</v>
      </c>
    </row>
    <row r="73" spans="1:6">
      <c r="A73" s="75" t="s">
        <v>199</v>
      </c>
      <c r="B73" s="76">
        <v>1</v>
      </c>
      <c r="C73" s="76">
        <v>1</v>
      </c>
      <c r="D73" s="76">
        <v>1</v>
      </c>
      <c r="E73" s="76">
        <v>1</v>
      </c>
      <c r="F73" s="76">
        <v>1</v>
      </c>
    </row>
    <row r="74" spans="1:6" s="78" customFormat="1">
      <c r="A74" s="57" t="s">
        <v>200</v>
      </c>
      <c r="B74" s="77">
        <v>4500.0613163972912</v>
      </c>
      <c r="C74" s="77">
        <v>4499.9523529411836</v>
      </c>
      <c r="D74" s="107">
        <v>4500.0000762711752</v>
      </c>
      <c r="E74" s="107">
        <v>4500.0004518828655</v>
      </c>
      <c r="F74" s="107">
        <v>2499.9993312387546</v>
      </c>
    </row>
    <row r="75" spans="1:6">
      <c r="A75" s="79" t="s">
        <v>201</v>
      </c>
      <c r="B75" s="80">
        <v>3897</v>
      </c>
      <c r="C75" s="80">
        <v>3825</v>
      </c>
      <c r="D75" s="108">
        <v>4248</v>
      </c>
      <c r="E75" s="108">
        <v>4302</v>
      </c>
      <c r="F75" s="108">
        <v>2785</v>
      </c>
    </row>
    <row r="76" spans="1:6">
      <c r="A76"/>
    </row>
    <row r="77" spans="1:6">
      <c r="A77" s="61" t="s">
        <v>260</v>
      </c>
      <c r="B77" s="62">
        <f t="shared" ref="B77:C77" si="33">B68+B69</f>
        <v>0.15151695007696817</v>
      </c>
      <c r="C77" s="62">
        <f t="shared" si="33"/>
        <v>0.16256250556378429</v>
      </c>
      <c r="D77" s="62">
        <f t="shared" ref="D77:E77" si="34">D68+D69</f>
        <v>0.14550940596123502</v>
      </c>
      <c r="E77" s="62">
        <f t="shared" si="34"/>
        <v>0.10744781440784357</v>
      </c>
      <c r="F77" s="62">
        <f t="shared" ref="F77" si="35">F68+F69</f>
        <v>0.11451575451139685</v>
      </c>
    </row>
    <row r="78" spans="1:6">
      <c r="A78" s="63" t="s">
        <v>258</v>
      </c>
      <c r="B78" s="62">
        <f t="shared" ref="B78:C78" si="36">B70</f>
        <v>0.34499745461512954</v>
      </c>
      <c r="C78" s="62">
        <f t="shared" si="36"/>
        <v>0.3298143941131928</v>
      </c>
      <c r="D78" s="62">
        <f t="shared" ref="D78:E78" si="37">D70</f>
        <v>0.32264415625461962</v>
      </c>
      <c r="E78" s="62">
        <f t="shared" si="37"/>
        <v>0.30741881524757297</v>
      </c>
      <c r="F78" s="62">
        <f t="shared" ref="F78" si="38">F70</f>
        <v>0.36783884382044396</v>
      </c>
    </row>
    <row r="79" spans="1:6">
      <c r="A79" s="64" t="s">
        <v>261</v>
      </c>
      <c r="B79" s="62">
        <f t="shared" ref="B79:C79" si="39">B71+B72</f>
        <v>0.50348559530790227</v>
      </c>
      <c r="C79" s="62">
        <f t="shared" si="39"/>
        <v>0.50762310032302305</v>
      </c>
      <c r="D79" s="62">
        <f t="shared" ref="D79:E79" si="40">D71+D72</f>
        <v>0.53184643778414542</v>
      </c>
      <c r="E79" s="62">
        <f t="shared" si="40"/>
        <v>0.58513337034458335</v>
      </c>
      <c r="F79" s="62">
        <f t="shared" ref="F79" si="41">F71+F72</f>
        <v>0.5176454016681592</v>
      </c>
    </row>
    <row r="81" spans="1:6">
      <c r="A81" s="51" t="s">
        <v>253</v>
      </c>
      <c r="B81" s="52">
        <f t="shared" ref="B81:D81" si="42">(1*B68+2*B69+3*B70+4*B71+5*B72)</f>
        <v>3.4448467484315284</v>
      </c>
      <c r="C81" s="52">
        <f t="shared" si="42"/>
        <v>3.4304204789619339</v>
      </c>
      <c r="D81" s="52">
        <f t="shared" si="42"/>
        <v>3.4910852251981774</v>
      </c>
      <c r="E81" s="52">
        <f t="shared" ref="E81:F81" si="43">(1*E68+2*E69+3*E70+4*E71+5*E72)</f>
        <v>3.5712532861967907</v>
      </c>
      <c r="F81" s="52">
        <f t="shared" si="43"/>
        <v>3.506805819235308</v>
      </c>
    </row>
    <row r="83" spans="1:6">
      <c r="A83" s="81" t="s">
        <v>203</v>
      </c>
      <c r="B83" s="31" t="s">
        <v>204</v>
      </c>
    </row>
    <row r="84" spans="1:6">
      <c r="A84" s="81" t="s">
        <v>205</v>
      </c>
      <c r="B84" s="31" t="s">
        <v>514</v>
      </c>
    </row>
    <row r="86" spans="1:6">
      <c r="A86" s="67" t="s">
        <v>330</v>
      </c>
      <c r="B86" s="68"/>
      <c r="C86" s="68"/>
    </row>
    <row r="88" spans="1:6">
      <c r="B88" s="70" t="s">
        <v>0</v>
      </c>
      <c r="C88" s="70" t="s">
        <v>1</v>
      </c>
      <c r="D88" s="70" t="s">
        <v>361</v>
      </c>
      <c r="E88" s="70">
        <v>2024</v>
      </c>
      <c r="F88" s="70">
        <v>2025</v>
      </c>
    </row>
    <row r="89" spans="1:6">
      <c r="A89" s="71" t="s">
        <v>2</v>
      </c>
      <c r="B89" s="72">
        <v>1.8062594528157293E-2</v>
      </c>
      <c r="C89" s="72">
        <v>1.8132003750627842E-2</v>
      </c>
      <c r="D89" s="106">
        <v>1.3427656975802482E-2</v>
      </c>
      <c r="E89" s="157">
        <v>1.4509316534629186E-2</v>
      </c>
      <c r="F89" s="157">
        <v>1.4452945966766247E-2</v>
      </c>
    </row>
    <row r="90" spans="1:6">
      <c r="A90" s="73" t="s">
        <v>3</v>
      </c>
      <c r="B90" s="74">
        <v>8.7778942504015717E-2</v>
      </c>
      <c r="C90" s="74">
        <v>8.2907677846000338E-2</v>
      </c>
      <c r="D90" s="106">
        <v>9.9008727982903597E-2</v>
      </c>
      <c r="E90" s="157">
        <v>6.7779739637180508E-2</v>
      </c>
      <c r="F90" s="157">
        <v>8.0718947984061457E-2</v>
      </c>
    </row>
    <row r="91" spans="1:6">
      <c r="A91" s="73" t="s">
        <v>4</v>
      </c>
      <c r="B91" s="74">
        <v>0.39310487455252024</v>
      </c>
      <c r="C91" s="74">
        <v>0.35470874397493524</v>
      </c>
      <c r="D91" s="106">
        <v>0.33854884362629201</v>
      </c>
      <c r="E91" s="157">
        <v>0.34217116815017429</v>
      </c>
      <c r="F91" s="157">
        <v>0.35373771334276394</v>
      </c>
    </row>
    <row r="92" spans="1:6">
      <c r="A92" s="73" t="s">
        <v>5</v>
      </c>
      <c r="B92" s="74">
        <v>0.39946658925432649</v>
      </c>
      <c r="C92" s="74">
        <v>0.43503778275299593</v>
      </c>
      <c r="D92" s="106">
        <v>0.42878962281712163</v>
      </c>
      <c r="E92" s="157">
        <v>0.47639109107370031</v>
      </c>
      <c r="F92" s="157">
        <v>0.41322666956153858</v>
      </c>
    </row>
    <row r="93" spans="1:6">
      <c r="A93" s="64" t="s">
        <v>6</v>
      </c>
      <c r="B93" s="65">
        <v>0.10158699916098016</v>
      </c>
      <c r="C93" s="65">
        <v>0.10921379167544071</v>
      </c>
      <c r="D93" s="106">
        <v>0.12022514859788012</v>
      </c>
      <c r="E93" s="157">
        <v>9.9148684604315793E-2</v>
      </c>
      <c r="F93" s="157">
        <v>0.13786372314486983</v>
      </c>
    </row>
    <row r="94" spans="1:6">
      <c r="A94" s="75" t="s">
        <v>199</v>
      </c>
      <c r="B94" s="76">
        <v>1</v>
      </c>
      <c r="C94" s="76">
        <v>1</v>
      </c>
      <c r="D94" s="76">
        <v>1</v>
      </c>
      <c r="E94" s="76">
        <v>1</v>
      </c>
      <c r="F94" s="76">
        <v>1</v>
      </c>
    </row>
    <row r="95" spans="1:6" s="78" customFormat="1">
      <c r="A95" s="57" t="s">
        <v>200</v>
      </c>
      <c r="B95" s="77">
        <v>5000.0681293303533</v>
      </c>
      <c r="C95" s="77">
        <v>4999.9470588235563</v>
      </c>
      <c r="D95" s="107">
        <v>5000.0000847457331</v>
      </c>
      <c r="E95" s="107">
        <v>5000.0005020920926</v>
      </c>
      <c r="F95" s="107">
        <v>3999.9989299821254</v>
      </c>
    </row>
    <row r="96" spans="1:6">
      <c r="A96" s="79" t="s">
        <v>201</v>
      </c>
      <c r="B96" s="80">
        <v>4330</v>
      </c>
      <c r="C96" s="80">
        <v>4250</v>
      </c>
      <c r="D96" s="108">
        <v>4720</v>
      </c>
      <c r="E96" s="108">
        <v>4780</v>
      </c>
      <c r="F96" s="108">
        <v>4456</v>
      </c>
    </row>
    <row r="97" spans="1:6">
      <c r="A97"/>
    </row>
    <row r="98" spans="1:6">
      <c r="A98" s="61" t="s">
        <v>260</v>
      </c>
      <c r="B98" s="62">
        <f t="shared" ref="B98:C98" si="44">B89+B90</f>
        <v>0.10584153703217301</v>
      </c>
      <c r="C98" s="62">
        <f t="shared" si="44"/>
        <v>0.10103968159662818</v>
      </c>
      <c r="D98" s="62">
        <f t="shared" ref="D98:E98" si="45">D89+D90</f>
        <v>0.11243638495870607</v>
      </c>
      <c r="E98" s="62">
        <f t="shared" si="45"/>
        <v>8.2289056171809691E-2</v>
      </c>
      <c r="F98" s="62">
        <f t="shared" ref="F98" si="46">F89+F90</f>
        <v>9.5171893950827702E-2</v>
      </c>
    </row>
    <row r="99" spans="1:6">
      <c r="A99" s="63" t="s">
        <v>258</v>
      </c>
      <c r="B99" s="62">
        <f t="shared" ref="B99:C99" si="47">B91</f>
        <v>0.39310487455252024</v>
      </c>
      <c r="C99" s="62">
        <f t="shared" si="47"/>
        <v>0.35470874397493524</v>
      </c>
      <c r="D99" s="62">
        <f t="shared" ref="D99:E99" si="48">D91</f>
        <v>0.33854884362629201</v>
      </c>
      <c r="E99" s="62">
        <f t="shared" si="48"/>
        <v>0.34217116815017429</v>
      </c>
      <c r="F99" s="62">
        <f t="shared" ref="F99" si="49">F91</f>
        <v>0.35373771334276394</v>
      </c>
    </row>
    <row r="100" spans="1:6">
      <c r="A100" s="64" t="s">
        <v>261</v>
      </c>
      <c r="B100" s="62">
        <f t="shared" ref="B100:C100" si="50">B92+B93</f>
        <v>0.50105358841530667</v>
      </c>
      <c r="C100" s="62">
        <f t="shared" si="50"/>
        <v>0.54425157442843664</v>
      </c>
      <c r="D100" s="62">
        <f t="shared" ref="D100:E100" si="51">D92+D93</f>
        <v>0.54901477141500177</v>
      </c>
      <c r="E100" s="62">
        <f t="shared" si="51"/>
        <v>0.57553977567801606</v>
      </c>
      <c r="F100" s="62">
        <f t="shared" ref="F100" si="52">F92+F93</f>
        <v>0.55109039270640836</v>
      </c>
    </row>
    <row r="102" spans="1:6">
      <c r="A102" s="51" t="s">
        <v>253</v>
      </c>
      <c r="B102" s="52">
        <f t="shared" ref="B102:D102" si="53">(1*B89+2*B90+3*B91+4*B92+5*B93)</f>
        <v>3.4787364560159562</v>
      </c>
      <c r="C102" s="52">
        <f t="shared" si="53"/>
        <v>3.5342936807566216</v>
      </c>
      <c r="D102" s="52">
        <f t="shared" si="53"/>
        <v>3.5433758780783728</v>
      </c>
      <c r="E102" s="52">
        <f t="shared" ref="E102:F102" si="54">(1*E89+2*E90+3*E91+4*E92+5*E93)</f>
        <v>3.5778900875758937</v>
      </c>
      <c r="F102" s="52">
        <f t="shared" si="54"/>
        <v>3.5793292759336843</v>
      </c>
    </row>
    <row r="104" spans="1:6">
      <c r="A104" s="81" t="s">
        <v>203</v>
      </c>
      <c r="B104" s="31" t="s">
        <v>204</v>
      </c>
    </row>
    <row r="105" spans="1:6">
      <c r="A105" s="81" t="s">
        <v>205</v>
      </c>
      <c r="B105" s="31" t="s">
        <v>515</v>
      </c>
    </row>
    <row r="107" spans="1:6">
      <c r="A107" s="67" t="s">
        <v>510</v>
      </c>
      <c r="B107" s="68"/>
      <c r="C107" s="68"/>
    </row>
    <row r="109" spans="1:6">
      <c r="B109" s="70" t="s">
        <v>0</v>
      </c>
      <c r="C109" s="70" t="s">
        <v>1</v>
      </c>
      <c r="D109" s="70" t="s">
        <v>361</v>
      </c>
      <c r="E109" s="70">
        <v>2024</v>
      </c>
      <c r="F109" s="70">
        <v>2025</v>
      </c>
    </row>
    <row r="110" spans="1:6">
      <c r="A110" s="71" t="s">
        <v>2</v>
      </c>
      <c r="B110" s="72">
        <v>1.0641117515180695E-2</v>
      </c>
      <c r="C110" s="72">
        <v>1.0533967745279347E-2</v>
      </c>
      <c r="D110" s="106">
        <v>1.4093226220642147E-2</v>
      </c>
      <c r="E110" s="155">
        <v>1.195552367159777E-2</v>
      </c>
      <c r="F110" s="155">
        <v>7.7057772857465267E-3</v>
      </c>
    </row>
    <row r="111" spans="1:6">
      <c r="A111" s="73" t="s">
        <v>3</v>
      </c>
      <c r="B111" s="74">
        <v>9.3965386306898574E-2</v>
      </c>
      <c r="C111" s="74">
        <v>8.5817091658094397E-2</v>
      </c>
      <c r="D111" s="106">
        <v>0.10467784262316325</v>
      </c>
      <c r="E111" s="155">
        <v>8.7656348240924498E-2</v>
      </c>
      <c r="F111" s="155">
        <v>6.6675434353033594E-2</v>
      </c>
    </row>
    <row r="112" spans="1:6">
      <c r="A112" s="73" t="s">
        <v>4</v>
      </c>
      <c r="B112" s="74">
        <v>0.36224248522556701</v>
      </c>
      <c r="C112" s="74">
        <v>0.35905865147068833</v>
      </c>
      <c r="D112" s="106">
        <v>0.32655369550097391</v>
      </c>
      <c r="E112" s="155">
        <v>0.32982883810179753</v>
      </c>
      <c r="F112" s="155">
        <v>0.28784474917211134</v>
      </c>
    </row>
    <row r="113" spans="1:6">
      <c r="A113" s="73" t="s">
        <v>5</v>
      </c>
      <c r="B113" s="74">
        <v>0.44677751504079011</v>
      </c>
      <c r="C113" s="74">
        <v>0.46005336788533446</v>
      </c>
      <c r="D113" s="106">
        <v>0.43721091537683754</v>
      </c>
      <c r="E113" s="155">
        <v>0.46832254711405613</v>
      </c>
      <c r="F113" s="155">
        <v>0.4921269668346861</v>
      </c>
    </row>
    <row r="114" spans="1:6">
      <c r="A114" s="64" t="s">
        <v>6</v>
      </c>
      <c r="B114" s="65">
        <v>8.6373495911563708E-2</v>
      </c>
      <c r="C114" s="65">
        <v>8.4536921240603705E-2</v>
      </c>
      <c r="D114" s="106">
        <v>0.11746432027838315</v>
      </c>
      <c r="E114" s="155">
        <v>0.10223674287162414</v>
      </c>
      <c r="F114" s="155">
        <v>0.14564707235442254</v>
      </c>
    </row>
    <row r="115" spans="1:6">
      <c r="A115" s="75" t="s">
        <v>199</v>
      </c>
      <c r="B115" s="76">
        <v>1</v>
      </c>
      <c r="C115" s="76">
        <v>1</v>
      </c>
      <c r="D115" s="76">
        <v>1</v>
      </c>
      <c r="E115" s="76">
        <v>1</v>
      </c>
      <c r="F115" s="76">
        <v>1</v>
      </c>
    </row>
    <row r="116" spans="1:6" s="78" customFormat="1">
      <c r="A116" s="57" t="s">
        <v>200</v>
      </c>
      <c r="B116" s="77">
        <v>4500.0613163973057</v>
      </c>
      <c r="C116" s="77">
        <v>4499.9523529411954</v>
      </c>
      <c r="D116" s="107">
        <v>4500.0000762711697</v>
      </c>
      <c r="E116" s="107">
        <v>4500.0004518828482</v>
      </c>
      <c r="F116" s="107">
        <v>2499.9993312387796</v>
      </c>
    </row>
    <row r="117" spans="1:6">
      <c r="A117" s="79" t="s">
        <v>201</v>
      </c>
      <c r="B117" s="80">
        <v>3897</v>
      </c>
      <c r="C117" s="80">
        <v>3825</v>
      </c>
      <c r="D117" s="108">
        <v>4248</v>
      </c>
      <c r="E117" s="108">
        <v>4302</v>
      </c>
      <c r="F117" s="108">
        <v>2785</v>
      </c>
    </row>
    <row r="118" spans="1:6">
      <c r="A118"/>
    </row>
    <row r="119" spans="1:6">
      <c r="A119" s="61" t="s">
        <v>260</v>
      </c>
      <c r="B119" s="62">
        <f t="shared" ref="B119:C119" si="55">B110+B111</f>
        <v>0.10460650382207927</v>
      </c>
      <c r="C119" s="62">
        <f t="shared" si="55"/>
        <v>9.635105940337374E-2</v>
      </c>
      <c r="D119" s="62">
        <f t="shared" ref="D119:E119" si="56">D110+D111</f>
        <v>0.11877106884380539</v>
      </c>
      <c r="E119" s="62">
        <f t="shared" si="56"/>
        <v>9.9611871912522271E-2</v>
      </c>
      <c r="F119" s="62">
        <f t="shared" ref="F119" si="57">F110+F111</f>
        <v>7.4381211638780115E-2</v>
      </c>
    </row>
    <row r="120" spans="1:6">
      <c r="A120" s="63" t="s">
        <v>258</v>
      </c>
      <c r="B120" s="62">
        <f t="shared" ref="B120:C120" si="58">B112</f>
        <v>0.36224248522556701</v>
      </c>
      <c r="C120" s="62">
        <f t="shared" si="58"/>
        <v>0.35905865147068833</v>
      </c>
      <c r="D120" s="62">
        <f t="shared" ref="D120:E120" si="59">D112</f>
        <v>0.32655369550097391</v>
      </c>
      <c r="E120" s="62">
        <f t="shared" si="59"/>
        <v>0.32982883810179753</v>
      </c>
      <c r="F120" s="62">
        <f t="shared" ref="F120" si="60">F112</f>
        <v>0.28784474917211134</v>
      </c>
    </row>
    <row r="121" spans="1:6">
      <c r="A121" s="64" t="s">
        <v>261</v>
      </c>
      <c r="B121" s="62">
        <f t="shared" ref="B121:C121" si="61">B113+B114</f>
        <v>0.53315101095235384</v>
      </c>
      <c r="C121" s="62">
        <f t="shared" si="61"/>
        <v>0.54459028912593821</v>
      </c>
      <c r="D121" s="62">
        <f t="shared" ref="D121:E121" si="62">D113+D114</f>
        <v>0.5546752356552207</v>
      </c>
      <c r="E121" s="62">
        <f t="shared" si="62"/>
        <v>0.57055928998568028</v>
      </c>
      <c r="F121" s="62">
        <f t="shared" ref="F121" si="63">F113+F114</f>
        <v>0.63777403918910869</v>
      </c>
    </row>
    <row r="123" spans="1:6">
      <c r="A123" s="51" t="s">
        <v>253</v>
      </c>
      <c r="B123" s="52">
        <f t="shared" ref="B123:D123" si="64">(1*B110+2*B111+3*B112+4*B113+5*B114)</f>
        <v>3.5042768855266582</v>
      </c>
      <c r="C123" s="52">
        <f t="shared" si="64"/>
        <v>3.5222421832178892</v>
      </c>
      <c r="D123" s="52">
        <f t="shared" si="64"/>
        <v>3.539275260869156</v>
      </c>
      <c r="E123" s="52">
        <f t="shared" ref="E123:F123" si="65">(1*E110+2*E111+3*E112+4*E113+5*E114)</f>
        <v>3.5612286372731847</v>
      </c>
      <c r="F123" s="52">
        <f t="shared" si="65"/>
        <v>3.7013341226190049</v>
      </c>
    </row>
    <row r="125" spans="1:6">
      <c r="A125" s="81" t="s">
        <v>203</v>
      </c>
      <c r="B125" s="31" t="s">
        <v>204</v>
      </c>
    </row>
    <row r="126" spans="1:6">
      <c r="A126" s="81" t="s">
        <v>205</v>
      </c>
      <c r="B126" s="31" t="s">
        <v>516</v>
      </c>
    </row>
    <row r="128" spans="1:6">
      <c r="A128" s="67" t="s">
        <v>511</v>
      </c>
      <c r="B128" s="68"/>
      <c r="C128" s="68"/>
    </row>
    <row r="130" spans="1:6">
      <c r="B130" s="70" t="s">
        <v>0</v>
      </c>
      <c r="C130" s="70" t="s">
        <v>1</v>
      </c>
      <c r="D130" s="70" t="s">
        <v>361</v>
      </c>
      <c r="E130" s="70">
        <v>2024</v>
      </c>
      <c r="F130" s="70">
        <v>2025</v>
      </c>
    </row>
    <row r="131" spans="1:6">
      <c r="A131" s="71" t="s">
        <v>2</v>
      </c>
      <c r="B131" s="72">
        <v>1.9658315664212684E-2</v>
      </c>
      <c r="C131" s="72">
        <v>1.580095161791905E-2</v>
      </c>
      <c r="D131" s="106">
        <v>2.6257981193367624E-2</v>
      </c>
      <c r="E131" s="155">
        <v>1.614119038284649E-2</v>
      </c>
      <c r="F131" s="155">
        <v>1.0408174417985656E-2</v>
      </c>
    </row>
    <row r="132" spans="1:6">
      <c r="A132" s="73" t="s">
        <v>3</v>
      </c>
      <c r="B132" s="74">
        <v>0.13419678577127689</v>
      </c>
      <c r="C132" s="74">
        <v>0.11076744734159921</v>
      </c>
      <c r="D132" s="106">
        <v>0.14749951727402086</v>
      </c>
      <c r="E132" s="155">
        <v>0.12666384595100347</v>
      </c>
      <c r="F132" s="155">
        <v>5.7791250647929032E-2</v>
      </c>
    </row>
    <row r="133" spans="1:6">
      <c r="A133" s="73" t="s">
        <v>4</v>
      </c>
      <c r="B133" s="74">
        <v>0.41293740647260185</v>
      </c>
      <c r="C133" s="74">
        <v>0.39762452386750768</v>
      </c>
      <c r="D133" s="106">
        <v>0.39632708791535831</v>
      </c>
      <c r="E133" s="155">
        <v>0.40142290622624649</v>
      </c>
      <c r="F133" s="155">
        <v>0.28461820575962593</v>
      </c>
    </row>
    <row r="134" spans="1:6">
      <c r="A134" s="73" t="s">
        <v>5</v>
      </c>
      <c r="B134" s="74">
        <v>0.35516113444797592</v>
      </c>
      <c r="C134" s="74">
        <v>0.38973471483815719</v>
      </c>
      <c r="D134" s="106">
        <v>0.34079733179439553</v>
      </c>
      <c r="E134" s="155">
        <v>0.37985975915866532</v>
      </c>
      <c r="F134" s="155">
        <v>0.46385399589631349</v>
      </c>
    </row>
    <row r="135" spans="1:6">
      <c r="A135" s="64" t="s">
        <v>6</v>
      </c>
      <c r="B135" s="65">
        <v>7.8046357643932807E-2</v>
      </c>
      <c r="C135" s="65">
        <v>8.6072362334816785E-2</v>
      </c>
      <c r="D135" s="106">
        <v>8.9118081822857659E-2</v>
      </c>
      <c r="E135" s="155">
        <v>7.5912298281238272E-2</v>
      </c>
      <c r="F135" s="155">
        <v>0.18332837327814591</v>
      </c>
    </row>
    <row r="136" spans="1:6">
      <c r="A136" s="75" t="s">
        <v>199</v>
      </c>
      <c r="B136" s="76">
        <v>1</v>
      </c>
      <c r="C136" s="76">
        <v>1</v>
      </c>
      <c r="D136" s="76">
        <v>1</v>
      </c>
      <c r="E136" s="76">
        <v>1</v>
      </c>
      <c r="F136" s="76">
        <v>1</v>
      </c>
    </row>
    <row r="137" spans="1:6" s="78" customFormat="1">
      <c r="A137" s="57" t="s">
        <v>200</v>
      </c>
      <c r="B137" s="77">
        <v>4500.0613163972957</v>
      </c>
      <c r="C137" s="77">
        <v>4499.9523529411872</v>
      </c>
      <c r="D137" s="107">
        <v>4500.0000762711779</v>
      </c>
      <c r="E137" s="107">
        <v>4500.0004518828482</v>
      </c>
      <c r="F137" s="107">
        <v>2499.9993312387692</v>
      </c>
    </row>
    <row r="138" spans="1:6">
      <c r="A138" s="79" t="s">
        <v>201</v>
      </c>
      <c r="B138" s="80">
        <v>3897</v>
      </c>
      <c r="C138" s="80">
        <v>3825</v>
      </c>
      <c r="D138" s="108">
        <v>4248</v>
      </c>
      <c r="E138" s="108">
        <v>4302</v>
      </c>
      <c r="F138" s="108">
        <v>2785</v>
      </c>
    </row>
    <row r="139" spans="1:6">
      <c r="A139"/>
    </row>
    <row r="140" spans="1:6">
      <c r="A140" s="61" t="s">
        <v>260</v>
      </c>
      <c r="B140" s="62">
        <f t="shared" ref="B140:C140" si="66">B131+B132</f>
        <v>0.15385510143548958</v>
      </c>
      <c r="C140" s="62">
        <f t="shared" si="66"/>
        <v>0.12656839895951827</v>
      </c>
      <c r="D140" s="62">
        <f t="shared" ref="D140:E140" si="67">D131+D132</f>
        <v>0.17375749846738847</v>
      </c>
      <c r="E140" s="62">
        <f t="shared" si="67"/>
        <v>0.14280503633384994</v>
      </c>
      <c r="F140" s="62">
        <f t="shared" ref="F140" si="68">F131+F132</f>
        <v>6.8199425065914684E-2</v>
      </c>
    </row>
    <row r="141" spans="1:6">
      <c r="A141" s="63" t="s">
        <v>258</v>
      </c>
      <c r="B141" s="62">
        <f t="shared" ref="B141:C141" si="69">B133</f>
        <v>0.41293740647260185</v>
      </c>
      <c r="C141" s="62">
        <f t="shared" si="69"/>
        <v>0.39762452386750768</v>
      </c>
      <c r="D141" s="62">
        <f t="shared" ref="D141:E141" si="70">D133</f>
        <v>0.39632708791535831</v>
      </c>
      <c r="E141" s="62">
        <f t="shared" si="70"/>
        <v>0.40142290622624649</v>
      </c>
      <c r="F141" s="62">
        <f t="shared" ref="F141" si="71">F133</f>
        <v>0.28461820575962593</v>
      </c>
    </row>
    <row r="142" spans="1:6">
      <c r="A142" s="64" t="s">
        <v>261</v>
      </c>
      <c r="B142" s="62">
        <f t="shared" ref="B142:C142" si="72">B134+B135</f>
        <v>0.43320749209190873</v>
      </c>
      <c r="C142" s="62">
        <f t="shared" si="72"/>
        <v>0.47580707717297399</v>
      </c>
      <c r="D142" s="62">
        <f t="shared" ref="D142:E142" si="73">D134+D135</f>
        <v>0.42991541361725316</v>
      </c>
      <c r="E142" s="62">
        <f t="shared" si="73"/>
        <v>0.45577205743990357</v>
      </c>
      <c r="F142" s="62">
        <f t="shared" ref="F142" si="74">F134+F135</f>
        <v>0.64718236917445937</v>
      </c>
    </row>
    <row r="144" spans="1:6">
      <c r="A144" s="51" t="s">
        <v>253</v>
      </c>
      <c r="B144" s="52">
        <f t="shared" ref="B144:D144" si="75">(1*B131+2*B132+3*B133+4*B134+5*B135)</f>
        <v>3.33774043263614</v>
      </c>
      <c r="C144" s="52">
        <f t="shared" si="75"/>
        <v>3.4195100889303536</v>
      </c>
      <c r="D144" s="52">
        <f t="shared" si="75"/>
        <v>3.3190180157793545</v>
      </c>
      <c r="E144" s="52">
        <f t="shared" ref="E144:F144" si="76">(1*E131+2*E132+3*E133+4*E134+5*E135)</f>
        <v>3.3727381290044454</v>
      </c>
      <c r="F144" s="52">
        <f t="shared" si="76"/>
        <v>3.7519031429687053</v>
      </c>
    </row>
    <row r="146" spans="1:6">
      <c r="A146" s="81" t="s">
        <v>203</v>
      </c>
      <c r="B146" s="31" t="s">
        <v>204</v>
      </c>
    </row>
    <row r="147" spans="1:6">
      <c r="A147" s="81" t="s">
        <v>205</v>
      </c>
      <c r="B147" s="31" t="s">
        <v>517</v>
      </c>
    </row>
    <row r="149" spans="1:6">
      <c r="A149" s="67" t="s">
        <v>512</v>
      </c>
      <c r="B149" s="68"/>
      <c r="C149" s="68"/>
    </row>
    <row r="151" spans="1:6">
      <c r="B151" s="70" t="s">
        <v>0</v>
      </c>
      <c r="C151" s="70" t="s">
        <v>1</v>
      </c>
      <c r="D151" s="70" t="s">
        <v>361</v>
      </c>
      <c r="E151" s="70">
        <v>2024</v>
      </c>
      <c r="F151" s="70">
        <v>2025</v>
      </c>
    </row>
    <row r="152" spans="1:6">
      <c r="A152" s="71" t="s">
        <v>2</v>
      </c>
      <c r="B152" s="72">
        <v>2.6673462570986864E-2</v>
      </c>
      <c r="C152" s="72">
        <v>3.0311066038738392E-2</v>
      </c>
      <c r="D152" s="106">
        <v>3.3224867610124706E-2</v>
      </c>
      <c r="E152" s="155">
        <v>3.2150209695748375E-2</v>
      </c>
      <c r="F152" s="155">
        <v>1.727434188692948E-2</v>
      </c>
    </row>
    <row r="153" spans="1:6">
      <c r="A153" s="73" t="s">
        <v>3</v>
      </c>
      <c r="B153" s="74">
        <v>0.14585898252194404</v>
      </c>
      <c r="C153" s="74">
        <v>0.13947601275255292</v>
      </c>
      <c r="D153" s="106">
        <v>0.15474175702886045</v>
      </c>
      <c r="E153" s="155">
        <v>0.15366946202110399</v>
      </c>
      <c r="F153" s="155">
        <v>0.10665962714695701</v>
      </c>
    </row>
    <row r="154" spans="1:6">
      <c r="A154" s="73" t="s">
        <v>4</v>
      </c>
      <c r="B154" s="74">
        <v>0.43357353791253744</v>
      </c>
      <c r="C154" s="74">
        <v>0.42550479292656607</v>
      </c>
      <c r="D154" s="106">
        <v>0.40894506886910159</v>
      </c>
      <c r="E154" s="155">
        <v>0.40730193213518701</v>
      </c>
      <c r="F154" s="155">
        <v>0.41133696512553852</v>
      </c>
    </row>
    <row r="155" spans="1:6">
      <c r="A155" s="73" t="s">
        <v>5</v>
      </c>
      <c r="B155" s="74">
        <v>0.32369928446702345</v>
      </c>
      <c r="C155" s="74">
        <v>0.33508746955359942</v>
      </c>
      <c r="D155" s="106">
        <v>0.30013459778491369</v>
      </c>
      <c r="E155" s="155">
        <v>0.31571084602810506</v>
      </c>
      <c r="F155" s="155">
        <v>0.341735026783695</v>
      </c>
    </row>
    <row r="156" spans="1:6">
      <c r="A156" s="64" t="s">
        <v>6</v>
      </c>
      <c r="B156" s="65">
        <v>7.0194732527508352E-2</v>
      </c>
      <c r="C156" s="65">
        <v>6.9620658728543269E-2</v>
      </c>
      <c r="D156" s="106">
        <v>0.10295370870699955</v>
      </c>
      <c r="E156" s="155">
        <v>9.1167550119855639E-2</v>
      </c>
      <c r="F156" s="155">
        <v>0.12299403905688004</v>
      </c>
    </row>
    <row r="157" spans="1:6">
      <c r="A157" s="75" t="s">
        <v>199</v>
      </c>
      <c r="B157" s="76">
        <v>1</v>
      </c>
      <c r="C157" s="76">
        <v>1</v>
      </c>
      <c r="D157" s="76">
        <v>1</v>
      </c>
      <c r="E157" s="76">
        <v>1</v>
      </c>
      <c r="F157" s="76">
        <v>1</v>
      </c>
    </row>
    <row r="158" spans="1:6" s="78" customFormat="1">
      <c r="A158" s="57" t="s">
        <v>200</v>
      </c>
      <c r="B158" s="77">
        <v>4500.0613163972876</v>
      </c>
      <c r="C158" s="77">
        <v>4499.9523529411863</v>
      </c>
      <c r="D158" s="107">
        <v>4500.0000762711807</v>
      </c>
      <c r="E158" s="107">
        <v>4500.0004518828482</v>
      </c>
      <c r="F158" s="107">
        <v>3499.999063734323</v>
      </c>
    </row>
    <row r="159" spans="1:6">
      <c r="A159" s="79" t="s">
        <v>201</v>
      </c>
      <c r="B159" s="80">
        <v>3897</v>
      </c>
      <c r="C159" s="80">
        <v>3825</v>
      </c>
      <c r="D159" s="108">
        <v>4248</v>
      </c>
      <c r="E159" s="108">
        <v>4302</v>
      </c>
      <c r="F159" s="108">
        <v>3899</v>
      </c>
    </row>
    <row r="160" spans="1:6">
      <c r="A160"/>
    </row>
    <row r="161" spans="1:6">
      <c r="A161" s="61" t="s">
        <v>260</v>
      </c>
      <c r="B161" s="62">
        <f t="shared" ref="B161:C161" si="77">B152+B153</f>
        <v>0.17253244509293092</v>
      </c>
      <c r="C161" s="62">
        <f t="shared" si="77"/>
        <v>0.16978707879129132</v>
      </c>
      <c r="D161" s="62">
        <f t="shared" ref="D161:E161" si="78">D152+D153</f>
        <v>0.18796662463898517</v>
      </c>
      <c r="E161" s="62">
        <f t="shared" si="78"/>
        <v>0.18581967171685237</v>
      </c>
      <c r="F161" s="62">
        <f t="shared" ref="F161" si="79">F152+F153</f>
        <v>0.12393396903388648</v>
      </c>
    </row>
    <row r="162" spans="1:6">
      <c r="A162" s="63" t="s">
        <v>258</v>
      </c>
      <c r="B162" s="62">
        <f t="shared" ref="B162:C162" si="80">B154</f>
        <v>0.43357353791253744</v>
      </c>
      <c r="C162" s="62">
        <f t="shared" si="80"/>
        <v>0.42550479292656607</v>
      </c>
      <c r="D162" s="62">
        <f t="shared" ref="D162:E162" si="81">D154</f>
        <v>0.40894506886910159</v>
      </c>
      <c r="E162" s="62">
        <f t="shared" si="81"/>
        <v>0.40730193213518701</v>
      </c>
      <c r="F162" s="62">
        <f t="shared" ref="F162" si="82">F154</f>
        <v>0.41133696512553852</v>
      </c>
    </row>
    <row r="163" spans="1:6">
      <c r="A163" s="64" t="s">
        <v>261</v>
      </c>
      <c r="B163" s="62">
        <f t="shared" ref="B163:C163" si="83">B155+B156</f>
        <v>0.3938940169945318</v>
      </c>
      <c r="C163" s="62">
        <f t="shared" si="83"/>
        <v>0.4047081282821427</v>
      </c>
      <c r="D163" s="62">
        <f t="shared" ref="D163:E163" si="84">D155+D156</f>
        <v>0.40308830649191324</v>
      </c>
      <c r="E163" s="62">
        <f t="shared" si="84"/>
        <v>0.40687839614796073</v>
      </c>
      <c r="F163" s="62">
        <f t="shared" ref="F163" si="85">F155+F156</f>
        <v>0.46472906584057505</v>
      </c>
    </row>
    <row r="165" spans="1:6">
      <c r="A165" s="51" t="s">
        <v>253</v>
      </c>
      <c r="B165" s="52">
        <f t="shared" ref="B165:D165" si="86">(1*B152+2*B153+3*B154+4*B155+5*B156)</f>
        <v>3.2648828418581228</v>
      </c>
      <c r="C165" s="52">
        <f t="shared" si="86"/>
        <v>3.2742306421806564</v>
      </c>
      <c r="D165" s="52">
        <f t="shared" si="86"/>
        <v>3.2848505229498031</v>
      </c>
      <c r="E165" s="52">
        <f t="shared" ref="E165:F165" si="87">(1*E152+2*E153+3*E154+4*E155+5*E156)</f>
        <v>3.2800760648552161</v>
      </c>
      <c r="F165" s="52">
        <f t="shared" si="87"/>
        <v>3.4465147939766392</v>
      </c>
    </row>
    <row r="167" spans="1:6">
      <c r="A167" s="81" t="s">
        <v>203</v>
      </c>
      <c r="B167" s="31" t="s">
        <v>204</v>
      </c>
    </row>
    <row r="168" spans="1:6">
      <c r="A168" s="81" t="s">
        <v>205</v>
      </c>
      <c r="B168" s="31" t="s">
        <v>519</v>
      </c>
    </row>
  </sheetData>
  <phoneticPr fontId="10"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Toelichting</vt:lpstr>
      <vt:lpstr>Index_vragen</vt:lpstr>
      <vt:lpstr>GO_vragen</vt:lpstr>
      <vt:lpstr>Index_constructen</vt:lpstr>
      <vt:lpstr>GO_constructen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2011-08-01T14:22:18Z</dcterms:created>
  <dcterms:modified xsi:type="dcterms:W3CDTF">2026-03-24T14:06:27Z</dcterms:modified>
</cp:coreProperties>
</file>