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pc.belastingdienst.nl\edf\CD-IENS\ALGEMEEN_Onderzoek\0.1 Lopend werk\Z1700422001 Fiscale Monitor\FM 2025\9. Resultaten\excel Desan\Voor internet\"/>
    </mc:Choice>
  </mc:AlternateContent>
  <xr:revisionPtr revIDLastSave="0" documentId="13_ncr:1_{FB7E10A4-0922-4BD6-B58F-A0EF1F40221E}" xr6:coauthVersionLast="47" xr6:coauthVersionMax="47" xr10:uidLastSave="{00000000-0000-0000-0000-000000000000}"/>
  <bookViews>
    <workbookView xWindow="1155" yWindow="-15060" windowWidth="21600" windowHeight="11175" xr2:uid="{00000000-000D-0000-FFFF-FFFF00000000}"/>
  </bookViews>
  <sheets>
    <sheet name="Toelichting" sheetId="8" r:id="rId1"/>
    <sheet name="Index_Vragen" sheetId="4" r:id="rId2"/>
    <sheet name="Vragen" sheetId="1" r:id="rId3"/>
    <sheet name="Index_Constructen" sheetId="5" r:id="rId4"/>
    <sheet name="Constructen" sheetId="2" r:id="rId5"/>
  </sheets>
  <definedNames>
    <definedName name="_xlnm._FilterDatabase" localSheetId="3" hidden="1">Index_Constructen!$A$1:$A$2</definedName>
    <definedName name="_xlnm._FilterDatabase" localSheetId="1" hidden="1">Index_Vragen!$A$1:$A$186</definedName>
    <definedName name="_xlnm._FilterDatabase" localSheetId="2" hidden="1">Vragen!$A$3:$F$3577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5" l="1"/>
  <c r="A12" i="5"/>
  <c r="A11" i="5"/>
  <c r="A10" i="5"/>
  <c r="A9" i="5"/>
  <c r="A8" i="5"/>
  <c r="A7" i="5"/>
  <c r="A6" i="5"/>
  <c r="A5" i="5"/>
  <c r="A4" i="5"/>
  <c r="A3" i="5"/>
  <c r="A2" i="5"/>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A2" i="4"/>
  <c r="F1414" i="1"/>
  <c r="B2690" i="1" l="1"/>
  <c r="B2692" i="1"/>
  <c r="B2691" i="1"/>
  <c r="E2690" i="1"/>
  <c r="D2690" i="1"/>
  <c r="C2690" i="1"/>
  <c r="F1996" i="1" l="1"/>
  <c r="F1995" i="1"/>
  <c r="F1994" i="1"/>
  <c r="F1993" i="1"/>
  <c r="B1995" i="1"/>
  <c r="B1994" i="1"/>
  <c r="B1993" i="1"/>
  <c r="C1993" i="1"/>
  <c r="D1439" i="1" l="1"/>
  <c r="F1439" i="1"/>
  <c r="F2203" i="1" l="1"/>
  <c r="F2202" i="1"/>
  <c r="F2201" i="1"/>
  <c r="F101" i="2"/>
  <c r="F2184" i="1"/>
  <c r="F2183" i="1"/>
  <c r="E1439" i="1" l="1"/>
  <c r="E1414" i="1"/>
  <c r="D1414" i="1"/>
  <c r="E241" i="2" l="1"/>
  <c r="E239" i="2"/>
  <c r="E238" i="2"/>
  <c r="E237" i="2"/>
  <c r="E221" i="2"/>
  <c r="E219" i="2"/>
  <c r="E218" i="2"/>
  <c r="E217" i="2"/>
  <c r="E201" i="2"/>
  <c r="E199" i="2"/>
  <c r="E198" i="2"/>
  <c r="E197" i="2"/>
  <c r="E181" i="2"/>
  <c r="E179" i="2"/>
  <c r="E178" i="2"/>
  <c r="E177" i="2"/>
  <c r="E161" i="2"/>
  <c r="E159" i="2"/>
  <c r="E158" i="2"/>
  <c r="E157" i="2"/>
  <c r="E141" i="2"/>
  <c r="E139" i="2"/>
  <c r="E138" i="2"/>
  <c r="E137" i="2"/>
  <c r="E121" i="2"/>
  <c r="E119" i="2"/>
  <c r="E118" i="2"/>
  <c r="E117" i="2"/>
  <c r="E101" i="2"/>
  <c r="E99" i="2"/>
  <c r="E98" i="2"/>
  <c r="E97" i="2"/>
  <c r="E81" i="2"/>
  <c r="E79" i="2"/>
  <c r="E78" i="2"/>
  <c r="E77" i="2"/>
  <c r="E60" i="2"/>
  <c r="E58" i="2"/>
  <c r="E57" i="2"/>
  <c r="E56" i="2"/>
  <c r="E39" i="2"/>
  <c r="E37" i="2"/>
  <c r="E36" i="2"/>
  <c r="E35" i="2"/>
  <c r="E18" i="2"/>
  <c r="E16" i="2"/>
  <c r="E15" i="2"/>
  <c r="E14" i="2"/>
  <c r="E3406" i="1"/>
  <c r="E3405" i="1"/>
  <c r="E3404" i="1"/>
  <c r="E3385" i="1"/>
  <c r="E3384" i="1"/>
  <c r="E3383" i="1"/>
  <c r="E3364" i="1"/>
  <c r="E3363" i="1"/>
  <c r="E3362" i="1"/>
  <c r="E3343" i="1"/>
  <c r="E3342" i="1"/>
  <c r="E3341" i="1"/>
  <c r="E3322" i="1"/>
  <c r="E3321" i="1"/>
  <c r="E3320" i="1"/>
  <c r="E3301" i="1"/>
  <c r="E3300" i="1"/>
  <c r="E3299" i="1"/>
  <c r="E3280" i="1"/>
  <c r="E3279" i="1"/>
  <c r="E3278" i="1"/>
  <c r="E3259" i="1"/>
  <c r="E3258" i="1"/>
  <c r="E3257" i="1"/>
  <c r="E3238" i="1"/>
  <c r="E3237" i="1"/>
  <c r="E3236" i="1"/>
  <c r="E3217" i="1"/>
  <c r="E3216" i="1"/>
  <c r="E3215" i="1"/>
  <c r="E3196" i="1"/>
  <c r="E3195" i="1"/>
  <c r="E3194" i="1"/>
  <c r="E3175" i="1"/>
  <c r="E3174" i="1"/>
  <c r="E3173" i="1"/>
  <c r="E3154" i="1"/>
  <c r="E3153" i="1"/>
  <c r="E3152" i="1"/>
  <c r="E3133" i="1"/>
  <c r="E3132" i="1"/>
  <c r="E3131" i="1"/>
  <c r="E3112" i="1"/>
  <c r="E3111" i="1"/>
  <c r="E3110" i="1"/>
  <c r="E3091" i="1"/>
  <c r="E3090" i="1"/>
  <c r="E3089" i="1"/>
  <c r="E3070" i="1"/>
  <c r="E3069" i="1"/>
  <c r="E3068" i="1"/>
  <c r="E3049" i="1"/>
  <c r="E3048" i="1"/>
  <c r="E3047" i="1"/>
  <c r="E3028" i="1"/>
  <c r="E3027" i="1"/>
  <c r="E3026" i="1"/>
  <c r="E3007" i="1"/>
  <c r="E3006" i="1"/>
  <c r="E3005" i="1"/>
  <c r="E2986" i="1"/>
  <c r="E2985" i="1"/>
  <c r="E2984" i="1"/>
  <c r="E2965" i="1"/>
  <c r="E2964" i="1"/>
  <c r="E2963" i="1"/>
  <c r="E2944" i="1"/>
  <c r="E2943" i="1"/>
  <c r="E2942" i="1"/>
  <c r="E2923" i="1"/>
  <c r="E2922" i="1"/>
  <c r="E2921" i="1"/>
  <c r="E2902" i="1"/>
  <c r="E2901" i="1"/>
  <c r="E2900" i="1"/>
  <c r="E2881" i="1"/>
  <c r="E2880" i="1"/>
  <c r="E2879" i="1"/>
  <c r="E2860" i="1"/>
  <c r="E2859" i="1"/>
  <c r="E2858" i="1"/>
  <c r="E2839" i="1"/>
  <c r="E2838" i="1"/>
  <c r="E2837" i="1"/>
  <c r="E2818" i="1"/>
  <c r="E2817" i="1"/>
  <c r="E2816" i="1"/>
  <c r="E2797" i="1"/>
  <c r="E2796" i="1"/>
  <c r="E2795" i="1"/>
  <c r="E2776" i="1"/>
  <c r="E2775" i="1"/>
  <c r="E2774" i="1"/>
  <c r="E2755" i="1"/>
  <c r="E2754" i="1"/>
  <c r="E2753" i="1"/>
  <c r="E2734" i="1"/>
  <c r="E2733" i="1"/>
  <c r="E2732" i="1"/>
  <c r="E2713" i="1"/>
  <c r="E2712" i="1"/>
  <c r="E2711" i="1"/>
  <c r="E2692" i="1"/>
  <c r="E2691" i="1"/>
  <c r="E2671" i="1"/>
  <c r="E2670" i="1"/>
  <c r="E2669" i="1"/>
  <c r="E2650" i="1"/>
  <c r="E2649" i="1"/>
  <c r="E2648" i="1"/>
  <c r="E2629" i="1"/>
  <c r="E2628" i="1"/>
  <c r="E2627" i="1"/>
  <c r="E2608" i="1"/>
  <c r="E2607" i="1"/>
  <c r="E2606" i="1"/>
  <c r="E2587" i="1"/>
  <c r="E2586" i="1"/>
  <c r="E2585" i="1"/>
  <c r="E2545" i="1"/>
  <c r="E2544" i="1"/>
  <c r="E2543" i="1"/>
  <c r="E2502" i="1"/>
  <c r="E2501" i="1"/>
  <c r="E2500" i="1"/>
  <c r="E2481" i="1"/>
  <c r="E2480" i="1"/>
  <c r="E2479" i="1"/>
  <c r="E2460" i="1"/>
  <c r="E2459" i="1"/>
  <c r="E2458" i="1"/>
  <c r="E2439" i="1"/>
  <c r="E2438" i="1"/>
  <c r="E2437" i="1"/>
  <c r="E2418" i="1"/>
  <c r="E2417" i="1"/>
  <c r="E2416" i="1"/>
  <c r="E2384" i="1"/>
  <c r="E2383" i="1"/>
  <c r="E2382" i="1"/>
  <c r="E2363" i="1"/>
  <c r="E2362" i="1"/>
  <c r="E2361" i="1"/>
  <c r="E2294" i="1"/>
  <c r="E2293" i="1"/>
  <c r="E2292" i="1"/>
  <c r="E2273" i="1"/>
  <c r="E2272" i="1"/>
  <c r="E2271" i="1"/>
  <c r="E2252" i="1"/>
  <c r="E2251" i="1"/>
  <c r="E2250" i="1"/>
  <c r="E2203" i="1"/>
  <c r="E2202" i="1"/>
  <c r="E2201" i="1"/>
  <c r="E2170" i="1"/>
  <c r="E2169" i="1"/>
  <c r="E2168" i="1"/>
  <c r="E2149" i="1"/>
  <c r="E2148" i="1"/>
  <c r="E2147" i="1"/>
  <c r="E2099" i="1"/>
  <c r="E2098" i="1"/>
  <c r="E2097" i="1"/>
  <c r="E2078" i="1"/>
  <c r="E2077" i="1"/>
  <c r="E2076" i="1"/>
  <c r="E2019" i="1"/>
  <c r="E2018" i="1"/>
  <c r="E2017" i="1"/>
  <c r="E1973" i="1"/>
  <c r="E1972" i="1"/>
  <c r="E1971" i="1"/>
  <c r="E1336" i="1"/>
  <c r="E1335" i="1"/>
  <c r="E1334" i="1"/>
  <c r="E1315" i="1"/>
  <c r="E1314" i="1"/>
  <c r="E1313" i="1"/>
  <c r="E1494" i="1"/>
  <c r="E1493" i="1"/>
  <c r="E1492" i="1"/>
  <c r="E1438" i="1"/>
  <c r="E1437" i="1"/>
  <c r="E1436" i="1"/>
  <c r="E1413" i="1"/>
  <c r="E1412" i="1"/>
  <c r="E1411" i="1"/>
  <c r="E1255" i="1"/>
  <c r="E1254" i="1"/>
  <c r="E1253" i="1"/>
  <c r="E1234" i="1"/>
  <c r="E1233" i="1"/>
  <c r="E1232" i="1"/>
  <c r="E1213" i="1"/>
  <c r="E1212" i="1"/>
  <c r="E1211" i="1"/>
  <c r="E1173" i="1"/>
  <c r="E1172" i="1"/>
  <c r="E1171" i="1"/>
  <c r="E1133" i="1"/>
  <c r="E1132" i="1"/>
  <c r="E1131" i="1"/>
  <c r="E1090" i="1"/>
  <c r="E1089" i="1"/>
  <c r="E1088" i="1"/>
  <c r="E1044" i="1"/>
  <c r="E1043" i="1"/>
  <c r="E1042" i="1"/>
  <c r="E1023" i="1"/>
  <c r="E1022" i="1"/>
  <c r="E1021" i="1"/>
  <c r="E991" i="1"/>
  <c r="E990" i="1"/>
  <c r="E989" i="1"/>
  <c r="E970" i="1"/>
  <c r="E969" i="1"/>
  <c r="E968" i="1"/>
  <c r="E175" i="1"/>
  <c r="E174" i="1"/>
  <c r="E173" i="1"/>
  <c r="E172" i="1"/>
  <c r="D241" i="2" l="1"/>
  <c r="D239" i="2"/>
  <c r="D238" i="2"/>
  <c r="D237" i="2"/>
  <c r="D221" i="2"/>
  <c r="D219" i="2"/>
  <c r="D218" i="2"/>
  <c r="D217" i="2"/>
  <c r="D201" i="2"/>
  <c r="D199" i="2"/>
  <c r="D198" i="2"/>
  <c r="D197" i="2"/>
  <c r="D181" i="2"/>
  <c r="D179" i="2"/>
  <c r="D178" i="2"/>
  <c r="D177" i="2"/>
  <c r="D161" i="2"/>
  <c r="D159" i="2"/>
  <c r="D158" i="2"/>
  <c r="D157" i="2"/>
  <c r="D141" i="2"/>
  <c r="D139" i="2"/>
  <c r="D138" i="2"/>
  <c r="D137" i="2"/>
  <c r="D121" i="2"/>
  <c r="D119" i="2"/>
  <c r="D118" i="2"/>
  <c r="D117" i="2"/>
  <c r="D101" i="2"/>
  <c r="D99" i="2"/>
  <c r="D98" i="2"/>
  <c r="D97" i="2"/>
  <c r="D3385" i="1"/>
  <c r="D3384" i="1"/>
  <c r="D3383" i="1"/>
  <c r="D3364" i="1"/>
  <c r="D3363" i="1"/>
  <c r="D3362" i="1"/>
  <c r="D3343" i="1"/>
  <c r="D3342" i="1"/>
  <c r="D3341" i="1"/>
  <c r="D3322" i="1"/>
  <c r="D3321" i="1"/>
  <c r="D3320" i="1"/>
  <c r="D3301" i="1"/>
  <c r="D3300" i="1"/>
  <c r="D3299" i="1"/>
  <c r="D3280" i="1"/>
  <c r="D3279" i="1"/>
  <c r="D3278" i="1"/>
  <c r="D3259" i="1"/>
  <c r="D3258" i="1"/>
  <c r="D3257" i="1"/>
  <c r="D3238" i="1"/>
  <c r="D3237" i="1"/>
  <c r="D3236" i="1"/>
  <c r="D3217" i="1"/>
  <c r="D3216" i="1"/>
  <c r="D3215" i="1"/>
  <c r="D3196" i="1"/>
  <c r="D3195" i="1"/>
  <c r="D3194" i="1"/>
  <c r="D3175" i="1"/>
  <c r="D3174" i="1"/>
  <c r="D3173" i="1"/>
  <c r="D3154" i="1"/>
  <c r="D3153" i="1"/>
  <c r="D3152" i="1"/>
  <c r="D3133" i="1"/>
  <c r="D3132" i="1"/>
  <c r="D3131" i="1"/>
  <c r="D3112" i="1"/>
  <c r="D3111" i="1"/>
  <c r="D3110" i="1"/>
  <c r="D3091" i="1"/>
  <c r="D3090" i="1"/>
  <c r="D3089" i="1"/>
  <c r="D3070" i="1"/>
  <c r="D3069" i="1"/>
  <c r="D3068" i="1"/>
  <c r="D3049" i="1"/>
  <c r="D3048" i="1"/>
  <c r="D3047" i="1"/>
  <c r="D3028" i="1"/>
  <c r="D3027" i="1"/>
  <c r="D3026" i="1"/>
  <c r="D3007" i="1"/>
  <c r="D3006" i="1"/>
  <c r="D3005" i="1"/>
  <c r="D2986" i="1"/>
  <c r="D2985" i="1"/>
  <c r="D2984" i="1"/>
  <c r="D2965" i="1"/>
  <c r="D2964" i="1"/>
  <c r="D2963" i="1"/>
  <c r="D2944" i="1"/>
  <c r="D2943" i="1"/>
  <c r="D2942" i="1"/>
  <c r="D2923" i="1"/>
  <c r="D2922" i="1"/>
  <c r="D2921" i="1"/>
  <c r="D2902" i="1"/>
  <c r="D2901" i="1"/>
  <c r="D2900" i="1"/>
  <c r="D2881" i="1"/>
  <c r="D2880" i="1"/>
  <c r="D2879" i="1"/>
  <c r="D2860" i="1"/>
  <c r="D2859" i="1"/>
  <c r="D2858" i="1"/>
  <c r="D2839" i="1"/>
  <c r="D2838" i="1"/>
  <c r="D2837" i="1"/>
  <c r="D2818" i="1"/>
  <c r="D2817" i="1"/>
  <c r="D2816" i="1"/>
  <c r="D2797" i="1"/>
  <c r="D2796" i="1"/>
  <c r="D2795" i="1"/>
  <c r="D2776" i="1"/>
  <c r="D2775" i="1"/>
  <c r="D2774" i="1"/>
  <c r="D2713" i="1"/>
  <c r="D2712" i="1"/>
  <c r="D2711" i="1"/>
  <c r="D2734" i="1"/>
  <c r="D2733" i="1"/>
  <c r="D2732" i="1"/>
  <c r="D2755" i="1"/>
  <c r="D2754" i="1"/>
  <c r="D2753" i="1"/>
  <c r="D2692" i="1" l="1"/>
  <c r="D2691" i="1"/>
  <c r="D2671" i="1"/>
  <c r="D2670" i="1"/>
  <c r="D2669" i="1"/>
  <c r="D2650" i="1"/>
  <c r="D2649" i="1"/>
  <c r="D2648" i="1"/>
  <c r="D2629" i="1"/>
  <c r="D2628" i="1"/>
  <c r="D2627" i="1"/>
  <c r="D2608" i="1"/>
  <c r="D2607" i="1"/>
  <c r="D2606" i="1"/>
  <c r="D2566" i="1"/>
  <c r="D2565" i="1"/>
  <c r="D2564" i="1"/>
  <c r="D2545" i="1"/>
  <c r="D2544" i="1"/>
  <c r="D2543" i="1"/>
  <c r="D2524" i="1"/>
  <c r="D2523" i="1"/>
  <c r="D2522" i="1"/>
  <c r="D2481" i="1"/>
  <c r="D2480" i="1"/>
  <c r="D2479" i="1"/>
  <c r="D2460" i="1"/>
  <c r="D2459" i="1"/>
  <c r="D2458" i="1"/>
  <c r="D2439" i="1"/>
  <c r="D2438" i="1"/>
  <c r="D2437" i="1"/>
  <c r="D2418" i="1"/>
  <c r="D2417" i="1"/>
  <c r="D2416" i="1"/>
  <c r="D2342" i="1"/>
  <c r="D2341" i="1"/>
  <c r="D2340" i="1"/>
  <c r="D2294" i="1"/>
  <c r="D2293" i="1"/>
  <c r="D2292" i="1"/>
  <c r="D2273" i="1"/>
  <c r="D2272" i="1"/>
  <c r="D2271" i="1"/>
  <c r="D2252" i="1"/>
  <c r="D2251" i="1"/>
  <c r="D2250" i="1"/>
  <c r="D2203" i="1"/>
  <c r="D2202" i="1"/>
  <c r="D2201" i="1"/>
  <c r="D2170" i="1"/>
  <c r="D2169" i="1"/>
  <c r="D2168" i="1"/>
  <c r="D2149" i="1"/>
  <c r="D2148" i="1"/>
  <c r="D2147" i="1"/>
  <c r="D2099" i="1"/>
  <c r="D2098" i="1"/>
  <c r="D2097" i="1"/>
  <c r="D2078" i="1"/>
  <c r="D2077" i="1"/>
  <c r="D2076" i="1"/>
  <c r="D2019" i="1"/>
  <c r="D2018" i="1"/>
  <c r="D2017" i="1"/>
  <c r="D1622" i="1"/>
  <c r="D1621" i="1"/>
  <c r="D1620" i="1"/>
  <c r="D1589" i="1"/>
  <c r="D1588" i="1"/>
  <c r="D1587" i="1"/>
  <c r="D1556" i="1"/>
  <c r="D1555" i="1"/>
  <c r="D1554" i="1"/>
  <c r="D1494" i="1"/>
  <c r="D1493" i="1"/>
  <c r="D1492" i="1"/>
  <c r="D1438" i="1"/>
  <c r="D1437" i="1"/>
  <c r="D1436" i="1"/>
  <c r="D1413" i="1"/>
  <c r="D1412" i="1"/>
  <c r="D1411" i="1"/>
  <c r="D1133" i="1"/>
  <c r="D1132" i="1"/>
  <c r="D1131" i="1"/>
  <c r="D1090" i="1"/>
  <c r="D1089" i="1"/>
  <c r="D1088" i="1"/>
  <c r="D779" i="1"/>
  <c r="D778" i="1"/>
  <c r="D777" i="1"/>
  <c r="D175" i="1"/>
  <c r="D174" i="1"/>
  <c r="D173" i="1"/>
  <c r="D172" i="1"/>
  <c r="C241" i="2" l="1"/>
  <c r="C239" i="2"/>
  <c r="C238" i="2"/>
  <c r="C237" i="2"/>
  <c r="C221" i="2"/>
  <c r="C219" i="2"/>
  <c r="C218" i="2"/>
  <c r="C217" i="2"/>
  <c r="C201" i="2"/>
  <c r="C199" i="2"/>
  <c r="C198" i="2"/>
  <c r="C197" i="2"/>
  <c r="C181" i="2"/>
  <c r="C179" i="2"/>
  <c r="C178" i="2"/>
  <c r="C177" i="2"/>
  <c r="C161" i="2"/>
  <c r="C159" i="2"/>
  <c r="C158" i="2"/>
  <c r="C157" i="2"/>
  <c r="C141" i="2"/>
  <c r="C139" i="2"/>
  <c r="C138" i="2"/>
  <c r="C137" i="2"/>
  <c r="C121" i="2"/>
  <c r="C119" i="2"/>
  <c r="C118" i="2"/>
  <c r="C117" i="2"/>
  <c r="C101" i="2"/>
  <c r="C99" i="2"/>
  <c r="C98" i="2"/>
  <c r="C97" i="2"/>
  <c r="C3385" i="1"/>
  <c r="C3384" i="1"/>
  <c r="C3383" i="1"/>
  <c r="C3364" i="1"/>
  <c r="C3363" i="1"/>
  <c r="C3362" i="1"/>
  <c r="C3343" i="1"/>
  <c r="C3342" i="1"/>
  <c r="C3341" i="1"/>
  <c r="C3322" i="1"/>
  <c r="C3321" i="1"/>
  <c r="C3320" i="1"/>
  <c r="C3301" i="1"/>
  <c r="C3300" i="1"/>
  <c r="C3299" i="1"/>
  <c r="C3280" i="1"/>
  <c r="C3279" i="1"/>
  <c r="C3278" i="1"/>
  <c r="C3259" i="1"/>
  <c r="C3258" i="1"/>
  <c r="C3257" i="1"/>
  <c r="C3238" i="1"/>
  <c r="C3237" i="1"/>
  <c r="C3236" i="1"/>
  <c r="C3217" i="1"/>
  <c r="C3216" i="1"/>
  <c r="C3215" i="1"/>
  <c r="C3196" i="1"/>
  <c r="C3195" i="1"/>
  <c r="C3194" i="1"/>
  <c r="C3175" i="1"/>
  <c r="C3174" i="1"/>
  <c r="C3173" i="1"/>
  <c r="C3154" i="1"/>
  <c r="C3153" i="1"/>
  <c r="C3152" i="1"/>
  <c r="C3133" i="1"/>
  <c r="C3132" i="1"/>
  <c r="C3131" i="1"/>
  <c r="C3112" i="1"/>
  <c r="C3111" i="1"/>
  <c r="C3110" i="1"/>
  <c r="C3091" i="1"/>
  <c r="C3090" i="1"/>
  <c r="C3089" i="1"/>
  <c r="C3070" i="1"/>
  <c r="C3069" i="1"/>
  <c r="C3068" i="1"/>
  <c r="C3049" i="1"/>
  <c r="C3048" i="1"/>
  <c r="C3047" i="1"/>
  <c r="C3028" i="1"/>
  <c r="C3027" i="1"/>
  <c r="C3026" i="1"/>
  <c r="C3007" i="1"/>
  <c r="C3006" i="1"/>
  <c r="C3005" i="1"/>
  <c r="C2986" i="1"/>
  <c r="C2985" i="1"/>
  <c r="C2984" i="1"/>
  <c r="C2965" i="1"/>
  <c r="C2964" i="1"/>
  <c r="C2963" i="1"/>
  <c r="C2944" i="1"/>
  <c r="C2943" i="1"/>
  <c r="C2942" i="1"/>
  <c r="C2923" i="1"/>
  <c r="C2922" i="1"/>
  <c r="C2921" i="1"/>
  <c r="C2902" i="1"/>
  <c r="C2901" i="1"/>
  <c r="C2900" i="1"/>
  <c r="C2881" i="1"/>
  <c r="C2880" i="1"/>
  <c r="C2879" i="1"/>
  <c r="C2860" i="1"/>
  <c r="C2859" i="1"/>
  <c r="C2858" i="1"/>
  <c r="C2839" i="1"/>
  <c r="C2838" i="1"/>
  <c r="C2837" i="1"/>
  <c r="C2818" i="1"/>
  <c r="C2817" i="1"/>
  <c r="C2816" i="1"/>
  <c r="C2797" i="1"/>
  <c r="C2796" i="1"/>
  <c r="C2795" i="1"/>
  <c r="C2776" i="1"/>
  <c r="C2775" i="1"/>
  <c r="C2774" i="1"/>
  <c r="C2755" i="1"/>
  <c r="C2754" i="1"/>
  <c r="C2753" i="1"/>
  <c r="C2734" i="1"/>
  <c r="C2733" i="1"/>
  <c r="C2732" i="1"/>
  <c r="C2713" i="1"/>
  <c r="C2712" i="1"/>
  <c r="C2711" i="1"/>
  <c r="C2692" i="1"/>
  <c r="C2691" i="1"/>
  <c r="C2671" i="1"/>
  <c r="C2670" i="1"/>
  <c r="C2669" i="1"/>
  <c r="C2650" i="1"/>
  <c r="C2649" i="1"/>
  <c r="C2648" i="1"/>
  <c r="C2629" i="1"/>
  <c r="C2628" i="1"/>
  <c r="C2627" i="1"/>
  <c r="C2608" i="1"/>
  <c r="C2607" i="1"/>
  <c r="C2606" i="1"/>
  <c r="C2566" i="1"/>
  <c r="C2565" i="1"/>
  <c r="C2564" i="1"/>
  <c r="C2545" i="1"/>
  <c r="C2544" i="1"/>
  <c r="C2543" i="1"/>
  <c r="C2524" i="1"/>
  <c r="C2523" i="1"/>
  <c r="C2522" i="1"/>
  <c r="C2481" i="1"/>
  <c r="C2480" i="1"/>
  <c r="C2479" i="1"/>
  <c r="C2460" i="1"/>
  <c r="C2459" i="1"/>
  <c r="C2458" i="1"/>
  <c r="C2439" i="1"/>
  <c r="C2438" i="1"/>
  <c r="C2437" i="1"/>
  <c r="C2418" i="1"/>
  <c r="C2417" i="1"/>
  <c r="C2416" i="1"/>
  <c r="C2342" i="1"/>
  <c r="C2341" i="1"/>
  <c r="C2340" i="1"/>
  <c r="C2294" i="1"/>
  <c r="C2293" i="1"/>
  <c r="C2292" i="1"/>
  <c r="C2273" i="1"/>
  <c r="C2272" i="1"/>
  <c r="C2271" i="1"/>
  <c r="C2252" i="1"/>
  <c r="C2251" i="1"/>
  <c r="C2250" i="1"/>
  <c r="C2203" i="1"/>
  <c r="C2202" i="1"/>
  <c r="C2201" i="1"/>
  <c r="C2170" i="1"/>
  <c r="C2169" i="1"/>
  <c r="C2168" i="1"/>
  <c r="C2149" i="1"/>
  <c r="C2148" i="1"/>
  <c r="C2147" i="1"/>
  <c r="C2099" i="1"/>
  <c r="C2098" i="1"/>
  <c r="C2097" i="1"/>
  <c r="C2078" i="1"/>
  <c r="C2077" i="1"/>
  <c r="C2076" i="1"/>
  <c r="C2019" i="1"/>
  <c r="C2018" i="1"/>
  <c r="C2017" i="1"/>
  <c r="C1996" i="1"/>
  <c r="C1995" i="1"/>
  <c r="C1994" i="1"/>
  <c r="C1950" i="1"/>
  <c r="C1949" i="1"/>
  <c r="C1948" i="1"/>
  <c r="C1947" i="1"/>
  <c r="C1925" i="1"/>
  <c r="C1924" i="1"/>
  <c r="C1923" i="1"/>
  <c r="C1922" i="1"/>
  <c r="C1886" i="1"/>
  <c r="C1885" i="1"/>
  <c r="C1884" i="1"/>
  <c r="C1883" i="1"/>
  <c r="C1861" i="1"/>
  <c r="C1860" i="1"/>
  <c r="C1859" i="1"/>
  <c r="C1858" i="1"/>
  <c r="C1822" i="1"/>
  <c r="C1821" i="1"/>
  <c r="C1820" i="1"/>
  <c r="C1819" i="1"/>
  <c r="C1797" i="1"/>
  <c r="C1796" i="1"/>
  <c r="C1795" i="1"/>
  <c r="C1794" i="1"/>
  <c r="C1758" i="1"/>
  <c r="C1757" i="1"/>
  <c r="C1756" i="1"/>
  <c r="C1755" i="1"/>
  <c r="C1735" i="1"/>
  <c r="C1734" i="1"/>
  <c r="C1733" i="1"/>
  <c r="C1732" i="1"/>
  <c r="C1494" i="1"/>
  <c r="C1493" i="1"/>
  <c r="C1492" i="1"/>
  <c r="C1439" i="1"/>
  <c r="C1438" i="1"/>
  <c r="C1437" i="1"/>
  <c r="C1436" i="1"/>
  <c r="C1414" i="1"/>
  <c r="C1413" i="1"/>
  <c r="C1412" i="1"/>
  <c r="C1411" i="1"/>
  <c r="C1276" i="1"/>
  <c r="C1275" i="1"/>
  <c r="C1274" i="1"/>
  <c r="C1133" i="1"/>
  <c r="C1132" i="1"/>
  <c r="C1131" i="1"/>
  <c r="C1090" i="1"/>
  <c r="C1089" i="1"/>
  <c r="C1088" i="1"/>
  <c r="C884" i="1"/>
  <c r="C883" i="1"/>
  <c r="C882" i="1"/>
  <c r="C863" i="1"/>
  <c r="C862" i="1"/>
  <c r="C861" i="1"/>
  <c r="C842" i="1"/>
  <c r="C841" i="1"/>
  <c r="C840" i="1"/>
  <c r="C821" i="1"/>
  <c r="C820" i="1"/>
  <c r="C819" i="1"/>
  <c r="C800" i="1"/>
  <c r="C799" i="1"/>
  <c r="C798" i="1"/>
  <c r="C779" i="1"/>
  <c r="C778" i="1"/>
  <c r="C777" i="1"/>
  <c r="C758" i="1"/>
  <c r="C757" i="1"/>
  <c r="C756" i="1"/>
  <c r="C737" i="1"/>
  <c r="C736" i="1"/>
  <c r="C735" i="1"/>
  <c r="C716" i="1"/>
  <c r="C715" i="1"/>
  <c r="C714" i="1"/>
  <c r="C695" i="1"/>
  <c r="C694" i="1"/>
  <c r="C693" i="1"/>
  <c r="C674" i="1"/>
  <c r="C673" i="1"/>
  <c r="C672" i="1"/>
  <c r="C653" i="1"/>
  <c r="C652" i="1"/>
  <c r="C651" i="1"/>
  <c r="C632" i="1"/>
  <c r="C631" i="1"/>
  <c r="C630" i="1"/>
  <c r="C219" i="1"/>
  <c r="C218" i="1"/>
  <c r="C217" i="1"/>
  <c r="C198" i="1"/>
  <c r="C197" i="1"/>
  <c r="C196" i="1"/>
  <c r="C175" i="1"/>
  <c r="C174" i="1"/>
  <c r="C173" i="1"/>
  <c r="C172" i="1"/>
  <c r="B241" i="2"/>
  <c r="B239" i="2"/>
  <c r="B238" i="2"/>
  <c r="B237" i="2"/>
  <c r="B221" i="2"/>
  <c r="B219" i="2"/>
  <c r="B218" i="2"/>
  <c r="B217" i="2"/>
  <c r="B201" i="2"/>
  <c r="B199" i="2"/>
  <c r="B198" i="2"/>
  <c r="B197" i="2"/>
  <c r="B181" i="2"/>
  <c r="B179" i="2"/>
  <c r="B178" i="2"/>
  <c r="B177" i="2"/>
  <c r="B161" i="2"/>
  <c r="B159" i="2"/>
  <c r="B158" i="2"/>
  <c r="B157" i="2"/>
  <c r="B141" i="2"/>
  <c r="B139" i="2"/>
  <c r="B138" i="2"/>
  <c r="B137" i="2"/>
  <c r="B121" i="2"/>
  <c r="B119" i="2"/>
  <c r="B118" i="2"/>
  <c r="B117" i="2"/>
  <c r="B101" i="2"/>
  <c r="B99" i="2"/>
  <c r="B98" i="2"/>
  <c r="B97" i="2"/>
  <c r="B3385" i="1"/>
  <c r="B3384" i="1"/>
  <c r="B3383" i="1"/>
  <c r="B3364" i="1"/>
  <c r="B3363" i="1"/>
  <c r="B3362" i="1"/>
  <c r="B3301" i="1"/>
  <c r="B3300" i="1"/>
  <c r="B3299" i="1"/>
  <c r="B3280" i="1"/>
  <c r="B3279" i="1"/>
  <c r="B3278" i="1"/>
  <c r="B3259" i="1"/>
  <c r="B3258" i="1"/>
  <c r="B3257" i="1"/>
  <c r="B3238" i="1"/>
  <c r="B3237" i="1"/>
  <c r="B3236" i="1"/>
  <c r="B3217" i="1"/>
  <c r="B3216" i="1"/>
  <c r="B3215" i="1"/>
  <c r="B3196" i="1"/>
  <c r="B3195" i="1"/>
  <c r="B3194" i="1"/>
  <c r="B3175" i="1"/>
  <c r="B3174" i="1"/>
  <c r="B3173" i="1"/>
  <c r="B3154" i="1"/>
  <c r="B3153" i="1"/>
  <c r="B3152" i="1"/>
  <c r="B3133" i="1"/>
  <c r="B3132" i="1"/>
  <c r="B3131" i="1"/>
  <c r="B3112" i="1"/>
  <c r="B3111" i="1"/>
  <c r="B3110" i="1"/>
  <c r="B3091" i="1"/>
  <c r="B3090" i="1"/>
  <c r="B3089" i="1"/>
  <c r="B3070" i="1"/>
  <c r="B3069" i="1"/>
  <c r="B3068" i="1"/>
  <c r="B3049" i="1"/>
  <c r="B3048" i="1"/>
  <c r="B3047" i="1"/>
  <c r="B3028" i="1"/>
  <c r="B3027" i="1"/>
  <c r="B3026" i="1"/>
  <c r="B3007" i="1"/>
  <c r="B3006" i="1"/>
  <c r="B3005" i="1"/>
  <c r="B2986" i="1"/>
  <c r="B2985" i="1"/>
  <c r="B2984" i="1"/>
  <c r="B2965" i="1"/>
  <c r="B2964" i="1"/>
  <c r="B2963" i="1"/>
  <c r="B2944" i="1"/>
  <c r="B2943" i="1"/>
  <c r="B2942" i="1"/>
  <c r="B2923" i="1"/>
  <c r="B2922" i="1"/>
  <c r="B2921" i="1"/>
  <c r="B2902" i="1"/>
  <c r="B2901" i="1"/>
  <c r="B2900" i="1"/>
  <c r="B2881" i="1"/>
  <c r="B2880" i="1"/>
  <c r="B2879" i="1"/>
  <c r="B2860" i="1"/>
  <c r="B2859" i="1"/>
  <c r="B2858" i="1"/>
  <c r="B2839" i="1"/>
  <c r="B2838" i="1"/>
  <c r="B2837" i="1"/>
  <c r="B2818" i="1"/>
  <c r="B2817" i="1"/>
  <c r="B2816" i="1"/>
  <c r="B2797" i="1"/>
  <c r="B2796" i="1"/>
  <c r="B2795" i="1"/>
  <c r="B2776" i="1"/>
  <c r="B2775" i="1"/>
  <c r="B2774" i="1"/>
  <c r="B2755" i="1"/>
  <c r="B2754" i="1"/>
  <c r="B2753" i="1"/>
  <c r="B2734" i="1"/>
  <c r="B2733" i="1"/>
  <c r="B2732" i="1"/>
  <c r="B2713" i="1"/>
  <c r="B2712" i="1"/>
  <c r="B2711" i="1"/>
  <c r="B2671" i="1"/>
  <c r="B2670" i="1"/>
  <c r="B2669" i="1"/>
  <c r="B2650" i="1"/>
  <c r="B2649" i="1"/>
  <c r="B2648" i="1"/>
  <c r="B2629" i="1"/>
  <c r="B2628" i="1"/>
  <c r="B2627" i="1"/>
  <c r="B2608" i="1"/>
  <c r="B2607" i="1"/>
  <c r="B2606" i="1"/>
  <c r="B2566" i="1"/>
  <c r="B2565" i="1"/>
  <c r="B2564" i="1"/>
  <c r="B2545" i="1"/>
  <c r="B2544" i="1"/>
  <c r="B2543" i="1"/>
  <c r="B2481" i="1"/>
  <c r="B2480" i="1"/>
  <c r="B2479" i="1"/>
  <c r="B2460" i="1"/>
  <c r="B2459" i="1"/>
  <c r="B2458" i="1"/>
  <c r="B2439" i="1"/>
  <c r="B2438" i="1"/>
  <c r="B2437" i="1"/>
  <c r="B2418" i="1"/>
  <c r="B2417" i="1"/>
  <c r="B2416" i="1"/>
  <c r="B2342" i="1"/>
  <c r="B2341" i="1"/>
  <c r="B2340" i="1"/>
  <c r="B2170" i="1"/>
  <c r="B2169" i="1"/>
  <c r="B2168" i="1"/>
  <c r="B2149" i="1"/>
  <c r="B2148" i="1"/>
  <c r="B2147" i="1"/>
  <c r="B611" i="1"/>
  <c r="B610" i="1"/>
  <c r="B609" i="1"/>
  <c r="B590" i="1"/>
  <c r="B589" i="1"/>
  <c r="B588" i="1"/>
  <c r="B569" i="1"/>
  <c r="B568" i="1"/>
  <c r="B567" i="1"/>
  <c r="B548" i="1"/>
  <c r="B547" i="1"/>
  <c r="B546" i="1"/>
  <c r="B527" i="1"/>
  <c r="B526" i="1"/>
  <c r="B525" i="1"/>
  <c r="B506" i="1"/>
  <c r="B505" i="1"/>
  <c r="B504" i="1"/>
  <c r="B429" i="1"/>
  <c r="B428" i="1"/>
  <c r="B427" i="1"/>
  <c r="B408" i="1"/>
  <c r="B407" i="1"/>
  <c r="B406" i="1"/>
  <c r="B387" i="1"/>
  <c r="B386" i="1"/>
  <c r="B385" i="1"/>
  <c r="B366" i="1"/>
  <c r="B365" i="1"/>
  <c r="B364" i="1"/>
  <c r="B345" i="1"/>
  <c r="B344" i="1"/>
  <c r="B343" i="1"/>
  <c r="B324" i="1"/>
  <c r="B323" i="1"/>
  <c r="B322" i="1"/>
  <c r="B303" i="1"/>
  <c r="B302" i="1"/>
  <c r="B301" i="1"/>
  <c r="B282" i="1"/>
  <c r="B281" i="1"/>
  <c r="B280" i="1"/>
  <c r="B261" i="1"/>
  <c r="B260" i="1"/>
  <c r="B259" i="1"/>
  <c r="B240" i="1"/>
  <c r="B239" i="1"/>
  <c r="B238" i="1"/>
  <c r="B219" i="1"/>
  <c r="B218" i="1"/>
  <c r="B217" i="1"/>
  <c r="B198" i="1"/>
  <c r="B197" i="1"/>
  <c r="B196" i="1"/>
  <c r="F117" i="2" l="1"/>
  <c r="F118" i="2"/>
  <c r="F119" i="2"/>
  <c r="F121" i="2"/>
  <c r="F137" i="2"/>
  <c r="F138" i="2"/>
  <c r="F139" i="2"/>
  <c r="F141" i="2"/>
  <c r="F157" i="2"/>
  <c r="F158" i="2"/>
  <c r="F159" i="2"/>
  <c r="F161" i="2"/>
  <c r="F177" i="2"/>
  <c r="F178" i="2"/>
  <c r="F179" i="2"/>
  <c r="F181" i="2"/>
  <c r="F197" i="2"/>
  <c r="F198" i="2"/>
  <c r="F199" i="2"/>
  <c r="F201" i="2"/>
  <c r="F237" i="2"/>
  <c r="F238" i="2"/>
  <c r="F239" i="2"/>
  <c r="F241" i="2"/>
  <c r="F217" i="2"/>
  <c r="F218" i="2"/>
  <c r="F219" i="2"/>
  <c r="F221" i="2"/>
  <c r="F99" i="2"/>
  <c r="F98" i="2"/>
  <c r="F97" i="2"/>
</calcChain>
</file>

<file path=xl/sharedStrings.xml><?xml version="1.0" encoding="utf-8"?>
<sst xmlns="http://schemas.openxmlformats.org/spreadsheetml/2006/main" count="3688" uniqueCount="613">
  <si>
    <t>VRAGEN</t>
  </si>
  <si>
    <t>Constructen</t>
  </si>
  <si>
    <t>Eén vestiging</t>
  </si>
  <si>
    <t>Meerdere vestigingen</t>
  </si>
  <si>
    <t>TOTAAL</t>
  </si>
  <si>
    <t>n gewogen</t>
  </si>
  <si>
    <t>n ongewogen</t>
  </si>
  <si>
    <t>Basis:</t>
  </si>
  <si>
    <t>alle respondenten in de doelgroep</t>
  </si>
  <si>
    <t>Opmerkingen:</t>
  </si>
  <si>
    <t xml:space="preserve"> -</t>
  </si>
  <si>
    <t>1 persoon</t>
  </si>
  <si>
    <t>2 tot en met 4 personen</t>
  </si>
  <si>
    <t>5 tot en met 9 personen</t>
  </si>
  <si>
    <t>10 tot en met 19 personen</t>
  </si>
  <si>
    <t>20 tot en met 49 personen</t>
  </si>
  <si>
    <t>50 tot en met 99 personen</t>
  </si>
  <si>
    <t>100 tot en met 249 personen</t>
  </si>
  <si>
    <t>250 tot en met 499 personen</t>
  </si>
  <si>
    <t>500 tot en met 999 personen</t>
  </si>
  <si>
    <t>1000 of meer personen</t>
  </si>
  <si>
    <t>Minder dan € 25.000</t>
  </si>
  <si>
    <t>€ 25.000 tot € 50.000</t>
  </si>
  <si>
    <t>€ 50.000 tot € 100.000</t>
  </si>
  <si>
    <t>€ 100.000 tot € 250.000</t>
  </si>
  <si>
    <t>€ 250.000 tot € 500.000</t>
  </si>
  <si>
    <t>€ 500.000 tot € 1.000.000</t>
  </si>
  <si>
    <t>€ 1.000.000 tot € 2.500.000</t>
  </si>
  <si>
    <t>€ 2.500.000 tot € 5.000.000</t>
  </si>
  <si>
    <t>€ 5.000.000 tot € 25.000.000</t>
  </si>
  <si>
    <t>€ 25.000.000 tot € 50.000.000</t>
  </si>
  <si>
    <t>€ 50.000.000 tot € 250.000.000</t>
  </si>
  <si>
    <t>€ 250.000.000 of meer</t>
  </si>
  <si>
    <t>Weet niet / wil niet zeggen</t>
  </si>
  <si>
    <t>Adjunct directeur</t>
  </si>
  <si>
    <t>Administrateur / Boekhouder</t>
  </si>
  <si>
    <t>Office Manager</t>
  </si>
  <si>
    <t>Anders, namelijk:</t>
  </si>
  <si>
    <t>Eenmanszaak</t>
  </si>
  <si>
    <t>Maatschap</t>
  </si>
  <si>
    <t>B.V.</t>
  </si>
  <si>
    <t>N.V.</t>
  </si>
  <si>
    <t>1 Zeer slecht</t>
  </si>
  <si>
    <t>2 Slecht</t>
  </si>
  <si>
    <t>3 Neutraal</t>
  </si>
  <si>
    <t>4 Goed</t>
  </si>
  <si>
    <t>5 Zeer goed</t>
  </si>
  <si>
    <t>Dat kan ik echt niet beoordelen</t>
  </si>
  <si>
    <t>Negatief (1-2)</t>
  </si>
  <si>
    <t>Neutraal (3)</t>
  </si>
  <si>
    <t>Positief (4-5)</t>
  </si>
  <si>
    <t>gemiddelde (1-5)</t>
  </si>
  <si>
    <t xml:space="preserve">valide n gewogen (excl. 'Dat kan ik echt niet beoordelen') </t>
  </si>
  <si>
    <t xml:space="preserve">valide n ongewogen (excl. 'Dat kan ik echt niet beoordelen') </t>
  </si>
  <si>
    <t>V55 In hoeverre bent u in het algemeen op de hoogte van belastingzaken?</t>
  </si>
  <si>
    <t>V56 In hoeverre bent u geïnteresseerd in belastingzaken?</t>
  </si>
  <si>
    <t>1 Helemaal niet geïnteresseerd</t>
  </si>
  <si>
    <t>2 Niet geïnteresseerd</t>
  </si>
  <si>
    <t>4 Geïnteresseerd</t>
  </si>
  <si>
    <t>5 Heel geïnteresseerd</t>
  </si>
  <si>
    <t>V57 Welk rapportcijfer van 1 tot en met 10 zou u de Belastingdienst geven voor de manier waarop hij in het algemeen functioneert?</t>
  </si>
  <si>
    <t>6</t>
  </si>
  <si>
    <t>7</t>
  </si>
  <si>
    <t>8</t>
  </si>
  <si>
    <t>9</t>
  </si>
  <si>
    <t>10 Zeer goed</t>
  </si>
  <si>
    <t>gemiddelde (1-10)</t>
  </si>
  <si>
    <t>1 Zeer ontevreden</t>
  </si>
  <si>
    <t>2 Ontevreden</t>
  </si>
  <si>
    <t>4 Tevreden</t>
  </si>
  <si>
    <t>5 Zeer tevreden</t>
  </si>
  <si>
    <t>Belasting Telefoon gebeld</t>
  </si>
  <si>
    <t>(Balie van een) belastingkantoor bezocht</t>
  </si>
  <si>
    <t>Brief geschreven  (ongeacht zelf ingediend of uitbesteed)</t>
  </si>
  <si>
    <t>Via Social Media</t>
  </si>
  <si>
    <t>Geen contact in de afgelopen 12 maanden</t>
  </si>
  <si>
    <t>meerdere antwoorden mogelijk</t>
  </si>
  <si>
    <t>1 keer</t>
  </si>
  <si>
    <t>3 keer</t>
  </si>
  <si>
    <t>4 keer</t>
  </si>
  <si>
    <t>alle respondenten in de doelgroep die de afgelopen 12 maanden de website hebben bezocht (V86C)</t>
  </si>
  <si>
    <t>V88 In hoeverre bent u tevreden over de website van de Belastingdienst?</t>
  </si>
  <si>
    <t>Om een biljet of formulier aan te vragen of te downloaden</t>
  </si>
  <si>
    <t>Om een brochure of folder aan te vragen of te downloaden</t>
  </si>
  <si>
    <t>Voor hulp bij het invullen van een aangifte of formulier</t>
  </si>
  <si>
    <t>Om te weten hoe het staat met de behandeling van de aangifte</t>
  </si>
  <si>
    <t>Om te wijzen op een door de Belastingdienst gemaakte fout</t>
  </si>
  <si>
    <t>Om een klacht in te dienen</t>
  </si>
  <si>
    <t>Verzoek tot uitstel van betaling</t>
  </si>
  <si>
    <t>Om een telefoonnummer op te zoeken</t>
  </si>
  <si>
    <t>Rekenhulp</t>
  </si>
  <si>
    <t>Ja</t>
  </si>
  <si>
    <t>Nee</t>
  </si>
  <si>
    <t>1 Zeer moeilijk</t>
  </si>
  <si>
    <t>2 Moeilijk</t>
  </si>
  <si>
    <t>4 Gemakkelijk</t>
  </si>
  <si>
    <t>5 Zeer gemakkelijk</t>
  </si>
  <si>
    <t>1 of 2</t>
  </si>
  <si>
    <t>3 of 4</t>
  </si>
  <si>
    <t>5 of 6</t>
  </si>
  <si>
    <t>7 of 8</t>
  </si>
  <si>
    <t>9 of 10</t>
  </si>
  <si>
    <t>11 t/m 25</t>
  </si>
  <si>
    <t>26 t/m 50</t>
  </si>
  <si>
    <t>51 t/m 75</t>
  </si>
  <si>
    <t>76 t/m 100</t>
  </si>
  <si>
    <t>Meer dan 100</t>
  </si>
  <si>
    <t>alle respondenten in de doelgroep die de afgelopen 12 maanden de Belastingtelefoon hebben gebeld (V86C)</t>
  </si>
  <si>
    <t>V94 In hoeverre bent u tevreden over de Belasting Telefoon?</t>
  </si>
  <si>
    <t>Om een biljet of formulier aan te vragen</t>
  </si>
  <si>
    <t>Om een brochure of folder aan te vragen</t>
  </si>
  <si>
    <t>Om te wijzen op een door de Belastingdienst  gemaakte fout</t>
  </si>
  <si>
    <t>Informatie zoeken over:</t>
  </si>
  <si>
    <t>1 Duurde erg lang</t>
  </si>
  <si>
    <t>2 Duurde lang</t>
  </si>
  <si>
    <t>4 Ging snel</t>
  </si>
  <si>
    <t>5 Ging heel snel</t>
  </si>
  <si>
    <t>1 Zeer ondeskundig</t>
  </si>
  <si>
    <t>2 Ondeskundig</t>
  </si>
  <si>
    <t>4 Deskundig</t>
  </si>
  <si>
    <t>5 Zeer deskundig</t>
  </si>
  <si>
    <t>1 Beslist niet</t>
  </si>
  <si>
    <t>2 Niet</t>
  </si>
  <si>
    <t>4 Wel</t>
  </si>
  <si>
    <t>5 Beslist wel</t>
  </si>
  <si>
    <t>alle respondenten in de doelgroep die de afgelopen 12 maanden een belastingkantoor hebben bezocht (V86C)</t>
  </si>
  <si>
    <t>1 Zeer traag</t>
  </si>
  <si>
    <t>2 Traag</t>
  </si>
  <si>
    <t>4 Snel</t>
  </si>
  <si>
    <t>5 Zeer snel</t>
  </si>
  <si>
    <t>1 Zeer onduidelijk</t>
  </si>
  <si>
    <t>2 Onduidelijk</t>
  </si>
  <si>
    <t>4 Duidelijk</t>
  </si>
  <si>
    <t>5 Zeer duidelijk</t>
  </si>
  <si>
    <t>Weet niet, want uitbesteed</t>
  </si>
  <si>
    <t>alle respondenten in de doelgroep die de afgelopen 12 maanden een een brief hebben gestuurd (V86C)</t>
  </si>
  <si>
    <t>Gecategoriseerde indeling op basis van de oorspronkelijke vraag (aantal brieven)</t>
  </si>
  <si>
    <t>1 Zeer negatief</t>
  </si>
  <si>
    <t>2 Negatief</t>
  </si>
  <si>
    <t>4 Positief</t>
  </si>
  <si>
    <t>5 Zeer positief</t>
  </si>
  <si>
    <t>Alles wordt zelfstandig afgehandeld</t>
  </si>
  <si>
    <t>Een deel wordt uitbesteed</t>
  </si>
  <si>
    <t>Alles wordt uitbesteed</t>
  </si>
  <si>
    <t>1 Ik weet helemaal niet wat ik moet doen</t>
  </si>
  <si>
    <t>2 Ik weet niet goed wat ik moet doen</t>
  </si>
  <si>
    <t>4 Ik weet wat ik moet doen</t>
  </si>
  <si>
    <t>5 Ik weet uitstekend wat ik moet doen</t>
  </si>
  <si>
    <t>1 Ik kan dit niet inschatten</t>
  </si>
  <si>
    <t>2 Ik kan dit een beetje inschatten</t>
  </si>
  <si>
    <t>4 Ik kan dit goed overzien</t>
  </si>
  <si>
    <t>5 Ik kan dit zeer goed overzien</t>
  </si>
  <si>
    <t>1 Niet noodzakelijk</t>
  </si>
  <si>
    <t>2 Soms noodzakelijk</t>
  </si>
  <si>
    <t>4 Noodzakelijk</t>
  </si>
  <si>
    <t>5 Zeer noodzakelijk</t>
  </si>
  <si>
    <t>V156KA Ik ben uitstekend in staat om in iedere situatie een goede afweging te maken of ik hulp nodig heb.</t>
  </si>
  <si>
    <t>1 Volledig mee oneens</t>
  </si>
  <si>
    <t>2 Mee oneens</t>
  </si>
  <si>
    <t>4 Mee eens</t>
  </si>
  <si>
    <t>5 Volledig mee eens</t>
  </si>
  <si>
    <t>V156KB Ik heb geen inzicht in welke mogelijkheden er zijn om hulp in te schakelen.</t>
  </si>
  <si>
    <t>V156KC Ik heb onvoldoende financiële middelen tot mijn beschikking om de juiste hulp in te schakelen.</t>
  </si>
  <si>
    <t>V156KD Ik heb altijd wel iemand in mijn sociale netwerk (familie/vrienden) op wie ik terug kan vallen wanneer er vragen/problemen zijn.</t>
  </si>
  <si>
    <t>V156LC1 Loonheffing</t>
  </si>
  <si>
    <t>V156LC2 Inkomstenbelasting</t>
  </si>
  <si>
    <t>V156LC3 Vennootschapsbelasting</t>
  </si>
  <si>
    <t>V156LC4 Omzetbelasting</t>
  </si>
  <si>
    <t>V140B Heeft u dit jaar uw aangite inkomstenbelasting al gedaan?</t>
  </si>
  <si>
    <t>V171 In hoeverre vindt u het doen van aangifte voor de omzetbelasting via de website van de Belastingdienst gemakkelijk?</t>
  </si>
  <si>
    <t>Via de website van de Belastingdienst</t>
  </si>
  <si>
    <t>Met behulp van een softwarepakket</t>
  </si>
  <si>
    <t>V173 Wat vindt u doorgaans van de snelheid waarmee de Belastingdienst de inkomstenbelasting afhandelt?</t>
  </si>
  <si>
    <t>V175 In hoeverre vindt u het doen van aangifte voor de inkomstenbelasting via de website van de Belastingdienst gemakkelijk?</t>
  </si>
  <si>
    <t>Partner</t>
  </si>
  <si>
    <t>Belastingdienst</t>
  </si>
  <si>
    <t>Weet niet</t>
  </si>
  <si>
    <t>V161 Wat vindt u doorgaans van de snelheid waarmee de Belastingdienst de loonheffing afhandelt?</t>
  </si>
  <si>
    <t>V163 In hoeverre vindt u het doen van aangifte voor de loonheffing via de website van de Belastingdienst gemakkelijk?</t>
  </si>
  <si>
    <t>V165 Wat vindt u doorgaans van de snelheid waarmee de Belastingdienst de vennootschapsbelasting afhandelt?</t>
  </si>
  <si>
    <t>V167 In hoeverre vindt u het doen van aangifte voor de vennootschapsbelasting via de website van de Belastingdienst gemakkelijk?</t>
  </si>
  <si>
    <t>V168 Op welke manier wordt aangifte gedaan voor de omzetbelasting?</t>
  </si>
  <si>
    <t>V169 Wat vindt u doorgaans van de snelheid waarmee de Belastingdienst de omzetbelasting afhandelt?</t>
  </si>
  <si>
    <t>Weet niet (meer)</t>
  </si>
  <si>
    <t>V190 Om welke belastingaangifte ging het toen?</t>
  </si>
  <si>
    <t>Loonheffing</t>
  </si>
  <si>
    <t>Inkomstenbelasting</t>
  </si>
  <si>
    <t>Vennootschapsbelasting</t>
  </si>
  <si>
    <t>Omzetbelasting</t>
  </si>
  <si>
    <t>Accijnzen of invoerrechten</t>
  </si>
  <si>
    <t>1 Helemaal mee oneens</t>
  </si>
  <si>
    <t>5 Helemaal mee eens</t>
  </si>
  <si>
    <t>V195 Om welke belastingaangifte ging het toen?</t>
  </si>
  <si>
    <t>Herinnering</t>
  </si>
  <si>
    <t>Aanmaning</t>
  </si>
  <si>
    <t>Dwangbevel</t>
  </si>
  <si>
    <t>Beslaglegging</t>
  </si>
  <si>
    <t>V199D In hoeverre was het voor u duidelijk waarom u een herinnering, aanmaning en/of dwangbevel kreeg?</t>
  </si>
  <si>
    <t>alle respondenten in de doelgroep aan wie de afgelopen drie jaar een herinnering, aanmaning of dwangbevel is opgelegd vanwege het niet of niet op tijd betalen van belastingaanslagen (V199A)</t>
  </si>
  <si>
    <t>Oneens (1-2)</t>
  </si>
  <si>
    <t>Eens (4-5)</t>
  </si>
  <si>
    <t>Niet (1-2)</t>
  </si>
  <si>
    <t>Wel (4-5)</t>
  </si>
  <si>
    <t>V214 Welke omschrijving van belasting betalen omschrijft uw persoonlijk gevoel het best?</t>
  </si>
  <si>
    <t>Ik draag iets bij</t>
  </si>
  <si>
    <t>Ik sta iets af</t>
  </si>
  <si>
    <t>Er wordt mij iets afgenomen</t>
  </si>
  <si>
    <t>1 Zeer onbelangrijk</t>
  </si>
  <si>
    <t>2 Onbelangrijk</t>
  </si>
  <si>
    <t>4 Belangrijk</t>
  </si>
  <si>
    <t>5 Zeer belangrijk</t>
  </si>
  <si>
    <t>Onbelangrijk (1-2)</t>
  </si>
  <si>
    <t>Belangrijk (4-5)</t>
  </si>
  <si>
    <t>1 Volstrekt onaanvaardbaar</t>
  </si>
  <si>
    <t>2 Onaanvaardbaar</t>
  </si>
  <si>
    <t>4 Aaanvaardbaar</t>
  </si>
  <si>
    <t>5 Volstrekt aanvaardbaar</t>
  </si>
  <si>
    <t>Onaanvaardbaar (1-2)</t>
  </si>
  <si>
    <t>Aanvaardbaar (4-5)</t>
  </si>
  <si>
    <t>1 Helemaal niet ernstig</t>
  </si>
  <si>
    <t>2 Niet ernstig</t>
  </si>
  <si>
    <t>4 Ernstig</t>
  </si>
  <si>
    <t>5 Heel ernstig</t>
  </si>
  <si>
    <t>Niet ernstig (1-2)</t>
  </si>
  <si>
    <t>Ernstig (4-5)</t>
  </si>
  <si>
    <t>V230 In hoeverre kunt u zich voorstellen dat er omstandigheden zijn waardoor u contante betalingen buiten de boeken houdt?</t>
  </si>
  <si>
    <t>1 In zijn geheel niet</t>
  </si>
  <si>
    <t>5 Zeker wel</t>
  </si>
  <si>
    <t>V243AA Het betalen van belasting is het juiste om te doen</t>
  </si>
  <si>
    <t>V243DA De informatie die ik van de Belastingdienst krijg is juist</t>
  </si>
  <si>
    <t>V243DE De informatie van de Belastingdienst is gemakkelijk te begrijpen</t>
  </si>
  <si>
    <t>V243EH Ik heb na het doen van aangifte, het gevoel dat ik dit goed heb gedaan</t>
  </si>
  <si>
    <t>V243FE De Belastingdienst controleert effectief</t>
  </si>
  <si>
    <t>V251 Wat is uw geslacht?</t>
  </si>
  <si>
    <t>Man</t>
  </si>
  <si>
    <t>Vrouw</t>
  </si>
  <si>
    <t>Ik identificeer mij als...</t>
  </si>
  <si>
    <t>Wil ik liever niet zeggen</t>
  </si>
  <si>
    <t>V252C Wat is uw leeftijd?</t>
  </si>
  <si>
    <t>18 t/m 30 jaar</t>
  </si>
  <si>
    <t>31 t/m 40 jaar</t>
  </si>
  <si>
    <t>41 t/m 50 jaar</t>
  </si>
  <si>
    <t>51 t/m 60 jaar</t>
  </si>
  <si>
    <t>61 t/m 70 jaar</t>
  </si>
  <si>
    <t>71 jaar of ouder</t>
  </si>
  <si>
    <t>V253 Wat is de hoogste opleiding die u heeft afgemaakt?</t>
  </si>
  <si>
    <t>Lager beroepsonderwijs (LBO, VBO, VMBO, LTS, LEAO, LHNO, e.d.)</t>
  </si>
  <si>
    <t>MAVO, MMS, MULO, ULO, VMBO-TL</t>
  </si>
  <si>
    <t>Middelbaar beroepsonderwijs (MBO, MTS, MEAO, e.d.)</t>
  </si>
  <si>
    <t>HAVO, VWO (HBS)</t>
  </si>
  <si>
    <t>HBO, WO-bachelor (Hogeschool, HTS, HEAO, PABO, e.d.)</t>
  </si>
  <si>
    <t>WO-doctoraal of master</t>
  </si>
  <si>
    <t>OND</t>
  </si>
  <si>
    <t xml:space="preserve">V16B Hoe vindt u dat u uw belastingzaken voor elkaar heeft? </t>
  </si>
  <si>
    <t xml:space="preserve">V16I Is hulp bij uw belastingaangifte voor u noodzakelijk? </t>
  </si>
  <si>
    <t>Niet noodzakelijk (1-2)</t>
  </si>
  <si>
    <t>Noodzakelijk (4-5)</t>
  </si>
  <si>
    <t xml:space="preserve">V16JA Hieronder volgt een aantal stellingen over of u in staat bent om de juiste hulp in te schakelen bij het nakomen van uw fiscale rechten en plichten - Ik ben uitstekend in staat om in iedere situatie een goede afweging te maken of ik hulp nodig heb. </t>
  </si>
  <si>
    <t>5 Volledige mee oneens</t>
  </si>
  <si>
    <t>Mee oneens (1-2)</t>
  </si>
  <si>
    <t>Mee eens (4-5)</t>
  </si>
  <si>
    <t xml:space="preserve">V16JB Hieronder volgt een aantal stellingen over of u in staat bent om de juiste hulp in te schakelen bij het nakomen van uw fiscale rechten en plichten - Ik heb geen inzicht in welke mogelijkheden er zijn om hulp in te schakelen. </t>
  </si>
  <si>
    <t xml:space="preserve">V16JC Hieronder volgt een aantal stellingen over of u in staat bent om de juiste hulp in te schakelen bij het nakomen van uw fiscale rechten en plichten - Ik heb onvoldoende financiële middelen tot mijn beschikking om de juiste hulp in te schakelen. </t>
  </si>
  <si>
    <t xml:space="preserve">V16JD Hieronder volgt een aantal stellingen over of u in staat bent om de juiste hulp in te schakelen bij het nakomen van uw fiscale rechten en plichten - Ik heb altijd wel iemand in mijn sociale netwerk (familie/vrienden) op wie ik terug kan vallen wanneer er vragen/problemen zijn. </t>
  </si>
  <si>
    <t xml:space="preserve">V17 Bent u geholpen bij het doen van belastingaangifte? </t>
  </si>
  <si>
    <t xml:space="preserve">V18 Wie heeft u bij het doen van belastingaangifte het meest geholpen? </t>
  </si>
  <si>
    <t>Familie/vrienden/buren</t>
  </si>
  <si>
    <t>Belastingadviseur/consulent</t>
  </si>
  <si>
    <t>Niet-commerciële hulpverlener (vakbond, bond van ouderen, etc.)</t>
  </si>
  <si>
    <t>Iemand anders</t>
  </si>
  <si>
    <t>alle respondenten in de doelgroep die geholpen zijn bij het doen van belastingaangifte (V17)</t>
  </si>
  <si>
    <t xml:space="preserve">V19 Hoe ver ging de hulp van degene die u toen heeft geholpen met de aangifte? </t>
  </si>
  <si>
    <t>Helemaal uit handen gegeven</t>
  </si>
  <si>
    <t>Samen de aangifte ingevuld</t>
  </si>
  <si>
    <t>Hij/zij heeft alleen adviezen gegeven</t>
  </si>
  <si>
    <t xml:space="preserve">V21 Hoe is de aangifte de laatste keer ingediend? </t>
  </si>
  <si>
    <t>Internet</t>
  </si>
  <si>
    <t>Papier</t>
  </si>
  <si>
    <t>Aangifte-app</t>
  </si>
  <si>
    <t xml:space="preserve">V22 In hoeverre vindt u het aangifteprogramma duidelijk? </t>
  </si>
  <si>
    <t xml:space="preserve">V24 In hoeverre vindt u de Vooraf Ingevulde Aangifte negatief of positief? </t>
  </si>
  <si>
    <t>V26 In hoeverre bent u tevreden over het gebruik van de Vooraf Ingevulde Aangifte?</t>
  </si>
  <si>
    <t xml:space="preserve">V29 In hoeverre vindt u het invullen van de aangifte ingewikkeld of eenvoudig? </t>
  </si>
  <si>
    <t>1 Zeer ingewikkeld</t>
  </si>
  <si>
    <t>2 Ingewikkeld</t>
  </si>
  <si>
    <t>4 Eenvoudig</t>
  </si>
  <si>
    <t>5 Zeer eenvoudig</t>
  </si>
  <si>
    <t xml:space="preserve">V30 Wat vindt u doorgaans van de snelheid waarmee de Belastingdienst na uw aangifte Inkomstenbelasting komt met de definitieve aanslag? </t>
  </si>
  <si>
    <t xml:space="preserve">V181 In hoeverre zijn de verschillende stappen als het gaat om uw belastingaangifte en de afwikkeling daarvan voor u duidelijk? </t>
  </si>
  <si>
    <t xml:space="preserve">V254 Wat is op dit moment uw belangrijkste bron van inkomsten of de situatie die het meest op u van toepassing is? </t>
  </si>
  <si>
    <t>Zelfstandig ondernemer</t>
  </si>
  <si>
    <t>Werkzaam in loondienst</t>
  </si>
  <si>
    <t>Volledig arbeidsongeschikt</t>
  </si>
  <si>
    <t>Werkloos, werkzoekend, bijstand</t>
  </si>
  <si>
    <t>Gepensioneerd of VUT</t>
  </si>
  <si>
    <t>Studerend / schoolgaand</t>
  </si>
  <si>
    <t>Huisvrouw, huisman</t>
  </si>
  <si>
    <t>1.000 of minder Euro</t>
  </si>
  <si>
    <t>weet niet / wil niet zeggen</t>
  </si>
  <si>
    <t xml:space="preserve">V257 Wat is de samenstelling van uw huishouden? </t>
  </si>
  <si>
    <t>Alleenstaand, geen kinderen</t>
  </si>
  <si>
    <t>Alleenstaand, met kinderen</t>
  </si>
  <si>
    <t>Samenwonend, geen kinderen</t>
  </si>
  <si>
    <t>Samenwonend, met kinderen</t>
  </si>
  <si>
    <t>Gehuwd, geen kinderen</t>
  </si>
  <si>
    <t>Gehuwd, met kinderen</t>
  </si>
  <si>
    <t>Voor eenpersoonshuishoudens (V256C) wordt automatisch 'Alleenstaand, geen kinderen' ingevuld</t>
  </si>
  <si>
    <t xml:space="preserve">V260 Wat is ongeveer het totale netto maandinkomen van uw huishouden? </t>
  </si>
  <si>
    <t>1.001 - 2.000 Euro</t>
  </si>
  <si>
    <t>2.001 - 3.000 Euro</t>
  </si>
  <si>
    <t>3.001 - 4.000 Euro</t>
  </si>
  <si>
    <t>4.001 - 5.000 Euro</t>
  </si>
  <si>
    <t>5.001 - 7.500 Euro</t>
  </si>
  <si>
    <t>7.501 - 10.000 Euro</t>
  </si>
  <si>
    <t>meer dan 10.000 Euro</t>
  </si>
  <si>
    <t xml:space="preserve">V263 Woont u in een huurhuis of een koophuis? </t>
  </si>
  <si>
    <t>Huurhuis</t>
  </si>
  <si>
    <t>Koophuis</t>
  </si>
  <si>
    <t>Anders</t>
  </si>
  <si>
    <t>PAR</t>
  </si>
  <si>
    <t xml:space="preserve">V126C Hoeveel brieven heeft u in de afgelopen 12 maanden aan de  Belastingdienst gestuurd? </t>
  </si>
  <si>
    <t xml:space="preserve">V127 Heeft u inmiddels reactie gehad op uw (laatste) brief? </t>
  </si>
  <si>
    <t>Geen enkele keer</t>
  </si>
  <si>
    <t>2 keer</t>
  </si>
  <si>
    <t>5 keer of meer</t>
  </si>
  <si>
    <t>alle respondenten in de doelgroep die in de afgelopen 12 maanden fiscale issues aan de Belastingdienst hebben voorgelegd (V129)</t>
  </si>
  <si>
    <t>V130B In hoeverre bent u tevreden over het gesprek met de Belastingdienst over fiscale interne beheersing en/of interne monitoring?</t>
  </si>
  <si>
    <t>alle respondenten in de doelgroep met wie de Belastingdienst in de afgelopen 3 jaar over fiscale interne beheersing en/of interne monitoring heeft gesproken (V130)</t>
  </si>
  <si>
    <t>GO</t>
  </si>
  <si>
    <t>NOB - Nederlandse Orde van Belastingadviseurs</t>
  </si>
  <si>
    <t>NOAB - Nederlandse Orde van Administratie en Belastingdeskundigen</t>
  </si>
  <si>
    <t>SRA - Samenwerkende Registeraccountants en accountants-administratieconsulenten</t>
  </si>
  <si>
    <t>alle respondenten in de doelgroep die bij een beroepsorganisatie voor belastingadviseurs zijn aangesloten (V13)</t>
  </si>
  <si>
    <t xml:space="preserve">V58A Verzorgt u een of meerdere toeslagen voor particulieren en/of ondernemers? </t>
  </si>
  <si>
    <t>Alleen huurtoeslag</t>
  </si>
  <si>
    <t>Alleen zorgtoeslag</t>
  </si>
  <si>
    <t>Alleen kindgebonden budget</t>
  </si>
  <si>
    <t>Alleen kinderopvangtoeslag</t>
  </si>
  <si>
    <t>Meerdere toeslagen</t>
  </si>
  <si>
    <t>Geen van bovenstaande toeslagen</t>
  </si>
  <si>
    <t xml:space="preserve">V59 Werkt u als belastingadviseur uitsluitend voor particuliere belastingplichtigen, uitsluitend voor ondernemers, of voor beide groepen? </t>
  </si>
  <si>
    <t>Alleen particulieren</t>
  </si>
  <si>
    <t>Alleen ondernemingen</t>
  </si>
  <si>
    <t>alle respondenten in de doelgroep die (ook) voor particulieren werken (V59)</t>
  </si>
  <si>
    <t xml:space="preserve">V61 In hoeverre vindt u het aangifteprogramma IB voor particulieren duidelijk? </t>
  </si>
  <si>
    <t>alle respondenten in de doelgroep die (ook) voor particulieren werken en gebruik maken van het aangifteprogramma IB voor particulieren van de Belastingdienst (V60A)</t>
  </si>
  <si>
    <t xml:space="preserve">V62 In hoeverre bent u tevreden over het hele proces van aangifte voor particulieren en de afwikkeling van belastingen? </t>
  </si>
  <si>
    <t>V63 Op welke manieren verzorgt u in uw praktijk de aangifte van ondernemers?</t>
  </si>
  <si>
    <t>Aangifte samenstellen en versturen naar de Belastingdienst met behulp van een softwarepakket</t>
  </si>
  <si>
    <t>Aangifte verzorgen en versturen via beveiligde internetsite van de Belastingdienst</t>
  </si>
  <si>
    <t>alle respondenten in de doelgroep die (ook) voor ondernemingen werken (V59)</t>
  </si>
  <si>
    <t>alle respondenten in de doelgroep die (ook) voor ondernemingen werken (V59) en voor aangifte gebruik maken van de beviligde internetsite van de belastingdienst (V63)</t>
  </si>
  <si>
    <t xml:space="preserve">V65 In hoeverre bent u tevreden over het hele proces van aangifte voor ondernemers en de afwikkeling van belastingen? </t>
  </si>
  <si>
    <t>Helpdesk Intermediairs gebeld (via uw speciale toegangscode tijdens de welkomsttekst)</t>
  </si>
  <si>
    <t>Gebeld met behandelend ambtenaar op belastingkantoor</t>
  </si>
  <si>
    <t>E-mail gestuurd</t>
  </si>
  <si>
    <t>Contact met relatiebeheerder of accountmanager Belastingkantoor</t>
  </si>
  <si>
    <t xml:space="preserve">V103 In hoeverre bent u tevreden over de telefonische Helpdesk Intermediairs? </t>
  </si>
  <si>
    <t>alle respondenten in de doelgroep die de afgelopen 12 maanden contact hebben opgenomen met de Helpdesk Intermediairs (V86C)</t>
  </si>
  <si>
    <t>V104 Wat was de reden waarom u de laatste keer met de telefonische Helpdesk Intermediairs belde?</t>
  </si>
  <si>
    <t xml:space="preserve">V105 Wat vindt u van de snelheid waarmee u de laatste keer dat u de Helpdesk Intermediairs belde, een medewerker aan de lijn kreeg? </t>
  </si>
  <si>
    <t xml:space="preserve">V106 In hoeverre was de medewerker van de telefonische Helpdesk Intermediairs waarmee u de laatste keer sprak deskundig? </t>
  </si>
  <si>
    <t xml:space="preserve">V109 In hoeverre was u de laatste keer tevreden over het uiteindelijke antwoord of resultaat? </t>
  </si>
  <si>
    <t xml:space="preserve">V178 Wat vindt u doorgaans van de snelheid waarmee de Belastingdienst belastingaangiftes afhandelt? </t>
  </si>
  <si>
    <t xml:space="preserve">V227 Hoe aanvaardbaar of onaanvaardbaar vindt u het als een particuliere belastingplichtige doelbewust belasting ontduikt? </t>
  </si>
  <si>
    <t>4 Aanvaardbaar</t>
  </si>
  <si>
    <t xml:space="preserve">V229 Als door de Belastingdienst wordt ontdekt dat een particuliere belastingplichtige bewust zijn belastingaangifte niet juist heeft ingevuld, hoe ernstig denkt u dat de gevolgen voor die persoon dan zullen zijn? </t>
  </si>
  <si>
    <t>FD</t>
  </si>
  <si>
    <t>alle respondenten</t>
  </si>
  <si>
    <t>alle respondenten in de doelgroep die niet geholpen zijn bij het doen van belastingaangifte (V17) of die dit niet geheel uit handen hebben gegeven (V19), en bij wie de aangifte de laatste keer is ingediend via internet of de aangifte-app (V21)</t>
  </si>
  <si>
    <t>alle respondenten in de doelgroep die niet geholpen zijn bij het doen van belastingaangifte (V17) of die dit niet geheel uit handen hebben gegeven (V19)</t>
  </si>
  <si>
    <t xml:space="preserve"> - </t>
  </si>
  <si>
    <t>alle respondenten in de doelgroep bij wie in de afgelopen drie jaar / 12 maanden de aangifte door de Belastingienst is aangepast (V189)</t>
  </si>
  <si>
    <t>alle respondenten in de doelgroep bij wie de afgelopen 12 maanden voor clienten een aangifte door de Belastingdienst is aangepast (V189)</t>
  </si>
  <si>
    <t>alle respondenten in de doelgroep bij wie de afgelopen 12 maanden voor clienten / de afgelopen 3 jaar een aangifte door de Belastingdienst is aangepast (V189)</t>
  </si>
  <si>
    <t>alle respondenten in de doelgroep bij wie de afgelopen 12 maanden aan clienten / de afgelopen 3 jaar een boete is opgelegd vanwege een fout in een aangifte (V194)</t>
  </si>
  <si>
    <t>V196 In hoeverre was het voor u duidelijk waarom u die boete kreeg? 
(FD: In hoeverre is het voor u over het algemeen duidelijk waarom een boete wordt opgelegd?)</t>
  </si>
  <si>
    <t>V197 In hoeverre was u het eens met die beslissing van de Belastingdienst? 
(FD: In hoeverre bent u het over het algemeen eens met beslissingen van de Belastingdienst over boetes?)</t>
  </si>
  <si>
    <t>V198 In hoeverre vond u dat de hoogte van de boete in verhouding stond tot de fout in de aangifte? 
(FD: In hoeverre vindt u dat de hoogte van de boete over het algemeen in verhouding staat tot de fout in de aangifte?)</t>
  </si>
  <si>
    <t>FD: alle respondenten in de doelgroep; OND, PAR, GO: alle respondenten in de doelgroep aan wie de afgelopen drie jaar een herinnering, aanmaning, dwangbevel of beslaglegging is opgelegd vanwege het niet of niet op tijd betalen van belastingaanslagen (V199A)</t>
  </si>
  <si>
    <t>V243AC Burgerschap (OND, GO, FD: Ondernemerschap) brengt de verplichting om belasting te betalen met zich mee</t>
  </si>
  <si>
    <t xml:space="preserve">V224 Hoe aanvaardbaar of onaanvaardbaar vindt u het als een onderneming (PAR: iemand) doelbewust belasting ontduikt? </t>
  </si>
  <si>
    <t>V193 In hoeverre was u het eens met die beslissing van de Belastingdienst? 
(FD: In hoeverre bent u het over het algemeen eens met de beslissingen van de Belastingdienst over aanpassingen?)</t>
  </si>
  <si>
    <t>V191 In hoeverre was het voor u duidelijk waarom die aangifte (particulieren: uw belastingaangifte) werd aangepast? 
(FD: In hoeverre is het voor u over het algemeen duidelijk waarom aangiftes worden aangepast?)</t>
  </si>
  <si>
    <t>V186 In hoeverre was u tevreden over de manier waarop deze controle werd uitgevoerd? 
(FD: Wat is over het algemeen uw oordeel over de manier waarop deze controles worden uitgevoerd?)</t>
  </si>
  <si>
    <t>V128 In hoeverre was het antwoord of reactie op uw (laatste) brief duidelijk? 
(FD: In hoeverre zijn de antwoorden of reacties op uw brieven doorgaans duidelijk?)</t>
  </si>
  <si>
    <t xml:space="preserve">V124 Wat vindt u van de snelheid waarmee de Belastingdienst het bezwaarschrift afhandelt? 
(FD/GO: Wat vindt u doorgaans van de snelheid waarmee de Belastingdienst bezwaarschriften afhandelt?) </t>
  </si>
  <si>
    <t>Laag (1-2)</t>
  </si>
  <si>
    <t>Hoog (4-5)</t>
  </si>
  <si>
    <t>C957 Non-compliance</t>
  </si>
  <si>
    <t>C958 Belang voldoen aan verplichtingen</t>
  </si>
  <si>
    <t>Belangrijk(4-5)</t>
  </si>
  <si>
    <t>Construct op basis van V216, V217, V218</t>
  </si>
  <si>
    <t>C9430 Kengetal Belastingmoraal</t>
  </si>
  <si>
    <t>C9431 Kengetal Vertrouwen</t>
  </si>
  <si>
    <t>C9432 Indicator Adequate behandeling</t>
  </si>
  <si>
    <t>C901 Oordeel over medewerkers Helpdesk Intermediairs</t>
  </si>
  <si>
    <t>alle respondenten in de doelgroep die de afgelopen 12 maanden de Helpdesk Intermediairs hebben gebeld (V86)</t>
  </si>
  <si>
    <t>Construct op basis van V105, V106, V109</t>
  </si>
  <si>
    <t>C928 Duidelijkheid reden invorderingsmaatregel</t>
  </si>
  <si>
    <t>Onduidelijk (1-2)</t>
  </si>
  <si>
    <t>Duidelijk (4-5)</t>
  </si>
  <si>
    <t>alle respondenten in de doelgroep van wie clienten in de afgelopen 12 maanden te maken hebben gehad met een herinnering, aanmaning, dwangbevel of beslaglegging (V199C) te maken hebben gehad</t>
  </si>
  <si>
    <t>C929 Oordeel aanvaardbaarheid frauderen</t>
  </si>
  <si>
    <t>Construct op basis van V224, V227</t>
  </si>
  <si>
    <t>C930 Beeldvorming gevolgen fraude</t>
  </si>
  <si>
    <t>Construct op basis van V228, V229</t>
  </si>
  <si>
    <t>Construct op basis van FD: V231, V233, OND/GO: V230, V231, V232, PAR: V231, V232</t>
  </si>
  <si>
    <t>Gecategoriseerde indeling op basis de oorspronkelijke vraag (leeftijd)</t>
  </si>
  <si>
    <t xml:space="preserve">V95 Wat was de reden waarom u de laatste keer met de Belasting Telefoon belde? </t>
  </si>
  <si>
    <t>Informatie krijgen over:</t>
  </si>
  <si>
    <t>Gecategoriseerde indeling op basis van de oorspronkelijke vraag (aantal)</t>
  </si>
  <si>
    <t>De Belastingdienst was het eens met het bezwaar</t>
  </si>
  <si>
    <t>De Belastingdienst was het niet eens met het bezwaar</t>
  </si>
  <si>
    <t>Behandeling loopt nog</t>
  </si>
  <si>
    <t>alle respondenten in de doelgroep die de afgelopen 12 maanden een brief hebben gestuurd (V86C) en inmiddels op hun (laatste) brief een reactie hebben gehad (V127; deze laatste voorwaarde geldt alleen voor OND en GO)</t>
  </si>
  <si>
    <t>Geen van deze</t>
  </si>
  <si>
    <t>Directeur/eigenaar en/of zelfstandige (met personeel)</t>
  </si>
  <si>
    <t>Zelfstandige zonder personeel (ZZP'er)</t>
  </si>
  <si>
    <t>Financieel directeur</t>
  </si>
  <si>
    <t>Controller</t>
  </si>
  <si>
    <t>Tax manager / tax director</t>
  </si>
  <si>
    <t>1 jaar</t>
  </si>
  <si>
    <t>2-3 jaar</t>
  </si>
  <si>
    <t>4-5 jaar</t>
  </si>
  <si>
    <t>6-10 jaar</t>
  </si>
  <si>
    <t>11-20 jaar</t>
  </si>
  <si>
    <t>21-30 jaar</t>
  </si>
  <si>
    <t>31-40 jaar</t>
  </si>
  <si>
    <t>41-50 jaar</t>
  </si>
  <si>
    <t>51-75 jaar</t>
  </si>
  <si>
    <t>76 jaar of langer</t>
  </si>
  <si>
    <t>Vennootschap onder firma (v.o.f.)</t>
  </si>
  <si>
    <t>Publiekrechtelijke rechtspersoon (bijvoorbeeld gemeente, zelfstandig bestuursorgaan of universiteit)</t>
  </si>
  <si>
    <t>V156HC In hoeverre voelt u zich in deze situaties zeker over wat u moet doen? - Als ik bezwaar wil maken tegen een beslissing.</t>
  </si>
  <si>
    <t>V156HD In hoeverre voelt u zich in deze situaties zeker over wat u moet doen? - Als ik een klacht heb.</t>
  </si>
  <si>
    <t>V156HE In hoeverre voelt u zich in deze situaties zeker over wat u moet doen? - Als ik een betalingsregeling wil aanvragen.</t>
  </si>
  <si>
    <t>V138L Kunt u aangeven welke aangiften u (deels) uitbesteedt of zelfstandig afhandelt? - Loonheffing</t>
  </si>
  <si>
    <t>V138I Kunt u aangeven welke aangiften u (deels) uitbesteedt of zelfstandig afhandelt? - Inkomstenbelasting</t>
  </si>
  <si>
    <t>V138V Kunt u aangeven welke aangiften u (deels) uitbesteedt of zelfstandig afhandelt? - Vennootschapsbelasting</t>
  </si>
  <si>
    <t>V138O Kunt u aangeven welke aangiften u (deels) uitbesteedt of zelfstandig afhandelt? - Omzetbelasting</t>
  </si>
  <si>
    <t>alle respondenten in de doelgroep die de afgelopen 12 maanden aangifte hebben gedaan voor loonheffing (V156L)</t>
  </si>
  <si>
    <t>alle respondenten in de doelgroep die de afgelopen 12 maanden aangifte hebben gedaan voor inkomstenbelasting (V156L)</t>
  </si>
  <si>
    <t>alle respondenten in de doelgroep die de afgelopen 12 maanden aangifte hebben gedaan voor vennootschapsbelasting (V156L)</t>
  </si>
  <si>
    <t>alle respondenten in de doelgroep die de afgelopen 12 maanden aangifte hebben gedaan voor omzetbelasting (V156L)</t>
  </si>
  <si>
    <t>alle respondenten in de doelgroep die de afgelopen 12 maanden aangifte loonheffing hebben gedaan (V156LC) en niet alles uitbesteden (V138L)</t>
  </si>
  <si>
    <t>alle respondenten in de doelgroep die de afgelopen 12 maanden aangifte omzetbelasting hebben gedaan (V156LC) en niet alles uitbesteden (V138O) en aangifte doen via de website van de Belastingdienst (V168)</t>
  </si>
  <si>
    <t>alle respondenten in de doelgroep die de afgelopen 12 maanden aangifte loonheffing hebben gedaan (V156LC) en niet alles uitbesteden (V138L) en de aangifte voor de loonheffing via de website van de Belastingdienst doen (V160)</t>
  </si>
  <si>
    <t>alle respondenten in de doelgroep die de afgelopen 12 maanden aangifte vennootschapsbelasting hebben gedaan (V156LC) en niet alles uitbesteden (V138V)</t>
  </si>
  <si>
    <t>alle respondenten in de doelgroep die de afgelopen 12 maanden aangifte vennootschapsbelasting hebben gedaan (V156LC) en niet alles uitbesteden (V138V) en de aangifte voor de vennootschapsbelasting via de website van de Belastingdienst doen (V164)</t>
  </si>
  <si>
    <t>alle respondenten in de doelgroep die de afgelopen 12 maanden aangifte omzetbelasting hebben gedaan (V156LC) en niet alles uitbesteden (V138O)</t>
  </si>
  <si>
    <t>alle respondenten in de doelgroepbij wie een controle of boekenonderzoek is uitgevoerd (V185)</t>
  </si>
  <si>
    <t>alle respondenten in de doelgroep die de afgelopen 12 maanden een brief hebben gestuurd (V86C)</t>
  </si>
  <si>
    <t>Ja, de klantcoördinator van mijn organisatie</t>
  </si>
  <si>
    <t>Ja, een andere vaste contactpersoon</t>
  </si>
  <si>
    <t>V129A Heeft u - al dan niet na verder overleg/correspondentie - een schriftelijke standpuntbepaling gehad van de Belastingdienst?</t>
  </si>
  <si>
    <t>bij meer dan 1 keer (V129) met toevoeging "voor één of meer van deze issues"</t>
  </si>
  <si>
    <t>Accountant (RA en AA)</t>
  </si>
  <si>
    <t>Belastingadviseur</t>
  </si>
  <si>
    <t>Boekhouder/administrateur</t>
  </si>
  <si>
    <t>Voornamelijk voor particulieren</t>
  </si>
  <si>
    <t>Voornamelijk voor ondernemingen</t>
  </si>
  <si>
    <t>Ongeveer evenveel voor particulieren als voor ondernemingen</t>
  </si>
  <si>
    <t>V301 In hoeverre bent u tevreden over het forum fiscaal dienstverleners?</t>
  </si>
  <si>
    <t>alle respondenten in de doelgroep die de afgelopen 12 maanden forum fiscaal dienstverleners hebben bezocht (V86)</t>
  </si>
  <si>
    <t>alle respondenten in de doelgroep die de afgelopen 12 maanden internediairdagen hebben bezocht (V86)</t>
  </si>
  <si>
    <t>V132 De Belastingdienst werkt bij de grotere ondernemingen met een zogenaamde klantcoördinator en vaste contactpersonen. Heeft u een vaste contactpersoon binnen de Belastingdienst?</t>
  </si>
  <si>
    <t xml:space="preserve">V16GA Hier volgt een aantal situaties die te maken hebben met belastingen. In hoeverre voelt u zich in deze situaties zeker over wat u moet doen? - Als ik mijn aangifte moet doen. </t>
  </si>
  <si>
    <t xml:space="preserve">V16GB Hier volgt een aantal situaties die te maken hebben met belastingen. In hoeverre voelt u zich in deze situaties zeker over wat u moet doen? - Als ik bezwaar wil maken tegen een beslissing. </t>
  </si>
  <si>
    <t xml:space="preserve">V16GC Hier volgt een aantal situaties die te maken hebben met belastingen. In hoeverre voelt u zich in deze situaties zeker over wat u moet doen? - Als ik een klacht heb. </t>
  </si>
  <si>
    <t xml:space="preserve">V16GD Hier volgt een aantal situaties die te maken hebben met belastingen. In hoeverre voelt u zich in deze situaties zeker over wat u moet doen? - Als ik een betalingsregeling wil aanvragen. </t>
  </si>
  <si>
    <t>Website bezocht (uitgezonderd bezoek aan de website om aangifte te doen)</t>
  </si>
  <si>
    <t>meerdere antwoorden mogelijk; '(balie) van een belastingkantoor bezocht' bij PAR: 'balie/steunpunt van de Belastingdienst bezocht'</t>
  </si>
  <si>
    <t>Forum fiscaal dienstverleners bezocht (digitaal platform voor fiscaal dienstverleners)</t>
  </si>
  <si>
    <t>Intermediairdagen bezocht (evenement toegankelijk voor alle fiscaal dienstverleners)</t>
  </si>
  <si>
    <t>V89 Wat was de reden waarom u de laatste keer de (algemene) website van de Belastingdienst bezocht? (uitgezonderd bezoek aan de website om aangifte te doen)</t>
  </si>
  <si>
    <t>V122b_C Hoeveel bezwaarschriften heeft u in de afgelopen 12 maanden bij de Belastingdienst ingediend?</t>
  </si>
  <si>
    <t>alle respondenten in de doelgroep die de afgelopen 12 maanden een bezwaarschrift en/of verzoek om ambtshalve vermindering hebben ingediend (V86C)</t>
  </si>
  <si>
    <t>Informatie vragen over:</t>
  </si>
  <si>
    <t>Voor het indienen van een bezwaar en/of verzoek om ambtshalve vermindering</t>
  </si>
  <si>
    <t>Geen onderwijs of basisonderwijs</t>
  </si>
  <si>
    <t xml:space="preserve">V205A Ontvangt u een of meerdere van: Zorgtoeslag </t>
  </si>
  <si>
    <t xml:space="preserve">V205A Ontvangt u een of meerdere van: Huurtoeslag </t>
  </si>
  <si>
    <t xml:space="preserve">V205C Ontvangt u een of meerdere van: Kinderopvangtoeslag </t>
  </si>
  <si>
    <t xml:space="preserve">V205D Ontvangt u een of meerdere van: Kindgebonden budget </t>
  </si>
  <si>
    <t>Construct op basis van V243AA, V243AC, V243AE, V243AG, V243AH</t>
  </si>
  <si>
    <t>Construct op basis van V243BA, V243BB, V243BC, V243BF, V243BH</t>
  </si>
  <si>
    <t>Construct op basis van V243CA, V243CB, V243CC, V243CD, V243CE, V243CF, V243CH, V243CJ</t>
  </si>
  <si>
    <t>Construct op basis van V243DA, V243DB, V243DE, V243DF, V243DH</t>
  </si>
  <si>
    <t>Construct op basis van V243EB, V243EC, V243EE, V243EG, V243EH</t>
  </si>
  <si>
    <t>V243AE Het betalen van belasting is goed voor onze samenleving</t>
  </si>
  <si>
    <t>V243AG Het besturen van het land is makkelijker als mensen (OND, FD: ondernemingen, GO: organisaties) hun belasting betalen</t>
  </si>
  <si>
    <t>V243AH Het is jammer dat de samenleving schade ondervindt van mensen (OND, FD: ondernemingen, GO: organisaties) die hun belasting niet betalen</t>
  </si>
  <si>
    <t>V243BA De Belastingdienst is deskundig</t>
  </si>
  <si>
    <t>V243BB De Belastingdienst voert zijn taken goed uit</t>
  </si>
  <si>
    <t>V243BC De Belastingdienst helpt mensen (OND: ondernemingen, GO: organisaties, FD: belastingplichtige burgers en ondernemingen) die hulp nodig hebben</t>
  </si>
  <si>
    <t>V243BF De Belastingdienst komt toezeggingen na</t>
  </si>
  <si>
    <t>V243BH De Belastingdienst behandelt mensen (OND: ondernemingen, GO: organisaties, FD: belastingplichtige burgers en ondernemingen) in gelijke situaties gelijk</t>
  </si>
  <si>
    <t>V243CB De Belastingdienst past belastingwetten op de juiste manier toe</t>
  </si>
  <si>
    <t>V243CC De Belastingdienst neemt beslissingen op basis van complete informatie</t>
  </si>
  <si>
    <t>V243CA De Belastingdienst behandelt mensen (OND: ondernemingen. GO: organisaties, FD: belastingplichtige burgers en ondernemingen) rechtvaardig</t>
  </si>
  <si>
    <t>V243CF De Belastingdienst behandelt mensen (OND: ondernemingen, GO: organisaties, FD: belastingplichtige burgers en ondernemingen) met respect</t>
  </si>
  <si>
    <t xml:space="preserve">V243CH Wie het niet eens is met de Belastingdienst, krijgt de kans om zijn/haar/diens standpunt toe te lichten </t>
  </si>
  <si>
    <t>V243DB De Belastingdienst geeft duidelijk aan wat ik (OND, FD: mijn onderneming, GO: de organisatie) moet doen</t>
  </si>
  <si>
    <t>V243DH Met de informatie van de Belastingdienst ben ik in staat mijn aangifte (OND: de aangifte van mijn onderneming, GO: de aangifte van de organisatie, FD: de aangifte van mijn klant) juist in te vullen</t>
  </si>
  <si>
    <t>V243EC De informatie die de Belastingdienst van mij vraagt, is eenvoudig aan te leveren</t>
  </si>
  <si>
    <t>V243EG Als ik een fout in mijn aangifte (OND: de aangifte van mijn onderneming, GO: de aangifte van de organsiatie, FD: de belastingzaken van mijn klant) heb gemaakt, kan ik dat eenvoudig oplossen</t>
  </si>
  <si>
    <t>V243FA De Belastingdienst maakt op een verantwoorde manier gebruik van bevoegdheden om ervoor te zorgen dat mensen (OND: ondernemingen, GO: organisaties, FD: belastingplichtige burgers en ondernemingen) hun belastingen betalen</t>
  </si>
  <si>
    <t>V243FF Mensen (OND: ondernemingen, GO: organisaties: FD: belastingplichtige burgers en ondernemingen) die frauderen met belastingen worden door de Belastingdienst aangepakt</t>
  </si>
  <si>
    <t>V243FG De Belastingdienst zorgt er voor dat mensen (OND: ondernemingen, GO: organisaties, FD: belastingplichtige burgers en ondernemingen) hun belastingen betalen</t>
  </si>
  <si>
    <t>V243FH Als iemand (OND: een onderneming, GO: een organisatie, FD: een belastingplichtige burger of onderneming) onterechte kostenposten of aftrekposten in de belastingaangifte opvoert, is de kans groot dat de Belastingdienst dit ontdekt</t>
  </si>
  <si>
    <t>V243FI Als iemand (OND: een onderneming, GO: een organisatie, FD: een belastingplichtige burger of onderneming) niet alle inkomsten opgeeft in een belastingaangifte, is de kans groot dat de Belastingdienst dit ontdekt</t>
  </si>
  <si>
    <t>V219b Als iemand (OND, FD: een onderneming, GO: een organisatie) niet al het vermogen opgeeft in een belastingaangifte, is de kans groot dat de Belastingdienst dit ontdekt</t>
  </si>
  <si>
    <t xml:space="preserve">V228 Als de Belastingdienst ontdekt dat iemand (OND, FD: een onderneming, GO: een organisatie) bewust zijn belastingaangifte niet juist heeft ingevuld, hoe ernstig denkt u dat de gevolgen voor die persoon (OND, FD: onderneming, GO: organisatie) dan zullen zijn? </t>
  </si>
  <si>
    <t>Goede Start Belastingdienst bezocht (digitaal platform voor startende ondernemers)</t>
  </si>
  <si>
    <t>Voor het indienen van een bezwaar en/of verzoek om ambtshalve vermnindering</t>
  </si>
  <si>
    <t>Weet ik niet</t>
  </si>
  <si>
    <t xml:space="preserve">valide n gewogen (excl. 'Weet ik niet') </t>
  </si>
  <si>
    <t xml:space="preserve">valide n ongewogen (excl. 'Weet ik niet') </t>
  </si>
  <si>
    <t xml:space="preserve"> Weet ik niet</t>
  </si>
  <si>
    <t>Ja, vanwege niet op tijd aangifte doen</t>
  </si>
  <si>
    <t>Ja, vanwege niet op tijd betalen</t>
  </si>
  <si>
    <t>V802 In hoeverre vond u het eerlijk dat u die verzuimboete kreeg?</t>
  </si>
  <si>
    <t>1 Zeer oneerlijk</t>
  </si>
  <si>
    <t>2 Oneerlijk</t>
  </si>
  <si>
    <t>4 Eerlijk</t>
  </si>
  <si>
    <t>5 Zeer eerlijk</t>
  </si>
  <si>
    <t>V199A Heeft uw onderneming (PAR: u, GO: de organisatie) in de afgelopen drie jaar wel eens te maken gehad met herinneringen, aanmaningen, dwangbevelen of  beslaglegging vanwege het niet of niet op tijd betalen van belastingaanslagen?</t>
  </si>
  <si>
    <t>V180 In hoeverre vindt u de brieven die u (OND: uw onderneming, GO: de organisatie) van de Belastingdienst ontvangt duidelijk?</t>
  </si>
  <si>
    <t xml:space="preserve">V13 Is uw onderneming aangesloten bij één of meerdere koepel- en/of beroepsorganisaties voor fiscaal dienstverleners? </t>
  </si>
  <si>
    <t>NBA - Nederlandse Beroepsorganisatie van Accountants</t>
  </si>
  <si>
    <t>RB - Register Belastingadviseurs</t>
  </si>
  <si>
    <t>Extendum</t>
  </si>
  <si>
    <t>Novak</t>
  </si>
  <si>
    <t>KAN (Auxilium/Fiscount)</t>
  </si>
  <si>
    <t>V179 Als u (OND: uw onderneming) geld van de Belastingdienst terugkrijgt , wat vindt u dan van de snelheid waarmee de Belastingdienst dat geld op de rekening stort?</t>
  </si>
  <si>
    <t>V219a Als een onderneming (GO: organisatie) contante betalingen buiten de boeken houdt, is de kans groot dat de Belastingdienst dit ontdekt</t>
  </si>
  <si>
    <t>alle respondenten in de doelgroep met wie de Belastingdienst in de afgelopen 3 jaar een bedrijfsgesprek heeft gevoerd (V131)</t>
  </si>
  <si>
    <t>V1 Heeft de organisatie één of meerdere vestigingen in Nederland?</t>
  </si>
  <si>
    <t>V194 Heeft de Belastingdienst de onderneming (GO: organisatie) in de afgelopen drie jaar wel eens een boete opgelegd vanwege een fout in een aangifte? Toelichting: Het gaat hier om een vergrijpboete.</t>
  </si>
  <si>
    <t>V801 Heeft de Belastingdienst uw onderneming (GO: de organisatie) in de afgelopen drie jaar wel eens een boete opgelegd vanwege niet op tijd aangifte doen of niet op tijd betalen? FD: Heeft de Belastingdienst aan één of meer van uw klanten in de afgelopen 12 maanden een boete opgelegd vanwege niet op tijd aangifte doen of niet op tijd betalen?
(Toelichting: Het gaat hier om een verzuimboete)</t>
  </si>
  <si>
    <t>Construct op basis van V199FGH, V199I</t>
  </si>
  <si>
    <t>Stichting (niet zijnde een publiekrechtelijke rechtspersoon)</t>
  </si>
  <si>
    <t>Met de klantcoördinator of vaste contactpersoon (contactpersoon bij de Belastingdienst die je rechtstreeks kunt benaderen via telefoon of e-mail)</t>
  </si>
  <si>
    <t>Construct op basis van V243FA, V243FE, V243FF, V243FG, V243FH, V243FI, V243FJ (behalve PAR)</t>
  </si>
  <si>
    <t>V6 Wat was in 2024 de totale omzet van de vestiging waar u werkzaam bent in Nederland, exclusief BTW?</t>
  </si>
  <si>
    <t>V8 Hoe zou u uw onderneming omschrijven? (Het gaat hier om de belangrijkste werkzaamheden van uw organisatie)</t>
  </si>
  <si>
    <t>V11new Hoeveel jaar bestaat uw onderneming (GO: de organisatie)?</t>
  </si>
  <si>
    <t>V12 Welke rechtsvorm heeft uw onderneming (GO: de organisatie)?</t>
  </si>
  <si>
    <t>V14 Bij welke koepel en/of beroepsorganisatie(s) is uw onderneming aangesloten?</t>
  </si>
  <si>
    <t>V54 Hoe is op dit moment de financieel-economische situatie van uw onderneming (GO: de organisatie)?</t>
  </si>
  <si>
    <t>V156D Hoe deskundig vindt u zichzelf op het gebied van belastingzaken?</t>
  </si>
  <si>
    <t>V156I Kunt u een goede inschatting maken of veranderingen in uw onderneming (GO: de organisatie) fiscale gevolgen hebben?</t>
  </si>
  <si>
    <t>V156J Is hulp bij de administratieve / fiscale taken van uw onderneming (ZZP: bij uw administratieve / fiscale taken) voor u noodzakelijk?</t>
  </si>
  <si>
    <t xml:space="preserve">V60A Maakt u voor uw klanten gebruik van het aangifteprogramma IB voor particulieren van de Belastingdienst? </t>
  </si>
  <si>
    <t xml:space="preserve">V64 In hoeverre vindt u de aangifteprogramma's voor ondernemers op de website van de belastingdienst duidelijk? </t>
  </si>
  <si>
    <t>V86C Op welke van de volgende manieren heeft u (OND m.u.v. ZZP, GO, FD: vanuit uw functie) in de afgelopen 12 maanden contact gezocht met de Belastingdienst?</t>
  </si>
  <si>
    <t>Bezwaarschrift en/of verzoek om ambtshalve vermindering ingediend  (ongeacht zelf ingediend of uitbesteed)</t>
  </si>
  <si>
    <t>Informatie zoeken, bijvoorbeeld over (verandering in) wet- en regelgeving en welke regels voor mij (OND: mijn onderneming, GO: de organisatie, FD: mijn klanten) van toepassing zijn</t>
  </si>
  <si>
    <t>V116 In hoeverre bent u tevreden over de manier waarop u bij het belastingkantoor (PAR: de balie/het steunpunt van de Belastingdienst) werd behandeld?</t>
  </si>
  <si>
    <t>V117C Wat was de reden waarom u de laatste keer een belastingkantoor (PAR: balie/steunpunt van de Belastingdienst) bezocht?</t>
  </si>
  <si>
    <t>V122a_C Hoeveel verzoeken om ambsthalve vermindering heeft u in de afgelopen 12 maanden bij de Belastingdienst ingediend?</t>
  </si>
  <si>
    <t>V123 Hoe staat het inmiddels met de behandeling van het bezwaarschrift en/of verzoek om ambtshalve vermindering?</t>
  </si>
  <si>
    <t xml:space="preserve">V125 In hoeverre was het antwoord of de reactie op uw bezwaar of verzoek om ambtshalve vermindering duidelijk? 
(FD/GO: In hoeverre zijn de antwoorden of de reacties op uw bezwaren en verzoeken om ambtshalve vermindering doorgaans duidelijk?) </t>
  </si>
  <si>
    <t>V129 Hoe vaak heeft de organisatie (zelf of de externe adviseur van de organisatie) in de afgelopen 12 maanden fiscale issues aan de Belastingdienst voorgelegd (zogenaamd vooroverleg)?</t>
  </si>
  <si>
    <t>V129B In hoeverre bent u tevreden over het vooroverleg dat de organisatie (of de externe adviseur van de organisatie) heeft gevoerd met de Belastingdienst?</t>
  </si>
  <si>
    <t>V131 Heeft de Belastingdienst in de afgelopen 3 jaar een bedrijfsgesprek met de organisatie gevoerd?</t>
  </si>
  <si>
    <t>V131B In hoeverre bent u tevreden over het bedrijfsgesprek dat de Belastingdienst met de organisatie heeft gevoerd?</t>
  </si>
  <si>
    <t>V156LC Voor welke soorten belastingen heeft uw onderneming (GO: de organisatie) in de afgelopen 12 maanden aangifte gedaan, ongeacht of u dit zelf heeft gedaan of dat dit is uitbesteed.</t>
  </si>
  <si>
    <t>V172 Op welke manier wordt aangifte gedaan voor de inkomstenbelasting (ongeacht of u dit zelf heeft gedaan of dat dit is uitbesteed)?</t>
  </si>
  <si>
    <t>V160 Op welke manier wordt aangifte gedaan voor de loonheffing  (ongeacht of u dit zelf heeft gedaan of dat dit is uitbesteed)?</t>
  </si>
  <si>
    <t>V164 Op welke manier wordt aangifte gedaan voor de vennootschapsbelasting  (ongeacht of u dit zelf heeft gedaan of dat dit is uitbesteed)?</t>
  </si>
  <si>
    <t>alle respondenten in de doelgroep aan wie de Belastingdienst de afgelopen 12 maanden bij klanten / de afgelopen 3 jaar wel eens een boete heeft opgelegd vanwege een fout in de aangifte (V194)</t>
  </si>
  <si>
    <t>V199BC Om wat voor maatregel of maatregelen ging het in uw geval? (FD: Met welke maatregelen hebben uw klanten in de afgelopen 12 maanden wel eens te maken gehad vanwege het niet of niet op tijd betalen van belastingaanslagen?)</t>
  </si>
  <si>
    <t xml:space="preserve">V199FGH In hoeverre is het over het algemeen duidelijk waarom uw klanten een herinnering, aanmaning en/of dwangbevel krijgen? </t>
  </si>
  <si>
    <t>alle respondenten in de doelgroep van wie klanten de afgelopen 12 maanden met een herinnering, aanmaning of dwangbevel te maken hebben gehad (V199C)</t>
  </si>
  <si>
    <t xml:space="preserve">V199I In hoeverre is het over het algemeen duidelijk waarom de Belastingdienst bij uw klanten uiteindelijk over gaat tot beslaglegging? </t>
  </si>
  <si>
    <t>V185 Is in de afgelopen drie jaar door de Belastingdienst bij uw onderneming (GO: de organisatie) een controle of boekenonderzoek uitgevoerd? 
(FD: Is in de afgelopen 12 maanden door de Belastingdienst bij één of meer van uw klanten een controle of boekenonderzoek uitgevoerd?)</t>
  </si>
  <si>
    <t>V187 In hoeverre was de controle medewerker van de Belastingdienst die bij uw onderneming (GO: de organisatie) langs kwam deskundig? 
(FD: In hoeverre vindt u de controlemedewerkers van de Belastingdienst over het algemeen deskundig?)</t>
  </si>
  <si>
    <t xml:space="preserve">V216 In hoeverre vindt u het belangrijk dat de Belastingdienst de aangiftes van uw onderneming (GO: de organisatie, FD: uw klanten) (PAR: uw aangifte) op tijd binnen heeft? </t>
  </si>
  <si>
    <t xml:space="preserve">V217 In hoeverre vindt u het belangrijk dat de Belastingdienst een zo nauwkeurig mogelijke aangifte van u (OND: juiste en volledige aangiftes van uw onderneming / GO: van de organisatie / FD: van uw klant) krijgt? </t>
  </si>
  <si>
    <t xml:space="preserve">V218 In hoeverre vindt u het belangrijk dat u (OND: uw onderneming, GO: de organisatie, FD: uw klant) geld moet bijbetalen, de Belastingdienst het geld binnen de termijn binnen heeft? </t>
  </si>
  <si>
    <t xml:space="preserve">V233 In hoeverre kunt u zich voorstellen dat er omstandigheden zijn waardoor u niet alle inkomsten aangeeft in een belastingaangifte van een klant? </t>
  </si>
  <si>
    <t>V243FJ Als een onderneming (GO: organisatie) gebruik maakt van onwettige fiscale constructies, is de kans groot dat de Belastingdienst dit ontdekt</t>
  </si>
  <si>
    <t>V7 Wat is uw functie binnen uw onderneming (GO: de organisatie)?</t>
  </si>
  <si>
    <t>V156HB In hoeverre voelt u zich in deze situaties zeker over wat u moet doen? - Als ik een wijziging de fiscale situatie van de onderneming (ZZP: in mijn fiscale situatie) moet doorgeven.</t>
  </si>
  <si>
    <t>alle respondenten in de doelgroep die directeur/eigenaar/zelfstandige (met personeel) of zelfstandige zonder personeel (ZZP) zijn (V7) en die de afgelopen 12 maanden aangifte inkomstenbelasting hebben gedaan (V156LC) en daarvoor niet alles uitbesteden (V138I)</t>
  </si>
  <si>
    <t>alle respondenten in de doelgroep die directeur/eigenaar/zelfstandige (met personeel) of zelfstandige zonder personeel (ZZP) zijn (V7) en de afgelopen 12 maanden aangifte inkomstenbelasting hebben gedaan (V156LC) en daarvoor niet alles uitbesteden (V138I)</t>
  </si>
  <si>
    <t>alle respondenten in de doelgroep die die directeur/eigenaar/zelfstandige (met personeel) of zelfstandige zonder personeel (ZZP) zijn (V7) en de afgelopen 12 maanden aangifte inkomstenbelasting hebben gedaan (V156LC) en daarvoor niet alles uitbesteden (V138I)</t>
  </si>
  <si>
    <t>alle respondenten in de doelgroep die die directeur/eigenaar/zelfstandige (met personeel) of zelfstandige zonder personeel (ZZP) zijn (V7) en de afgelopen 12 maanden aangifte inkomstenbelasting hebben gedaan (V156LC) en daarvoor niet alles uitbesteden (V138I) en de aangifte voor de inkomstenbelasting via de website van de Belastingdienst doen (V172)</t>
  </si>
  <si>
    <t>V5 Hoeveel personen werken er op dit moment werkzaam bij uw vestiging, u zelf inbegrepen? (ongeacht het aantal uren dat men werkzaam is)</t>
  </si>
  <si>
    <t>Salarisprofessional</t>
  </si>
  <si>
    <t>V156A Hoe vindt u dat uw onderneming de (ZZP: Hoe vindt u dat u uw) belastingzaken voor elkaar heeft?</t>
  </si>
  <si>
    <t>V156HA In hoeverre voelt u zich in deze situaties zeker over wat u moet doen? - Als ik aangifte(s) voor de onderneming (ZZP: mijn aangifte(s)) moet doen.</t>
  </si>
  <si>
    <t>alle ZZP'ers respondenten in de doelgroep (V7)</t>
  </si>
  <si>
    <t>V302 In hoeverre bent u tevreden over de Intermediairdagen?</t>
  </si>
  <si>
    <t>alle respondenten in de doelgroep die de afgelopen 12 maanden een bezwaarschrift en/of verzoek om ambtshalve vermindering hebben ingediend (V86C) waarvan de behandeling niet nog loopt (V123)</t>
  </si>
  <si>
    <t>V130 Heeft de Belastingdienst in de afgelopen 3 jaar met de organisatie gesproken over fiscale interne beheersing en/of interne monitoring?</t>
  </si>
  <si>
    <t>V183 Heeft de Belastingdienst in de afgelopen drie jaar wel eens aanvullende informatie gevraagd naar aanleiding van een aangifte van uw onderneming (GO: de organisatie)? 
(FD: Heeft de Belastingdienst in de afgelopen 12 maanden wel eens aanvullende informatie gevraagd naar aanleiding van een aangifte van één van uw klanten?
PAR: Heeft de Belastingdienst in de afgelopen drie jaar wel eens aanvullende informatie gevraagd nadat u aangifte had gedaan?)</t>
  </si>
  <si>
    <t>V184 Is een belastingaangifte van uw onderneming (GO: de organisatie), voor zover u heeft gemerkt, in de afgelopen drie jaar gecontroleerd door de Belastingdienst? 
(FD: Is een belastingaangifte van één of meer van uw klanten, voor zover u heeft gemerkt, in de afgelopen 12 maanden gecontroleerd door de Belastingdienst?)</t>
  </si>
  <si>
    <t>V189 Heeft de Belastingdienst in de afgelopen drie jaar wel eens aangegeven het niet eens te zijn met een deel van uw aangifte (OND: een aangifte van uw onderneming (GO: de organisatie)) en is die aangifte daarom door de Belastingdienst aangepast? 
(FD: Heeft de Belastingdienst in de afgelopen 12 maanden wel eens aangegeven het niet eens te zijn met een deel van de aangifte van één of meer van uw klanten en is de aangifte daarom door de Belastingdienst aangepast?)</t>
  </si>
  <si>
    <t>Dat kan ik niet beoordelen/daar heb ik geen zicht op</t>
  </si>
  <si>
    <t>V231 In hoeverre kunt u zich voorstellen dat er omstandigheden zijn waardoor u teveel of niet bestaande aftrekposten in uw belastingaangifte (OND: de belastingaangifte van uw onderneming / GO: de belastingaangifte van de organisatie) opvoert?
(FD: In hoeverre kunt u zich voorstellen dat er omstandigheden zijn waardoor u teveel of niet bestaande aftrekposten in een belastingaangifte van een klant opvoert?)</t>
  </si>
  <si>
    <t>V232 In hoeverre kunt u zich voorstellen dat er omstandigheden zijn waardoor u niet alle inkomsten aangeeft in uw belastingaangifte (OND: de belastingaangifte van uw onderneming / GO: de belastingaangifte van de organisatie)?</t>
  </si>
  <si>
    <t>V243CD De Belastingdienst houdt voldoende rekening met de individuele omstandigheden van mensen (OND: ondernemingen. GO: organisaties, FD: belastingplichtige burgers en ondernemingen)</t>
  </si>
  <si>
    <t xml:space="preserve">V243CJ De Belastingdienst gaat ervan uit dat mensen (OND: ondernemingen / GO: organisaties / FD: belastingplichtige burgers en ondernemingen) eerlijk zijn tenzij hun gedrag het tegendeel bewijst </t>
  </si>
  <si>
    <t>V243DF Het is makkelijk om bij de Belastingdienst de informatie te krijgen die ik nodig heb</t>
  </si>
  <si>
    <t>V243EE De Belastingdienst helpt mij om mijn belastingzaken (OND: de belastingzaken van mijn onderneming, GO: de belastingzaken van de organisatie, FD: de belastingzaken van mijn klant) in één keer goed te doen</t>
  </si>
  <si>
    <t xml:space="preserve">V243EB Mijn belastingzaken (OND: de belastingzaken van mijn onderneming, GO: de belastingzaken van de organisatie, FD: de belastingzaken van mijn klant) kan ik eenvoudig afhandelen </t>
  </si>
  <si>
    <t xml:space="preserve">V243CE De Belastingdienst doet al het mogelijke om mensen (OND, ondernemingen, GO: organisaties, FD: belastingplichtige burgers en ondernemingen) te helpen </t>
  </si>
  <si>
    <t>C9433 Indicator Effectief informeren</t>
  </si>
  <si>
    <t>C9434 Indicator Gemak bieden en fouten voorkomen</t>
  </si>
  <si>
    <t>C9435 Indicator Corrigerend optreden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</si>
</sst>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0%"/>
    <numFmt numFmtId="167" formatCode="###0.00"/>
  </numFmts>
  <fonts count="16">
    <font>
      <sz val="11"/>
      <color theme="1"/>
      <name val="Calibri"/>
      <family val="2"/>
      <scheme val="minor"/>
    </font>
    <font>
      <sz val="9"/>
      <color rgb="FF264A60"/>
      <name val="Arial"/>
      <family val="2"/>
    </font>
    <font>
      <sz val="9"/>
      <color rgb="FF010205"/>
      <name val="Arial"/>
      <family val="2"/>
    </font>
    <font>
      <sz val="11"/>
      <color theme="1"/>
      <name val="Calibri"/>
      <family val="2"/>
      <scheme val="minor"/>
    </font>
    <font>
      <sz val="10"/>
      <name val="Arial"/>
      <family val="2"/>
    </font>
    <font>
      <sz val="8"/>
      <name val="Calibri"/>
      <family val="2"/>
      <scheme val="minor"/>
    </font>
    <font>
      <b/>
      <sz val="11"/>
      <color theme="1"/>
      <name val="Calibri"/>
      <family val="2"/>
      <scheme val="minor"/>
    </font>
    <font>
      <u/>
      <sz val="11"/>
      <color theme="10"/>
      <name val="Calibri"/>
      <family val="2"/>
      <scheme val="minor"/>
    </font>
    <font>
      <b/>
      <sz val="11"/>
      <color rgb="FF010205"/>
      <name val="Arial Bold"/>
      <family val="2"/>
    </font>
    <font>
      <sz val="9"/>
      <color theme="1"/>
      <name val="Arial"/>
      <family val="2"/>
    </font>
    <font>
      <sz val="9"/>
      <color theme="0" tint="-0.499984740745262"/>
      <name val="Arial"/>
      <family val="2"/>
    </font>
    <font>
      <sz val="9"/>
      <color rgb="FFFF0000"/>
      <name val="Arial"/>
      <family val="2"/>
    </font>
    <font>
      <sz val="11"/>
      <color theme="0" tint="-0.499984740745262"/>
      <name val="Calibri"/>
      <family val="2"/>
      <scheme val="minor"/>
    </font>
    <font>
      <b/>
      <sz val="11"/>
      <name val="Arial Bold"/>
      <family val="2"/>
    </font>
    <font>
      <sz val="9"/>
      <color theme="1"/>
      <name val="Calibri"/>
      <family val="2"/>
      <scheme val="minor"/>
    </font>
    <font>
      <sz val="10"/>
      <color rgb="FF010205"/>
      <name val="Arial"/>
      <family val="2"/>
    </font>
  </fonts>
  <fills count="8">
    <fill>
      <patternFill patternType="none"/>
    </fill>
    <fill>
      <patternFill patternType="gray125"/>
    </fill>
    <fill>
      <patternFill patternType="none">
        <bgColor rgb="FFFFFFFF"/>
      </patternFill>
    </fill>
    <fill>
      <patternFill patternType="solid">
        <fgColor rgb="FFE0E0E0"/>
      </patternFill>
    </fill>
    <fill>
      <patternFill patternType="solid">
        <fgColor rgb="FFF9F9FB"/>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s>
  <borders count="35">
    <border>
      <left/>
      <right/>
      <top/>
      <bottom/>
      <diagonal/>
    </border>
    <border>
      <left/>
      <right/>
      <top/>
      <bottom/>
      <diagonal/>
    </border>
    <border>
      <left/>
      <right/>
      <top/>
      <bottom style="thin">
        <color rgb="FF152935"/>
      </bottom>
      <diagonal/>
    </border>
    <border>
      <left style="thin">
        <color rgb="FFE0E0E0"/>
      </left>
      <right style="thin">
        <color rgb="FFE0E0E0"/>
      </right>
      <top/>
      <bottom style="thin">
        <color rgb="FF152935"/>
      </bottom>
      <diagonal/>
    </border>
    <border>
      <left/>
      <right style="thin">
        <color rgb="FFE0E0E0"/>
      </right>
      <top/>
      <bottom style="thin">
        <color rgb="FF152935"/>
      </bottom>
      <diagonal/>
    </border>
    <border>
      <left/>
      <right/>
      <top style="thin">
        <color rgb="FF152935"/>
      </top>
      <bottom style="thin">
        <color rgb="FFAEAEAE"/>
      </bottom>
      <diagonal/>
    </border>
    <border>
      <left style="thin">
        <color rgb="FFE0E0E0"/>
      </left>
      <right style="thin">
        <color rgb="FFE0E0E0"/>
      </right>
      <top style="thin">
        <color rgb="FF152935"/>
      </top>
      <bottom style="thin">
        <color rgb="FFAEAEAE"/>
      </bottom>
      <diagonal/>
    </border>
    <border>
      <left/>
      <right style="thin">
        <color rgb="FFE0E0E0"/>
      </right>
      <top style="thin">
        <color rgb="FF152935"/>
      </top>
      <bottom style="thin">
        <color rgb="FFAEAEAE"/>
      </bottom>
      <diagonal/>
    </border>
    <border>
      <left/>
      <right/>
      <top style="thin">
        <color rgb="FFAEAEAE"/>
      </top>
      <bottom style="thin">
        <color rgb="FFAEAEAE"/>
      </bottom>
      <diagonal/>
    </border>
    <border>
      <left style="thin">
        <color rgb="FFE0E0E0"/>
      </left>
      <right style="thin">
        <color rgb="FFE0E0E0"/>
      </right>
      <top style="thin">
        <color rgb="FFAEAEAE"/>
      </top>
      <bottom style="thin">
        <color rgb="FFAEAEAE"/>
      </bottom>
      <diagonal/>
    </border>
    <border>
      <left style="thin">
        <color rgb="FFE0E0E0"/>
      </left>
      <right/>
      <top style="thin">
        <color rgb="FFAEAEAE"/>
      </top>
      <bottom style="thin">
        <color rgb="FFAEAEAE"/>
      </bottom>
      <diagonal/>
    </border>
    <border>
      <left/>
      <right style="thin">
        <color rgb="FFE0E0E0"/>
      </right>
      <top style="thin">
        <color rgb="FFAEAEAE"/>
      </top>
      <bottom style="thin">
        <color rgb="FFAEAEAE"/>
      </bottom>
      <diagonal/>
    </border>
    <border>
      <left/>
      <right/>
      <top style="thin">
        <color rgb="FFAEAEAE"/>
      </top>
      <bottom style="thin">
        <color rgb="FF152935"/>
      </bottom>
      <diagonal/>
    </border>
    <border>
      <left style="thin">
        <color rgb="FFE0E0E0"/>
      </left>
      <right style="thin">
        <color rgb="FFE0E0E0"/>
      </right>
      <top style="thin">
        <color rgb="FFAEAEAE"/>
      </top>
      <bottom style="thin">
        <color rgb="FF152935"/>
      </bottom>
      <diagonal/>
    </border>
    <border>
      <left style="thin">
        <color rgb="FFE0E0E0"/>
      </left>
      <right/>
      <top style="thin">
        <color rgb="FFAEAEAE"/>
      </top>
      <bottom style="thin">
        <color rgb="FF152935"/>
      </bottom>
      <diagonal/>
    </border>
    <border>
      <left/>
      <right style="thin">
        <color rgb="FFE0E0E0"/>
      </right>
      <top style="thin">
        <color rgb="FFAEAEAE"/>
      </top>
      <bottom style="thin">
        <color rgb="FF152935"/>
      </bottom>
      <diagonal/>
    </border>
    <border>
      <left/>
      <right/>
      <top style="thin">
        <color rgb="FFAEAEAE"/>
      </top>
      <bottom/>
      <diagonal/>
    </border>
    <border>
      <left style="thin">
        <color rgb="FFE0E0E0"/>
      </left>
      <right style="thin">
        <color rgb="FFE0E0E0"/>
      </right>
      <top style="thin">
        <color rgb="FFAEAEAE"/>
      </top>
      <bottom/>
      <diagonal/>
    </border>
    <border>
      <left/>
      <right style="thin">
        <color rgb="FFE0E0E0"/>
      </right>
      <top style="thin">
        <color rgb="FFAEAEAE"/>
      </top>
      <bottom/>
      <diagonal/>
    </border>
    <border>
      <left/>
      <right/>
      <top/>
      <bottom style="thin">
        <color rgb="FFAEAEAE"/>
      </bottom>
      <diagonal/>
    </border>
    <border>
      <left/>
      <right style="thin">
        <color rgb="FFE0E0E0"/>
      </right>
      <top/>
      <bottom/>
      <diagonal/>
    </border>
    <border>
      <left/>
      <right/>
      <top style="thin">
        <color rgb="FF152935"/>
      </top>
      <bottom/>
      <diagonal/>
    </border>
    <border>
      <left/>
      <right style="thin">
        <color rgb="FFE0E0E0"/>
      </right>
      <top/>
      <bottom style="thin">
        <color rgb="FFAEAEAE"/>
      </bottom>
      <diagonal/>
    </border>
    <border>
      <left style="thin">
        <color rgb="FFE0E0E0"/>
      </left>
      <right style="thin">
        <color rgb="FFE0E0E0"/>
      </right>
      <top/>
      <bottom/>
      <diagonal/>
    </border>
    <border>
      <left/>
      <right/>
      <top style="thin">
        <color rgb="FFAEAEAE"/>
      </top>
      <bottom style="thin">
        <color indexed="64"/>
      </bottom>
      <diagonal/>
    </border>
    <border>
      <left/>
      <right style="thin">
        <color rgb="FFE0E0E0"/>
      </right>
      <top style="thin">
        <color rgb="FFAEAEAE"/>
      </top>
      <bottom style="thin">
        <color indexed="64"/>
      </bottom>
      <diagonal/>
    </border>
    <border>
      <left/>
      <right/>
      <top/>
      <bottom style="thin">
        <color indexed="64"/>
      </bottom>
      <diagonal/>
    </border>
    <border>
      <left style="thin">
        <color rgb="FFE0E0E0"/>
      </left>
      <right style="thin">
        <color rgb="FFE0E0E0"/>
      </right>
      <top style="thin">
        <color rgb="FF152935"/>
      </top>
      <bottom style="thin">
        <color indexed="64"/>
      </bottom>
      <diagonal/>
    </border>
    <border>
      <left style="thin">
        <color rgb="FFE0E0E0"/>
      </left>
      <right style="thin">
        <color rgb="FFE0E0E0"/>
      </right>
      <top style="thin">
        <color rgb="FF152935"/>
      </top>
      <bottom/>
      <diagonal/>
    </border>
    <border>
      <left style="thin">
        <color rgb="FFE0E0E0"/>
      </left>
      <right style="thin">
        <color rgb="FFE0E0E0"/>
      </right>
      <top/>
      <bottom style="thin">
        <color indexed="64"/>
      </bottom>
      <diagonal/>
    </border>
    <border>
      <left style="thin">
        <color rgb="FFE0E0E0"/>
      </left>
      <right style="thin">
        <color rgb="FFE0E0E0"/>
      </right>
      <top style="thin">
        <color rgb="FFAEAEAE"/>
      </top>
      <bottom style="thin">
        <color indexed="64"/>
      </bottom>
      <diagonal/>
    </border>
    <border>
      <left/>
      <right/>
      <top style="thin">
        <color rgb="FF152935"/>
      </top>
      <bottom style="thin">
        <color indexed="64"/>
      </bottom>
      <diagonal/>
    </border>
    <border>
      <left/>
      <right style="thin">
        <color rgb="FFE0E0E0"/>
      </right>
      <top style="thin">
        <color rgb="FF152935"/>
      </top>
      <bottom style="thin">
        <color indexed="64"/>
      </bottom>
      <diagonal/>
    </border>
    <border>
      <left style="thin">
        <color rgb="FFE0E0E0"/>
      </left>
      <right style="thin">
        <color rgb="FFE0E0E0"/>
      </right>
      <top/>
      <bottom style="thin">
        <color rgb="FFAEAEAE"/>
      </bottom>
      <diagonal/>
    </border>
    <border>
      <left style="thin">
        <color rgb="FFE0E0E0"/>
      </left>
      <right/>
      <top/>
      <bottom style="thin">
        <color rgb="FF152935"/>
      </bottom>
      <diagonal/>
    </border>
  </borders>
  <cellStyleXfs count="387">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7" fillId="0" borderId="0" applyNumberFormat="0" applyFill="0" applyBorder="0" applyAlignment="0" applyProtection="0"/>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4"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4"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cellStyleXfs>
  <cellXfs count="302">
    <xf numFmtId="0" fontId="0" fillId="0" borderId="0" xfId="0"/>
    <xf numFmtId="0" fontId="0" fillId="0" borderId="0" xfId="0" applyAlignment="1">
      <alignment horizontal="left"/>
    </xf>
    <xf numFmtId="0" fontId="3" fillId="2" borderId="1" xfId="101" applyAlignment="1">
      <alignment horizontal="left"/>
    </xf>
    <xf numFmtId="0" fontId="2" fillId="2" borderId="1" xfId="121" applyFont="1" applyAlignment="1">
      <alignment horizontal="left" vertical="top"/>
    </xf>
    <xf numFmtId="0" fontId="3" fillId="2" borderId="1" xfId="101"/>
    <xf numFmtId="0" fontId="6" fillId="2" borderId="1" xfId="101" applyFont="1"/>
    <xf numFmtId="0" fontId="7" fillId="2" borderId="1" xfId="253" applyFill="1" applyBorder="1"/>
    <xf numFmtId="0" fontId="6" fillId="0" borderId="0" xfId="0" applyFont="1"/>
    <xf numFmtId="0" fontId="8" fillId="2" borderId="1" xfId="96" applyFont="1" applyAlignment="1">
      <alignment vertical="center"/>
    </xf>
    <xf numFmtId="0" fontId="1" fillId="2" borderId="3" xfId="125" applyFont="1" applyBorder="1" applyAlignment="1">
      <alignment horizontal="center"/>
    </xf>
    <xf numFmtId="0" fontId="1" fillId="2" borderId="4" xfId="254" applyFont="1" applyBorder="1" applyAlignment="1">
      <alignment horizontal="center"/>
    </xf>
    <xf numFmtId="0" fontId="1" fillId="3" borderId="5" xfId="91" applyFont="1" applyFill="1" applyBorder="1" applyAlignment="1">
      <alignment vertical="top"/>
    </xf>
    <xf numFmtId="164" fontId="2" fillId="4" borderId="7" xfId="255" applyNumberFormat="1" applyFont="1" applyFill="1" applyBorder="1" applyAlignment="1">
      <alignment horizontal="right" vertical="top"/>
    </xf>
    <xf numFmtId="0" fontId="1" fillId="3" borderId="8" xfId="93" applyFont="1" applyFill="1" applyBorder="1" applyAlignment="1">
      <alignment vertical="top"/>
    </xf>
    <xf numFmtId="164" fontId="2" fillId="4" borderId="8" xfId="92" applyNumberFormat="1" applyFont="1" applyFill="1" applyBorder="1" applyAlignment="1">
      <alignment horizontal="right" vertical="top"/>
    </xf>
    <xf numFmtId="164" fontId="2" fillId="4" borderId="9" xfId="127" applyNumberFormat="1" applyFont="1" applyFill="1" applyBorder="1" applyAlignment="1">
      <alignment horizontal="right" vertical="top"/>
    </xf>
    <xf numFmtId="164" fontId="2" fillId="4" borderId="11" xfId="230" applyNumberFormat="1" applyFont="1" applyFill="1" applyBorder="1" applyAlignment="1">
      <alignment horizontal="right" vertical="top"/>
    </xf>
    <xf numFmtId="0" fontId="1" fillId="3" borderId="12" xfId="138" applyFont="1" applyFill="1" applyBorder="1" applyAlignment="1">
      <alignment vertical="top"/>
    </xf>
    <xf numFmtId="164" fontId="2" fillId="4" borderId="13" xfId="128" applyNumberFormat="1" applyFont="1" applyFill="1" applyBorder="1" applyAlignment="1">
      <alignment horizontal="right" vertical="top"/>
    </xf>
    <xf numFmtId="164" fontId="2" fillId="4" borderId="15" xfId="256" applyNumberFormat="1" applyFont="1" applyFill="1" applyBorder="1" applyAlignment="1">
      <alignment horizontal="right" vertical="top"/>
    </xf>
    <xf numFmtId="1" fontId="2" fillId="4" borderId="12" xfId="90" applyNumberFormat="1" applyFont="1" applyFill="1" applyBorder="1" applyAlignment="1">
      <alignment horizontal="right" vertical="top"/>
    </xf>
    <xf numFmtId="165" fontId="2" fillId="4" borderId="15" xfId="257" applyNumberFormat="1" applyFont="1" applyFill="1" applyBorder="1" applyAlignment="1">
      <alignment horizontal="right" vertical="top"/>
    </xf>
    <xf numFmtId="1" fontId="0" fillId="0" borderId="0" xfId="0" applyNumberFormat="1"/>
    <xf numFmtId="165" fontId="2" fillId="4" borderId="12" xfId="142" applyNumberFormat="1" applyFont="1" applyFill="1" applyBorder="1" applyAlignment="1">
      <alignment horizontal="right" vertical="top"/>
    </xf>
    <xf numFmtId="165" fontId="2" fillId="4" borderId="13" xfId="130" applyNumberFormat="1" applyFont="1" applyFill="1" applyBorder="1" applyAlignment="1">
      <alignment horizontal="right" vertical="top"/>
    </xf>
    <xf numFmtId="165" fontId="2" fillId="4" borderId="15" xfId="258" applyNumberFormat="1" applyFont="1" applyFill="1" applyBorder="1" applyAlignment="1">
      <alignment horizontal="right" vertical="top"/>
    </xf>
    <xf numFmtId="0" fontId="9" fillId="0" borderId="0" xfId="0" applyFont="1"/>
    <xf numFmtId="1" fontId="2" fillId="4" borderId="15" xfId="257" applyNumberFormat="1" applyFont="1" applyFill="1" applyBorder="1" applyAlignment="1">
      <alignment horizontal="right" vertical="top"/>
    </xf>
    <xf numFmtId="0" fontId="1" fillId="3" borderId="1" xfId="91" applyFont="1" applyFill="1" applyAlignment="1">
      <alignment vertical="top"/>
    </xf>
    <xf numFmtId="0" fontId="1" fillId="3" borderId="19" xfId="93" applyFont="1" applyFill="1" applyBorder="1" applyAlignment="1">
      <alignment vertical="top"/>
    </xf>
    <xf numFmtId="2" fontId="1" fillId="3" borderId="12" xfId="89" applyNumberFormat="1" applyFont="1" applyFill="1" applyBorder="1" applyAlignment="1">
      <alignment horizontal="left" vertical="top" wrapText="1"/>
    </xf>
    <xf numFmtId="2" fontId="2" fillId="4" borderId="12" xfId="90" applyNumberFormat="1" applyFont="1" applyFill="1" applyBorder="1" applyAlignment="1">
      <alignment horizontal="right" vertical="top"/>
    </xf>
    <xf numFmtId="2" fontId="2" fillId="4" borderId="13" xfId="129" applyNumberFormat="1" applyFont="1" applyFill="1" applyBorder="1" applyAlignment="1">
      <alignment horizontal="right" vertical="top"/>
    </xf>
    <xf numFmtId="49" fontId="1" fillId="3" borderId="8" xfId="93" applyNumberFormat="1" applyFont="1" applyFill="1" applyBorder="1" applyAlignment="1">
      <alignment vertical="top"/>
    </xf>
    <xf numFmtId="0" fontId="1" fillId="3" borderId="8" xfId="93" applyFont="1" applyFill="1" applyBorder="1" applyAlignment="1">
      <alignment horizontal="left" vertical="top"/>
    </xf>
    <xf numFmtId="0" fontId="8" fillId="2" borderId="1" xfId="149" applyFont="1" applyAlignment="1">
      <alignment horizontal="left" vertical="center"/>
    </xf>
    <xf numFmtId="0" fontId="1" fillId="2" borderId="3" xfId="151" applyFont="1" applyBorder="1" applyAlignment="1">
      <alignment horizontal="center"/>
    </xf>
    <xf numFmtId="0" fontId="1" fillId="2" borderId="4" xfId="260" applyFont="1" applyBorder="1" applyAlignment="1">
      <alignment horizontal="center"/>
    </xf>
    <xf numFmtId="164" fontId="2" fillId="4" borderId="18" xfId="261" applyNumberFormat="1" applyFont="1" applyFill="1" applyBorder="1" applyAlignment="1">
      <alignment horizontal="right" vertical="top"/>
    </xf>
    <xf numFmtId="0" fontId="4" fillId="2" borderId="1" xfId="265"/>
    <xf numFmtId="0" fontId="12" fillId="0" borderId="0" xfId="0" applyFont="1"/>
    <xf numFmtId="164" fontId="10" fillId="4" borderId="8" xfId="92" applyNumberFormat="1" applyFont="1" applyFill="1" applyBorder="1" applyAlignment="1">
      <alignment horizontal="right" vertical="top"/>
    </xf>
    <xf numFmtId="2" fontId="10" fillId="4" borderId="13" xfId="129" applyNumberFormat="1" applyFont="1" applyFill="1" applyBorder="1" applyAlignment="1">
      <alignment horizontal="right" vertical="top"/>
    </xf>
    <xf numFmtId="164" fontId="10" fillId="4" borderId="7" xfId="255" applyNumberFormat="1" applyFont="1" applyFill="1" applyBorder="1" applyAlignment="1">
      <alignment horizontal="right" vertical="top"/>
    </xf>
    <xf numFmtId="164" fontId="10" fillId="4" borderId="11" xfId="230" applyNumberFormat="1" applyFont="1" applyFill="1" applyBorder="1" applyAlignment="1">
      <alignment horizontal="right" vertical="top"/>
    </xf>
    <xf numFmtId="164" fontId="10" fillId="4" borderId="15" xfId="256" applyNumberFormat="1" applyFont="1" applyFill="1" applyBorder="1" applyAlignment="1">
      <alignment horizontal="right" vertical="top"/>
    </xf>
    <xf numFmtId="1" fontId="10" fillId="4" borderId="15" xfId="257" applyNumberFormat="1" applyFont="1" applyFill="1" applyBorder="1" applyAlignment="1">
      <alignment horizontal="right" vertical="top"/>
    </xf>
    <xf numFmtId="165" fontId="11" fillId="4" borderId="15" xfId="258" applyNumberFormat="1" applyFont="1" applyFill="1" applyBorder="1" applyAlignment="1">
      <alignment horizontal="right" vertical="top"/>
    </xf>
    <xf numFmtId="164" fontId="10" fillId="4" borderId="17" xfId="144" applyNumberFormat="1" applyFont="1" applyFill="1" applyBorder="1" applyAlignment="1">
      <alignment horizontal="right" vertical="top"/>
    </xf>
    <xf numFmtId="164" fontId="10" fillId="4" borderId="18" xfId="261" applyNumberFormat="1" applyFont="1" applyFill="1" applyBorder="1" applyAlignment="1">
      <alignment horizontal="right" vertical="top"/>
    </xf>
    <xf numFmtId="165" fontId="2" fillId="4" borderId="15" xfId="269" applyNumberFormat="1" applyFont="1" applyFill="1" applyBorder="1" applyAlignment="1">
      <alignment horizontal="right" vertical="top"/>
    </xf>
    <xf numFmtId="0" fontId="4" fillId="2" borderId="1" xfId="275"/>
    <xf numFmtId="164" fontId="2" fillId="4" borderId="1" xfId="92" applyNumberFormat="1" applyFont="1" applyFill="1" applyAlignment="1">
      <alignment horizontal="right" vertical="top"/>
    </xf>
    <xf numFmtId="0" fontId="8" fillId="2" borderId="1" xfId="166" applyFont="1" applyAlignment="1">
      <alignment horizontal="left" vertical="center"/>
    </xf>
    <xf numFmtId="0" fontId="1" fillId="3" borderId="5" xfId="168" applyFont="1" applyFill="1" applyBorder="1" applyAlignment="1">
      <alignment horizontal="left" vertical="top"/>
    </xf>
    <xf numFmtId="0" fontId="1" fillId="3" borderId="8" xfId="279" applyFont="1" applyFill="1" applyBorder="1" applyAlignment="1">
      <alignment horizontal="left" vertical="top"/>
    </xf>
    <xf numFmtId="0" fontId="1" fillId="3" borderId="12" xfId="281" applyFont="1" applyFill="1" applyBorder="1" applyAlignment="1">
      <alignment horizontal="left" vertical="top"/>
    </xf>
    <xf numFmtId="0" fontId="8" fillId="2" borderId="1" xfId="169" applyFont="1" applyAlignment="1">
      <alignment horizontal="left" vertical="center"/>
    </xf>
    <xf numFmtId="0" fontId="8" fillId="2" borderId="1" xfId="169" applyFont="1" applyAlignment="1">
      <alignment horizontal="center" vertical="center" wrapText="1"/>
    </xf>
    <xf numFmtId="0" fontId="8" fillId="2" borderId="1" xfId="196" applyFont="1" applyAlignment="1">
      <alignment horizontal="center" vertical="center" wrapText="1"/>
    </xf>
    <xf numFmtId="0" fontId="1" fillId="2" borderId="3" xfId="170" applyFont="1" applyBorder="1" applyAlignment="1">
      <alignment horizontal="center"/>
    </xf>
    <xf numFmtId="0" fontId="1" fillId="2" borderId="4" xfId="287" applyFont="1" applyBorder="1" applyAlignment="1">
      <alignment horizontal="center"/>
    </xf>
    <xf numFmtId="0" fontId="1" fillId="3" borderId="5" xfId="171" applyFont="1" applyFill="1" applyBorder="1" applyAlignment="1">
      <alignment horizontal="left" vertical="top"/>
    </xf>
    <xf numFmtId="0" fontId="1" fillId="3" borderId="8" xfId="173" applyFont="1" applyFill="1" applyBorder="1" applyAlignment="1">
      <alignment horizontal="left" vertical="top"/>
    </xf>
    <xf numFmtId="164" fontId="2" fillId="4" borderId="11" xfId="289" applyNumberFormat="1" applyFont="1" applyFill="1" applyBorder="1" applyAlignment="1">
      <alignment horizontal="right" vertical="top"/>
    </xf>
    <xf numFmtId="0" fontId="1" fillId="3" borderId="12" xfId="175" applyFont="1" applyFill="1" applyBorder="1" applyAlignment="1">
      <alignment horizontal="left" vertical="top"/>
    </xf>
    <xf numFmtId="164" fontId="2" fillId="4" borderId="15" xfId="290" applyNumberFormat="1" applyFont="1" applyFill="1" applyBorder="1" applyAlignment="1">
      <alignment horizontal="right" vertical="top"/>
    </xf>
    <xf numFmtId="1" fontId="2" fillId="4" borderId="13" xfId="178" applyNumberFormat="1" applyFont="1" applyFill="1" applyBorder="1" applyAlignment="1">
      <alignment horizontal="right" vertical="top"/>
    </xf>
    <xf numFmtId="165" fontId="2" fillId="4" borderId="13" xfId="180" applyNumberFormat="1" applyFont="1" applyFill="1" applyBorder="1" applyAlignment="1">
      <alignment horizontal="right" vertical="top"/>
    </xf>
    <xf numFmtId="165" fontId="2" fillId="4" borderId="14" xfId="180" applyNumberFormat="1" applyFont="1" applyFill="1" applyBorder="1" applyAlignment="1">
      <alignment horizontal="right" vertical="top"/>
    </xf>
    <xf numFmtId="1" fontId="2" fillId="4" borderId="14" xfId="178" applyNumberFormat="1" applyFont="1" applyFill="1" applyBorder="1" applyAlignment="1">
      <alignment horizontal="right" vertical="top"/>
    </xf>
    <xf numFmtId="0" fontId="2" fillId="2" borderId="1" xfId="188" applyFont="1" applyAlignment="1">
      <alignment horizontal="left" vertical="top"/>
    </xf>
    <xf numFmtId="0" fontId="2" fillId="2" borderId="1" xfId="191" applyFont="1" applyAlignment="1">
      <alignment horizontal="left" vertical="top" wrapText="1"/>
    </xf>
    <xf numFmtId="0" fontId="2" fillId="2" borderId="1" xfId="291" applyFont="1" applyAlignment="1">
      <alignment horizontal="left" vertical="top" wrapText="1"/>
    </xf>
    <xf numFmtId="0" fontId="1" fillId="2" borderId="3" xfId="194" applyFont="1" applyBorder="1" applyAlignment="1">
      <alignment horizontal="center"/>
    </xf>
    <xf numFmtId="164" fontId="2" fillId="4" borderId="17" xfId="190" applyNumberFormat="1" applyFont="1" applyFill="1" applyBorder="1" applyAlignment="1">
      <alignment horizontal="right" vertical="top"/>
    </xf>
    <xf numFmtId="164" fontId="2" fillId="4" borderId="18" xfId="292" applyNumberFormat="1" applyFont="1" applyFill="1" applyBorder="1" applyAlignment="1">
      <alignment horizontal="right" vertical="top"/>
    </xf>
    <xf numFmtId="165" fontId="2" fillId="4" borderId="13" xfId="189" applyNumberFormat="1" applyFont="1" applyFill="1" applyBorder="1" applyAlignment="1">
      <alignment horizontal="right" vertical="top"/>
    </xf>
    <xf numFmtId="0" fontId="10" fillId="4" borderId="6" xfId="187" applyFont="1" applyFill="1" applyBorder="1" applyAlignment="1">
      <alignment horizontal="left" vertical="top" wrapText="1"/>
    </xf>
    <xf numFmtId="164" fontId="10" fillId="4" borderId="9" xfId="174" applyNumberFormat="1" applyFont="1" applyFill="1" applyBorder="1" applyAlignment="1">
      <alignment horizontal="right" vertical="top"/>
    </xf>
    <xf numFmtId="164" fontId="10" fillId="4" borderId="11" xfId="289" applyNumberFormat="1" applyFont="1" applyFill="1" applyBorder="1" applyAlignment="1">
      <alignment horizontal="right" vertical="top"/>
    </xf>
    <xf numFmtId="164" fontId="10" fillId="4" borderId="15" xfId="290" applyNumberFormat="1" applyFont="1" applyFill="1" applyBorder="1" applyAlignment="1">
      <alignment horizontal="right" vertical="top"/>
    </xf>
    <xf numFmtId="1" fontId="10" fillId="4" borderId="14" xfId="178" applyNumberFormat="1" applyFont="1" applyFill="1" applyBorder="1" applyAlignment="1">
      <alignment horizontal="right" vertical="top"/>
    </xf>
    <xf numFmtId="165" fontId="11" fillId="4" borderId="14" xfId="180" applyNumberFormat="1" applyFont="1" applyFill="1" applyBorder="1" applyAlignment="1">
      <alignment horizontal="right" vertical="top"/>
    </xf>
    <xf numFmtId="164" fontId="10" fillId="4" borderId="17" xfId="190" applyNumberFormat="1" applyFont="1" applyFill="1" applyBorder="1" applyAlignment="1">
      <alignment horizontal="right" vertical="top"/>
    </xf>
    <xf numFmtId="165" fontId="2" fillId="4" borderId="13" xfId="195" applyNumberFormat="1" applyFont="1" applyFill="1" applyBorder="1" applyAlignment="1">
      <alignment horizontal="right" vertical="top"/>
    </xf>
    <xf numFmtId="0" fontId="1" fillId="2" borderId="4" xfId="295" applyFont="1" applyBorder="1" applyAlignment="1">
      <alignment horizontal="center"/>
    </xf>
    <xf numFmtId="164" fontId="2" fillId="4" borderId="7" xfId="296" applyNumberFormat="1" applyFont="1" applyFill="1" applyBorder="1" applyAlignment="1">
      <alignment horizontal="right" vertical="top"/>
    </xf>
    <xf numFmtId="164" fontId="2" fillId="4" borderId="11" xfId="297" applyNumberFormat="1" applyFont="1" applyFill="1" applyBorder="1" applyAlignment="1">
      <alignment horizontal="right" vertical="top"/>
    </xf>
    <xf numFmtId="164" fontId="2" fillId="4" borderId="15" xfId="298" applyNumberFormat="1" applyFont="1" applyFill="1" applyBorder="1" applyAlignment="1">
      <alignment horizontal="right" vertical="top"/>
    </xf>
    <xf numFmtId="1" fontId="2" fillId="4" borderId="15" xfId="299" applyNumberFormat="1" applyFont="1" applyFill="1" applyBorder="1" applyAlignment="1">
      <alignment horizontal="right" vertical="top"/>
    </xf>
    <xf numFmtId="165" fontId="2" fillId="4" borderId="15" xfId="300" applyNumberFormat="1" applyFont="1" applyFill="1" applyBorder="1" applyAlignment="1">
      <alignment horizontal="right" vertical="top"/>
    </xf>
    <xf numFmtId="164" fontId="2" fillId="4" borderId="6" xfId="197" applyNumberFormat="1" applyFont="1" applyFill="1" applyBorder="1" applyAlignment="1">
      <alignment horizontal="right" vertical="top"/>
    </xf>
    <xf numFmtId="164" fontId="2" fillId="4" borderId="9" xfId="198" applyNumberFormat="1" applyFont="1" applyFill="1" applyBorder="1" applyAlignment="1">
      <alignment horizontal="right" vertical="top"/>
    </xf>
    <xf numFmtId="0" fontId="2" fillId="4" borderId="9" xfId="203" applyFont="1" applyFill="1" applyBorder="1" applyAlignment="1">
      <alignment horizontal="left" vertical="top" wrapText="1"/>
    </xf>
    <xf numFmtId="0" fontId="1" fillId="3" borderId="8" xfId="217" applyFont="1" applyFill="1" applyBorder="1" applyAlignment="1">
      <alignment horizontal="left" vertical="top"/>
    </xf>
    <xf numFmtId="1" fontId="2" fillId="4" borderId="13" xfId="95" applyNumberFormat="1" applyFont="1" applyFill="1" applyBorder="1" applyAlignment="1">
      <alignment horizontal="right" vertical="top"/>
    </xf>
    <xf numFmtId="166" fontId="2" fillId="4" borderId="10" xfId="203" applyNumberFormat="1" applyFont="1" applyFill="1" applyBorder="1" applyAlignment="1">
      <alignment horizontal="right" vertical="top" wrapText="1"/>
    </xf>
    <xf numFmtId="164" fontId="2" fillId="4" borderId="22" xfId="297" applyNumberFormat="1" applyFont="1" applyFill="1" applyBorder="1" applyAlignment="1">
      <alignment horizontal="right" vertical="top"/>
    </xf>
    <xf numFmtId="0" fontId="1" fillId="2" borderId="3" xfId="211" applyFont="1" applyBorder="1" applyAlignment="1">
      <alignment horizontal="center"/>
    </xf>
    <xf numFmtId="164" fontId="2" fillId="4" borderId="18" xfId="301" applyNumberFormat="1" applyFont="1" applyFill="1" applyBorder="1" applyAlignment="1">
      <alignment horizontal="right" vertical="top"/>
    </xf>
    <xf numFmtId="165" fontId="2" fillId="4" borderId="15" xfId="302" applyNumberFormat="1" applyFont="1" applyFill="1" applyBorder="1" applyAlignment="1">
      <alignment horizontal="right" vertical="top"/>
    </xf>
    <xf numFmtId="165" fontId="2" fillId="4" borderId="15" xfId="303" applyNumberFormat="1" applyFont="1" applyFill="1" applyBorder="1" applyAlignment="1">
      <alignment horizontal="right" vertical="top"/>
    </xf>
    <xf numFmtId="164" fontId="2" fillId="5" borderId="18" xfId="292" applyNumberFormat="1" applyFont="1" applyFill="1" applyBorder="1" applyAlignment="1">
      <alignment horizontal="right" vertical="top"/>
    </xf>
    <xf numFmtId="164" fontId="2" fillId="5" borderId="18" xfId="261" applyNumberFormat="1" applyFont="1" applyFill="1" applyBorder="1" applyAlignment="1">
      <alignment horizontal="right" vertical="top"/>
    </xf>
    <xf numFmtId="0" fontId="8" fillId="2" borderId="1" xfId="201" applyFont="1" applyAlignment="1">
      <alignment horizontal="left" vertical="center"/>
    </xf>
    <xf numFmtId="0" fontId="8" fillId="2" borderId="1" xfId="201" applyFont="1" applyAlignment="1">
      <alignment horizontal="center" vertical="center" wrapText="1"/>
    </xf>
    <xf numFmtId="0" fontId="1" fillId="2" borderId="3" xfId="202" applyFont="1" applyBorder="1" applyAlignment="1">
      <alignment horizontal="center"/>
    </xf>
    <xf numFmtId="0" fontId="1" fillId="3" borderId="5" xfId="216" applyFont="1" applyFill="1" applyBorder="1" applyAlignment="1">
      <alignment horizontal="left" vertical="top"/>
    </xf>
    <xf numFmtId="164" fontId="2" fillId="4" borderId="5" xfId="208" applyNumberFormat="1" applyFont="1" applyFill="1" applyBorder="1" applyAlignment="1">
      <alignment horizontal="right" vertical="top"/>
    </xf>
    <xf numFmtId="164" fontId="2" fillId="4" borderId="8" xfId="209" applyNumberFormat="1" applyFont="1" applyFill="1" applyBorder="1" applyAlignment="1">
      <alignment horizontal="right" vertical="top"/>
    </xf>
    <xf numFmtId="0" fontId="1" fillId="3" borderId="12" xfId="88" applyFont="1" applyFill="1" applyBorder="1" applyAlignment="1">
      <alignment horizontal="left" vertical="top"/>
    </xf>
    <xf numFmtId="164" fontId="10" fillId="4" borderId="8" xfId="209" applyNumberFormat="1" applyFont="1" applyFill="1" applyBorder="1" applyAlignment="1">
      <alignment horizontal="right" vertical="top"/>
    </xf>
    <xf numFmtId="0" fontId="1" fillId="3" borderId="5" xfId="43" applyFont="1" applyFill="1" applyBorder="1" applyAlignment="1">
      <alignment horizontal="left" vertical="top"/>
    </xf>
    <xf numFmtId="0" fontId="1" fillId="3" borderId="8" xfId="44" applyFont="1" applyFill="1" applyBorder="1" applyAlignment="1">
      <alignment horizontal="left" vertical="top"/>
    </xf>
    <xf numFmtId="164" fontId="2" fillId="4" borderId="10" xfId="198" applyNumberFormat="1" applyFont="1" applyFill="1" applyBorder="1" applyAlignment="1">
      <alignment horizontal="right" vertical="top"/>
    </xf>
    <xf numFmtId="0" fontId="8" fillId="2" borderId="1" xfId="212" applyFont="1" applyAlignment="1">
      <alignment horizontal="center" vertical="center" wrapText="1"/>
    </xf>
    <xf numFmtId="1" fontId="1" fillId="2" borderId="4" xfId="304" applyNumberFormat="1" applyFont="1" applyBorder="1" applyAlignment="1">
      <alignment horizontal="center"/>
    </xf>
    <xf numFmtId="165" fontId="2" fillId="4" borderId="14" xfId="305" applyNumberFormat="1" applyFont="1" applyFill="1" applyBorder="1" applyAlignment="1">
      <alignment horizontal="right" vertical="top"/>
    </xf>
    <xf numFmtId="164" fontId="2" fillId="4" borderId="22" xfId="296" applyNumberFormat="1" applyFont="1" applyFill="1" applyBorder="1" applyAlignment="1">
      <alignment horizontal="right" vertical="top"/>
    </xf>
    <xf numFmtId="164" fontId="2" fillId="5" borderId="18" xfId="301" applyNumberFormat="1" applyFont="1" applyFill="1" applyBorder="1" applyAlignment="1">
      <alignment horizontal="right" vertical="top"/>
    </xf>
    <xf numFmtId="164" fontId="2" fillId="4" borderId="7" xfId="306" applyNumberFormat="1" applyFont="1" applyFill="1" applyBorder="1" applyAlignment="1">
      <alignment horizontal="right" vertical="top"/>
    </xf>
    <xf numFmtId="164" fontId="2" fillId="4" borderId="11" xfId="307" applyNumberFormat="1" applyFont="1" applyFill="1" applyBorder="1" applyAlignment="1">
      <alignment horizontal="right" vertical="top"/>
    </xf>
    <xf numFmtId="164" fontId="2" fillId="4" borderId="15" xfId="308" applyNumberFormat="1" applyFont="1" applyFill="1" applyBorder="1" applyAlignment="1">
      <alignment horizontal="right" vertical="top"/>
    </xf>
    <xf numFmtId="1" fontId="2" fillId="4" borderId="13" xfId="63" applyNumberFormat="1" applyFont="1" applyFill="1" applyBorder="1" applyAlignment="1">
      <alignment horizontal="right" vertical="top"/>
    </xf>
    <xf numFmtId="165" fontId="2" fillId="4" borderId="13" xfId="67" applyNumberFormat="1" applyFont="1" applyFill="1" applyBorder="1" applyAlignment="1">
      <alignment horizontal="right" vertical="top"/>
    </xf>
    <xf numFmtId="0" fontId="1" fillId="2" borderId="4" xfId="309" applyFont="1" applyBorder="1" applyAlignment="1">
      <alignment horizontal="center"/>
    </xf>
    <xf numFmtId="0" fontId="2" fillId="4" borderId="9" xfId="53" applyFont="1" applyFill="1" applyBorder="1" applyAlignment="1">
      <alignment horizontal="left" vertical="top" wrapText="1"/>
    </xf>
    <xf numFmtId="0" fontId="8" fillId="2" borderId="1" xfId="4" applyFont="1" applyFill="1" applyBorder="1" applyAlignment="1">
      <alignment horizontal="left" vertical="center"/>
    </xf>
    <xf numFmtId="0" fontId="8" fillId="2" borderId="1" xfId="4" applyFont="1" applyFill="1" applyBorder="1" applyAlignment="1">
      <alignment horizontal="center" vertical="center" wrapText="1"/>
    </xf>
    <xf numFmtId="0" fontId="8" fillId="2" borderId="1" xfId="5" applyFont="1" applyFill="1" applyBorder="1" applyAlignment="1">
      <alignment horizontal="center" vertical="center" wrapText="1"/>
    </xf>
    <xf numFmtId="0" fontId="1" fillId="2" borderId="3" xfId="39" applyFont="1" applyFill="1" applyBorder="1" applyAlignment="1">
      <alignment horizontal="center"/>
    </xf>
    <xf numFmtId="164" fontId="2" fillId="4" borderId="6" xfId="48" applyNumberFormat="1" applyFont="1" applyFill="1" applyBorder="1" applyAlignment="1">
      <alignment horizontal="right" vertical="top"/>
    </xf>
    <xf numFmtId="164" fontId="2" fillId="4" borderId="9" xfId="50" applyNumberFormat="1" applyFont="1" applyFill="1" applyBorder="1" applyAlignment="1">
      <alignment horizontal="right" vertical="top"/>
    </xf>
    <xf numFmtId="164" fontId="2" fillId="4" borderId="13" xfId="52" applyNumberFormat="1" applyFont="1" applyFill="1" applyBorder="1" applyAlignment="1">
      <alignment horizontal="right" vertical="top"/>
    </xf>
    <xf numFmtId="1" fontId="2" fillId="4" borderId="12" xfId="62" applyNumberFormat="1" applyFont="1" applyFill="1" applyBorder="1" applyAlignment="1">
      <alignment horizontal="right" vertical="top"/>
    </xf>
    <xf numFmtId="165" fontId="2" fillId="4" borderId="12" xfId="69" applyNumberFormat="1" applyFont="1" applyFill="1" applyBorder="1" applyAlignment="1">
      <alignment horizontal="right" vertical="top"/>
    </xf>
    <xf numFmtId="0" fontId="8" fillId="2" borderId="1" xfId="71" applyFont="1" applyAlignment="1">
      <alignment horizontal="left" vertical="center"/>
    </xf>
    <xf numFmtId="0" fontId="1" fillId="2" borderId="20" xfId="72" applyFont="1" applyBorder="1" applyAlignment="1">
      <alignment horizontal="center" wrapText="1"/>
    </xf>
    <xf numFmtId="0" fontId="1" fillId="2" borderId="23" xfId="73" applyFont="1" applyBorder="1" applyAlignment="1">
      <alignment horizontal="center" wrapText="1"/>
    </xf>
    <xf numFmtId="0" fontId="1" fillId="2" borderId="4" xfId="310" applyFont="1" applyBorder="1" applyAlignment="1">
      <alignment horizontal="center"/>
    </xf>
    <xf numFmtId="0" fontId="1" fillId="3" borderId="21" xfId="76" applyFont="1" applyFill="1" applyBorder="1" applyAlignment="1">
      <alignment horizontal="left" vertical="top"/>
    </xf>
    <xf numFmtId="164" fontId="2" fillId="4" borderId="18" xfId="311" applyNumberFormat="1" applyFont="1" applyFill="1" applyBorder="1" applyAlignment="1">
      <alignment horizontal="right" vertical="top"/>
    </xf>
    <xf numFmtId="0" fontId="1" fillId="3" borderId="16" xfId="79" applyFont="1" applyFill="1" applyBorder="1" applyAlignment="1">
      <alignment horizontal="left" vertical="top"/>
    </xf>
    <xf numFmtId="0" fontId="1" fillId="3" borderId="12" xfId="80" applyFont="1" applyFill="1" applyBorder="1" applyAlignment="1">
      <alignment horizontal="left" vertical="top"/>
    </xf>
    <xf numFmtId="165" fontId="2" fillId="4" borderId="13" xfId="82" applyNumberFormat="1" applyFont="1" applyFill="1" applyBorder="1" applyAlignment="1">
      <alignment horizontal="right" vertical="top"/>
    </xf>
    <xf numFmtId="0" fontId="1" fillId="3" borderId="12" xfId="83" applyFont="1" applyFill="1" applyBorder="1" applyAlignment="1">
      <alignment horizontal="left" vertical="top"/>
    </xf>
    <xf numFmtId="165" fontId="2" fillId="4" borderId="13" xfId="85" applyNumberFormat="1" applyFont="1" applyFill="1" applyBorder="1" applyAlignment="1">
      <alignment horizontal="right" vertical="top"/>
    </xf>
    <xf numFmtId="0" fontId="2" fillId="4" borderId="6" xfId="56" applyFont="1" applyFill="1" applyBorder="1" applyAlignment="1">
      <alignment horizontal="left" vertical="top" wrapText="1"/>
    </xf>
    <xf numFmtId="0" fontId="2" fillId="2" borderId="1" xfId="86" applyFont="1" applyAlignment="1">
      <alignment horizontal="left" vertical="top"/>
    </xf>
    <xf numFmtId="0" fontId="2" fillId="2" borderId="1" xfId="87" applyFont="1" applyAlignment="1">
      <alignment horizontal="left" vertical="top" wrapText="1"/>
    </xf>
    <xf numFmtId="1" fontId="10" fillId="4" borderId="13" xfId="63" applyNumberFormat="1" applyFont="1" applyFill="1" applyBorder="1" applyAlignment="1">
      <alignment horizontal="right" vertical="top"/>
    </xf>
    <xf numFmtId="165" fontId="11" fillId="4" borderId="13" xfId="67" applyNumberFormat="1" applyFont="1" applyFill="1" applyBorder="1" applyAlignment="1">
      <alignment horizontal="right" vertical="top"/>
    </xf>
    <xf numFmtId="1" fontId="12" fillId="0" borderId="0" xfId="0" applyNumberFormat="1" applyFont="1"/>
    <xf numFmtId="0" fontId="1" fillId="0" borderId="3" xfId="39" applyFont="1" applyBorder="1" applyAlignment="1">
      <alignment horizontal="center"/>
    </xf>
    <xf numFmtId="0" fontId="2" fillId="4" borderId="18" xfId="203" applyFont="1" applyFill="1" applyBorder="1" applyAlignment="1">
      <alignment horizontal="left" vertical="top" wrapText="1"/>
    </xf>
    <xf numFmtId="0" fontId="13" fillId="2" borderId="1" xfId="96" applyFont="1" applyAlignment="1">
      <alignment vertical="center"/>
    </xf>
    <xf numFmtId="164" fontId="2" fillId="4" borderId="18" xfId="221" applyNumberFormat="1" applyFont="1" applyFill="1" applyBorder="1" applyAlignment="1">
      <alignment horizontal="right" vertical="top"/>
    </xf>
    <xf numFmtId="165" fontId="2" fillId="4" borderId="15" xfId="222" applyNumberFormat="1" applyFont="1" applyFill="1" applyBorder="1" applyAlignment="1">
      <alignment horizontal="right" vertical="top"/>
    </xf>
    <xf numFmtId="0" fontId="1" fillId="2" borderId="3" xfId="223" applyFont="1" applyBorder="1" applyAlignment="1">
      <alignment horizontal="center"/>
    </xf>
    <xf numFmtId="0" fontId="1" fillId="3" borderId="21" xfId="315" applyFont="1" applyFill="1" applyBorder="1" applyAlignment="1">
      <alignment horizontal="left" vertical="top" wrapText="1"/>
    </xf>
    <xf numFmtId="0" fontId="1" fillId="3" borderId="16" xfId="317" applyFont="1" applyFill="1" applyBorder="1" applyAlignment="1">
      <alignment horizontal="left" vertical="top" wrapText="1"/>
    </xf>
    <xf numFmtId="0" fontId="1" fillId="3" borderId="12" xfId="318" applyFont="1" applyFill="1" applyBorder="1" applyAlignment="1">
      <alignment horizontal="left" vertical="top" wrapText="1"/>
    </xf>
    <xf numFmtId="0" fontId="1" fillId="3" borderId="12" xfId="320" applyFont="1" applyFill="1" applyBorder="1" applyAlignment="1">
      <alignment horizontal="left" vertical="top" wrapText="1"/>
    </xf>
    <xf numFmtId="0" fontId="2" fillId="2" borderId="1" xfId="322" applyFont="1" applyAlignment="1">
      <alignment horizontal="left" vertical="top" wrapText="1"/>
    </xf>
    <xf numFmtId="165" fontId="2" fillId="4" borderId="15" xfId="326" applyNumberFormat="1" applyFont="1" applyFill="1" applyBorder="1" applyAlignment="1">
      <alignment horizontal="right" vertical="top"/>
    </xf>
    <xf numFmtId="165" fontId="2" fillId="4" borderId="15" xfId="329" applyNumberFormat="1" applyFont="1" applyFill="1" applyBorder="1" applyAlignment="1">
      <alignment horizontal="right" vertical="top"/>
    </xf>
    <xf numFmtId="165" fontId="2" fillId="4" borderId="15" xfId="330" applyNumberFormat="1" applyFont="1" applyFill="1" applyBorder="1" applyAlignment="1">
      <alignment horizontal="right" vertical="top"/>
    </xf>
    <xf numFmtId="0" fontId="8" fillId="2" borderId="1" xfId="99" applyFont="1" applyAlignment="1">
      <alignment horizontal="left" vertical="center"/>
    </xf>
    <xf numFmtId="0" fontId="8" fillId="2" borderId="1" xfId="100" applyFont="1" applyAlignment="1">
      <alignment horizontal="center" vertical="center" wrapText="1"/>
    </xf>
    <xf numFmtId="0" fontId="1" fillId="2" borderId="20" xfId="102" applyFont="1" applyBorder="1" applyAlignment="1">
      <alignment horizontal="center" wrapText="1"/>
    </xf>
    <xf numFmtId="0" fontId="1" fillId="2" borderId="23" xfId="103" applyFont="1" applyBorder="1" applyAlignment="1">
      <alignment horizontal="center" wrapText="1"/>
    </xf>
    <xf numFmtId="0" fontId="1" fillId="2" borderId="3" xfId="105" applyFont="1" applyBorder="1" applyAlignment="1">
      <alignment horizontal="center"/>
    </xf>
    <xf numFmtId="0" fontId="1" fillId="3" borderId="21" xfId="106" applyFont="1" applyFill="1" applyBorder="1" applyAlignment="1">
      <alignment horizontal="left" vertical="top"/>
    </xf>
    <xf numFmtId="164" fontId="2" fillId="4" borderId="18" xfId="331" applyNumberFormat="1" applyFont="1" applyFill="1" applyBorder="1" applyAlignment="1">
      <alignment horizontal="right" vertical="top"/>
    </xf>
    <xf numFmtId="0" fontId="1" fillId="3" borderId="16" xfId="110" applyFont="1" applyFill="1" applyBorder="1" applyAlignment="1">
      <alignment horizontal="left" vertical="top"/>
    </xf>
    <xf numFmtId="0" fontId="1" fillId="3" borderId="24" xfId="110" applyFont="1" applyFill="1" applyBorder="1" applyAlignment="1">
      <alignment horizontal="left" vertical="top"/>
    </xf>
    <xf numFmtId="164" fontId="2" fillId="4" borderId="25" xfId="112" applyNumberFormat="1" applyFont="1" applyFill="1" applyBorder="1" applyAlignment="1">
      <alignment horizontal="right" vertical="top"/>
    </xf>
    <xf numFmtId="0" fontId="1" fillId="3" borderId="2" xfId="119" applyFont="1" applyFill="1" applyBorder="1" applyAlignment="1">
      <alignment horizontal="left" vertical="top"/>
    </xf>
    <xf numFmtId="165" fontId="2" fillId="4" borderId="15" xfId="332" applyNumberFormat="1" applyFont="1" applyFill="1" applyBorder="1" applyAlignment="1">
      <alignment horizontal="right" vertical="top"/>
    </xf>
    <xf numFmtId="0" fontId="1" fillId="3" borderId="12" xfId="119" applyFont="1" applyFill="1" applyBorder="1" applyAlignment="1">
      <alignment horizontal="left" vertical="top"/>
    </xf>
    <xf numFmtId="165" fontId="2" fillId="4" borderId="13" xfId="118" applyNumberFormat="1" applyFont="1" applyFill="1" applyBorder="1" applyAlignment="1">
      <alignment horizontal="right" vertical="top"/>
    </xf>
    <xf numFmtId="165" fontId="2" fillId="4" borderId="15" xfId="333" applyNumberFormat="1" applyFont="1" applyFill="1" applyBorder="1" applyAlignment="1">
      <alignment horizontal="right" vertical="top"/>
    </xf>
    <xf numFmtId="0" fontId="2" fillId="2" borderId="1" xfId="120" applyFont="1" applyAlignment="1">
      <alignment horizontal="left" vertical="top"/>
    </xf>
    <xf numFmtId="0" fontId="2" fillId="2" borderId="1" xfId="120" applyFont="1" applyAlignment="1">
      <alignment horizontal="left" vertical="top" wrapText="1"/>
    </xf>
    <xf numFmtId="1" fontId="1" fillId="3" borderId="12" xfId="89" applyNumberFormat="1" applyFont="1" applyFill="1" applyBorder="1" applyAlignment="1">
      <alignment horizontal="left" vertical="top"/>
    </xf>
    <xf numFmtId="165" fontId="2" fillId="4" borderId="14" xfId="334" applyNumberFormat="1" applyFont="1" applyFill="1" applyBorder="1" applyAlignment="1">
      <alignment horizontal="right" vertical="top"/>
    </xf>
    <xf numFmtId="0" fontId="2" fillId="2" borderId="1" xfId="121" applyFont="1" applyAlignment="1">
      <alignment horizontal="left" vertical="top" wrapText="1"/>
    </xf>
    <xf numFmtId="164" fontId="2" fillId="5" borderId="17" xfId="190" applyNumberFormat="1" applyFont="1" applyFill="1" applyBorder="1" applyAlignment="1">
      <alignment horizontal="right" vertical="top"/>
    </xf>
    <xf numFmtId="164" fontId="2" fillId="5" borderId="18" xfId="190" applyNumberFormat="1" applyFont="1" applyFill="1" applyBorder="1" applyAlignment="1">
      <alignment horizontal="right" vertical="top"/>
    </xf>
    <xf numFmtId="0" fontId="8" fillId="2" borderId="1" xfId="96" applyFont="1" applyAlignment="1">
      <alignment horizontal="center" vertical="center" wrapText="1"/>
    </xf>
    <xf numFmtId="164" fontId="2" fillId="4" borderId="15" xfId="340" applyNumberFormat="1" applyFont="1" applyFill="1" applyBorder="1" applyAlignment="1">
      <alignment horizontal="right" vertical="top"/>
    </xf>
    <xf numFmtId="164" fontId="2" fillId="4" borderId="11" xfId="341" applyNumberFormat="1" applyFont="1" applyFill="1" applyBorder="1" applyAlignment="1">
      <alignment horizontal="right" vertical="top"/>
    </xf>
    <xf numFmtId="0" fontId="1" fillId="2" borderId="4" xfId="343" applyFont="1" applyBorder="1" applyAlignment="1">
      <alignment horizontal="center"/>
    </xf>
    <xf numFmtId="1" fontId="1" fillId="3" borderId="12" xfId="61" applyNumberFormat="1" applyFont="1" applyFill="1" applyBorder="1" applyAlignment="1">
      <alignment horizontal="left" vertical="top"/>
    </xf>
    <xf numFmtId="0" fontId="1" fillId="3" borderId="12" xfId="70" applyFont="1" applyFill="1" applyBorder="1" applyAlignment="1">
      <alignment horizontal="left" vertical="top"/>
    </xf>
    <xf numFmtId="1" fontId="1" fillId="3" borderId="12" xfId="177" applyNumberFormat="1" applyFont="1" applyFill="1" applyBorder="1" applyAlignment="1">
      <alignment horizontal="left" vertical="top"/>
    </xf>
    <xf numFmtId="0" fontId="1" fillId="3" borderId="12" xfId="179" applyFont="1" applyFill="1" applyBorder="1" applyAlignment="1">
      <alignment horizontal="left" vertical="top"/>
    </xf>
    <xf numFmtId="2" fontId="1" fillId="3" borderId="12" xfId="89" applyNumberFormat="1" applyFont="1" applyFill="1" applyBorder="1" applyAlignment="1">
      <alignment horizontal="left" vertical="top"/>
    </xf>
    <xf numFmtId="0" fontId="1" fillId="3" borderId="21" xfId="152" applyFont="1" applyFill="1" applyBorder="1" applyAlignment="1">
      <alignment horizontal="left" vertical="top"/>
    </xf>
    <xf numFmtId="0" fontId="1" fillId="3" borderId="16" xfId="153" applyFont="1" applyFill="1" applyBorder="1" applyAlignment="1">
      <alignment horizontal="left" vertical="top"/>
    </xf>
    <xf numFmtId="0" fontId="1" fillId="3" borderId="16" xfId="207" applyFont="1" applyFill="1" applyBorder="1" applyAlignment="1">
      <alignment horizontal="left" vertical="top"/>
    </xf>
    <xf numFmtId="0" fontId="1" fillId="3" borderId="12" xfId="154" applyFont="1" applyFill="1" applyBorder="1" applyAlignment="1">
      <alignment horizontal="left" vertical="top"/>
    </xf>
    <xf numFmtId="0" fontId="1" fillId="3" borderId="12" xfId="155" applyFont="1" applyFill="1" applyBorder="1" applyAlignment="1">
      <alignment horizontal="left" vertical="top"/>
    </xf>
    <xf numFmtId="0" fontId="9" fillId="0" borderId="1" xfId="0" applyFont="1" applyBorder="1"/>
    <xf numFmtId="1" fontId="1" fillId="3" borderId="12" xfId="218" applyNumberFormat="1" applyFont="1" applyFill="1" applyBorder="1" applyAlignment="1">
      <alignment horizontal="left" vertical="top"/>
    </xf>
    <xf numFmtId="1" fontId="1" fillId="3" borderId="12" xfId="219" applyNumberFormat="1" applyFont="1" applyFill="1" applyBorder="1" applyAlignment="1">
      <alignment horizontal="left" vertical="top"/>
    </xf>
    <xf numFmtId="0" fontId="2" fillId="2" borderId="21" xfId="156" applyFont="1" applyBorder="1" applyAlignment="1">
      <alignment horizontal="left" vertical="top"/>
    </xf>
    <xf numFmtId="1" fontId="1" fillId="3" borderId="12" xfId="283" applyNumberFormat="1" applyFont="1" applyFill="1" applyBorder="1" applyAlignment="1">
      <alignment horizontal="left" vertical="top"/>
    </xf>
    <xf numFmtId="1" fontId="1" fillId="3" borderId="12" xfId="285" applyNumberFormat="1" applyFont="1" applyFill="1" applyBorder="1" applyAlignment="1">
      <alignment horizontal="left" vertical="top"/>
    </xf>
    <xf numFmtId="1" fontId="2" fillId="4" borderId="15" xfId="344" applyNumberFormat="1" applyFont="1" applyFill="1" applyBorder="1" applyAlignment="1">
      <alignment horizontal="right" vertical="top"/>
    </xf>
    <xf numFmtId="164" fontId="2" fillId="4" borderId="18" xfId="347" applyNumberFormat="1" applyFont="1" applyFill="1" applyBorder="1" applyAlignment="1">
      <alignment horizontal="right" vertical="top"/>
    </xf>
    <xf numFmtId="164" fontId="2" fillId="4" borderId="18" xfId="355" applyNumberFormat="1" applyFont="1" applyFill="1" applyBorder="1" applyAlignment="1">
      <alignment horizontal="right" vertical="top"/>
    </xf>
    <xf numFmtId="165" fontId="2" fillId="4" borderId="15" xfId="356" applyNumberFormat="1" applyFont="1" applyFill="1" applyBorder="1" applyAlignment="1">
      <alignment horizontal="right" vertical="top"/>
    </xf>
    <xf numFmtId="0" fontId="1" fillId="2" borderId="4" xfId="357" applyFont="1" applyBorder="1" applyAlignment="1">
      <alignment horizontal="center"/>
    </xf>
    <xf numFmtId="165" fontId="2" fillId="4" borderId="14" xfId="358" applyNumberFormat="1" applyFont="1" applyFill="1" applyBorder="1" applyAlignment="1">
      <alignment horizontal="right" vertical="top"/>
    </xf>
    <xf numFmtId="164" fontId="2" fillId="5" borderId="11" xfId="230" applyNumberFormat="1" applyFont="1" applyFill="1" applyBorder="1" applyAlignment="1">
      <alignment horizontal="right" vertical="top"/>
    </xf>
    <xf numFmtId="164" fontId="2" fillId="4" borderId="5" xfId="359" applyNumberFormat="1" applyFont="1" applyFill="1" applyBorder="1" applyAlignment="1">
      <alignment horizontal="right" vertical="top"/>
    </xf>
    <xf numFmtId="164" fontId="2" fillId="4" borderId="8" xfId="360" applyNumberFormat="1" applyFont="1" applyFill="1" applyBorder="1" applyAlignment="1">
      <alignment horizontal="right" vertical="top"/>
    </xf>
    <xf numFmtId="164" fontId="2" fillId="4" borderId="12" xfId="361" applyNumberFormat="1" applyFont="1" applyFill="1" applyBorder="1" applyAlignment="1">
      <alignment horizontal="right" vertical="top"/>
    </xf>
    <xf numFmtId="164" fontId="2" fillId="4" borderId="5" xfId="362" applyNumberFormat="1" applyFont="1" applyFill="1" applyBorder="1" applyAlignment="1">
      <alignment horizontal="right" vertical="top"/>
    </xf>
    <xf numFmtId="164" fontId="2" fillId="4" borderId="8" xfId="363" applyNumberFormat="1" applyFont="1" applyFill="1" applyBorder="1" applyAlignment="1">
      <alignment horizontal="right" vertical="top"/>
    </xf>
    <xf numFmtId="164" fontId="2" fillId="4" borderId="12" xfId="363" applyNumberFormat="1" applyFont="1" applyFill="1" applyBorder="1" applyAlignment="1">
      <alignment horizontal="right" vertical="top"/>
    </xf>
    <xf numFmtId="165" fontId="2" fillId="4" borderId="7" xfId="364" applyNumberFormat="1" applyFont="1" applyFill="1" applyBorder="1" applyAlignment="1">
      <alignment horizontal="right" vertical="top"/>
    </xf>
    <xf numFmtId="167" fontId="2" fillId="4" borderId="26" xfId="365" applyNumberFormat="1" applyFont="1" applyFill="1" applyBorder="1" applyAlignment="1">
      <alignment horizontal="right" vertical="top"/>
    </xf>
    <xf numFmtId="49" fontId="1" fillId="3" borderId="19" xfId="93" applyNumberFormat="1" applyFont="1" applyFill="1" applyBorder="1" applyAlignment="1">
      <alignment vertical="top"/>
    </xf>
    <xf numFmtId="0" fontId="0" fillId="0" borderId="26" xfId="0" applyBorder="1"/>
    <xf numFmtId="164" fontId="2" fillId="6" borderId="17" xfId="174" applyNumberFormat="1" applyFont="1" applyFill="1" applyBorder="1" applyAlignment="1">
      <alignment horizontal="right" vertical="top"/>
    </xf>
    <xf numFmtId="164" fontId="2" fillId="4" borderId="18" xfId="366" applyNumberFormat="1" applyFont="1" applyFill="1" applyBorder="1" applyAlignment="1">
      <alignment horizontal="right" vertical="top"/>
    </xf>
    <xf numFmtId="165" fontId="2" fillId="4" borderId="15" xfId="367" applyNumberFormat="1" applyFont="1" applyFill="1" applyBorder="1" applyAlignment="1">
      <alignment horizontal="right" vertical="top"/>
    </xf>
    <xf numFmtId="164" fontId="2" fillId="4" borderId="5" xfId="368" applyNumberFormat="1" applyFont="1" applyFill="1" applyBorder="1" applyAlignment="1">
      <alignment horizontal="right" vertical="top"/>
    </xf>
    <xf numFmtId="164" fontId="2" fillId="4" borderId="8" xfId="369" applyNumberFormat="1" applyFont="1" applyFill="1" applyBorder="1" applyAlignment="1">
      <alignment horizontal="right" vertical="top"/>
    </xf>
    <xf numFmtId="164" fontId="2" fillId="4" borderId="12" xfId="370" applyNumberFormat="1" applyFont="1" applyFill="1" applyBorder="1" applyAlignment="1">
      <alignment horizontal="right" vertical="top"/>
    </xf>
    <xf numFmtId="164" fontId="2" fillId="4" borderId="22" xfId="255" applyNumberFormat="1" applyFont="1" applyFill="1" applyBorder="1" applyAlignment="1">
      <alignment horizontal="right" vertical="top"/>
    </xf>
    <xf numFmtId="164" fontId="2" fillId="4" borderId="10" xfId="371" applyNumberFormat="1" applyFont="1" applyFill="1" applyBorder="1" applyAlignment="1">
      <alignment horizontal="right" vertical="top"/>
    </xf>
    <xf numFmtId="0" fontId="1" fillId="3" borderId="8" xfId="372" applyFont="1" applyFill="1" applyBorder="1" applyAlignment="1">
      <alignment horizontal="left" vertical="top" wrapText="1"/>
    </xf>
    <xf numFmtId="164" fontId="10" fillId="4" borderId="9" xfId="127" applyNumberFormat="1" applyFont="1" applyFill="1" applyBorder="1" applyAlignment="1">
      <alignment horizontal="right" vertical="top"/>
    </xf>
    <xf numFmtId="165" fontId="2" fillId="4" borderId="27" xfId="373" applyNumberFormat="1" applyFont="1" applyFill="1" applyBorder="1" applyAlignment="1">
      <alignment horizontal="right" vertical="top"/>
    </xf>
    <xf numFmtId="165" fontId="2" fillId="4" borderId="4" xfId="258" applyNumberFormat="1" applyFont="1" applyFill="1" applyBorder="1" applyAlignment="1">
      <alignment horizontal="right" vertical="top"/>
    </xf>
    <xf numFmtId="0" fontId="1" fillId="2" borderId="1" xfId="150" applyFont="1" applyAlignment="1">
      <alignment horizontal="center" wrapText="1"/>
    </xf>
    <xf numFmtId="0" fontId="1" fillId="2" borderId="20" xfId="150" applyFont="1" applyBorder="1" applyAlignment="1">
      <alignment horizontal="center" wrapText="1"/>
    </xf>
    <xf numFmtId="0" fontId="8" fillId="2" borderId="1" xfId="149" applyFont="1" applyAlignment="1">
      <alignment horizontal="left" vertical="center" wrapText="1"/>
    </xf>
    <xf numFmtId="0" fontId="1" fillId="3" borderId="21" xfId="152" applyFont="1" applyFill="1" applyBorder="1" applyAlignment="1">
      <alignment horizontal="left" vertical="top" wrapText="1"/>
    </xf>
    <xf numFmtId="0" fontId="1" fillId="3" borderId="16" xfId="153" applyFont="1" applyFill="1" applyBorder="1" applyAlignment="1">
      <alignment horizontal="left" vertical="top" wrapText="1"/>
    </xf>
    <xf numFmtId="0" fontId="1" fillId="3" borderId="12" xfId="154" applyFont="1" applyFill="1" applyBorder="1" applyAlignment="1">
      <alignment horizontal="left" vertical="top" wrapText="1"/>
    </xf>
    <xf numFmtId="165" fontId="2" fillId="4" borderId="28" xfId="373" applyNumberFormat="1" applyFont="1" applyFill="1" applyBorder="1" applyAlignment="1">
      <alignment horizontal="right" vertical="top"/>
    </xf>
    <xf numFmtId="0" fontId="1" fillId="3" borderId="12" xfId="155" applyFont="1" applyFill="1" applyBorder="1" applyAlignment="1">
      <alignment horizontal="left" vertical="top" wrapText="1"/>
    </xf>
    <xf numFmtId="0" fontId="2" fillId="2" borderId="21" xfId="156" applyFont="1" applyBorder="1" applyAlignment="1">
      <alignment horizontal="left" vertical="top" wrapText="1"/>
    </xf>
    <xf numFmtId="0" fontId="2" fillId="2" borderId="1" xfId="157" applyFont="1" applyAlignment="1">
      <alignment horizontal="left" vertical="top" wrapText="1"/>
    </xf>
    <xf numFmtId="164" fontId="2" fillId="4" borderId="8" xfId="230" applyNumberFormat="1" applyFont="1" applyFill="1" applyBorder="1" applyAlignment="1">
      <alignment horizontal="right" vertical="top"/>
    </xf>
    <xf numFmtId="164" fontId="2" fillId="4" borderId="19" xfId="369" applyNumberFormat="1" applyFont="1" applyFill="1" applyBorder="1" applyAlignment="1">
      <alignment horizontal="right" vertical="top"/>
    </xf>
    <xf numFmtId="164" fontId="2" fillId="4" borderId="21" xfId="368" applyNumberFormat="1" applyFont="1" applyFill="1" applyBorder="1" applyAlignment="1">
      <alignment horizontal="right" vertical="top"/>
    </xf>
    <xf numFmtId="164" fontId="2" fillId="4" borderId="6" xfId="126" applyNumberFormat="1" applyFont="1" applyFill="1" applyBorder="1" applyAlignment="1">
      <alignment horizontal="right" vertical="top"/>
    </xf>
    <xf numFmtId="164" fontId="2" fillId="4" borderId="18" xfId="374" applyNumberFormat="1" applyFont="1" applyFill="1" applyBorder="1" applyAlignment="1">
      <alignment horizontal="right" vertical="top"/>
    </xf>
    <xf numFmtId="167" fontId="2" fillId="4" borderId="29" xfId="375" applyNumberFormat="1" applyFont="1" applyFill="1" applyBorder="1" applyAlignment="1">
      <alignment horizontal="right" vertical="top"/>
    </xf>
    <xf numFmtId="1" fontId="1" fillId="3" borderId="12" xfId="218" applyNumberFormat="1" applyFont="1" applyFill="1" applyBorder="1" applyAlignment="1">
      <alignment horizontal="left" vertical="top" wrapText="1"/>
    </xf>
    <xf numFmtId="1" fontId="1" fillId="3" borderId="12" xfId="219" applyNumberFormat="1" applyFont="1" applyFill="1" applyBorder="1" applyAlignment="1">
      <alignment horizontal="left" vertical="top" wrapText="1"/>
    </xf>
    <xf numFmtId="164" fontId="2" fillId="4" borderId="18" xfId="376" applyNumberFormat="1" applyFont="1" applyFill="1" applyBorder="1" applyAlignment="1">
      <alignment horizontal="right" vertical="top"/>
    </xf>
    <xf numFmtId="0" fontId="14" fillId="2" borderId="1" xfId="101" applyFont="1"/>
    <xf numFmtId="164" fontId="15" fillId="4" borderId="18" xfId="376" applyNumberFormat="1" applyFont="1" applyFill="1" applyBorder="1" applyAlignment="1">
      <alignment horizontal="right" vertical="top"/>
    </xf>
    <xf numFmtId="0" fontId="2" fillId="5" borderId="9" xfId="53" applyFont="1" applyFill="1" applyBorder="1" applyAlignment="1">
      <alignment horizontal="left" vertical="top" wrapText="1"/>
    </xf>
    <xf numFmtId="167" fontId="2" fillId="4" borderId="30" xfId="377" applyNumberFormat="1" applyFont="1" applyFill="1" applyBorder="1" applyAlignment="1">
      <alignment horizontal="right" vertical="top"/>
    </xf>
    <xf numFmtId="167" fontId="2" fillId="4" borderId="25" xfId="377" applyNumberFormat="1" applyFont="1" applyFill="1" applyBorder="1" applyAlignment="1">
      <alignment horizontal="right" vertical="top"/>
    </xf>
    <xf numFmtId="1" fontId="2" fillId="4" borderId="3" xfId="95" applyNumberFormat="1" applyFont="1" applyFill="1" applyBorder="1" applyAlignment="1">
      <alignment horizontal="right" vertical="top"/>
    </xf>
    <xf numFmtId="1" fontId="1" fillId="3" borderId="12" xfId="61" applyNumberFormat="1" applyFont="1" applyFill="1" applyBorder="1" applyAlignment="1">
      <alignment horizontal="left" vertical="top" wrapText="1"/>
    </xf>
    <xf numFmtId="0" fontId="1" fillId="3" borderId="12" xfId="70" applyFont="1" applyFill="1" applyBorder="1" applyAlignment="1">
      <alignment horizontal="left" vertical="top" wrapText="1"/>
    </xf>
    <xf numFmtId="164" fontId="2" fillId="4" borderId="5" xfId="378" applyNumberFormat="1" applyFont="1" applyFill="1" applyBorder="1" applyAlignment="1">
      <alignment horizontal="right" vertical="top"/>
    </xf>
    <xf numFmtId="164" fontId="2" fillId="4" borderId="8" xfId="379" applyNumberFormat="1" applyFont="1" applyFill="1" applyBorder="1" applyAlignment="1">
      <alignment horizontal="right" vertical="top"/>
    </xf>
    <xf numFmtId="164" fontId="2" fillId="4" borderId="5" xfId="380" applyNumberFormat="1" applyFont="1" applyFill="1" applyBorder="1" applyAlignment="1">
      <alignment horizontal="right" vertical="top"/>
    </xf>
    <xf numFmtId="164" fontId="2" fillId="4" borderId="8" xfId="381" applyNumberFormat="1" applyFont="1" applyFill="1" applyBorder="1" applyAlignment="1">
      <alignment horizontal="right" vertical="top"/>
    </xf>
    <xf numFmtId="164" fontId="2" fillId="4" borderId="12" xfId="382" applyNumberFormat="1" applyFont="1" applyFill="1" applyBorder="1" applyAlignment="1">
      <alignment horizontal="right" vertical="top"/>
    </xf>
    <xf numFmtId="164" fontId="10" fillId="4" borderId="5" xfId="380" applyNumberFormat="1" applyFont="1" applyFill="1" applyBorder="1" applyAlignment="1">
      <alignment horizontal="right" vertical="top"/>
    </xf>
    <xf numFmtId="164" fontId="10" fillId="4" borderId="8" xfId="381" applyNumberFormat="1" applyFont="1" applyFill="1" applyBorder="1" applyAlignment="1">
      <alignment horizontal="right" vertical="top"/>
    </xf>
    <xf numFmtId="164" fontId="10" fillId="4" borderId="15" xfId="340" applyNumberFormat="1" applyFont="1" applyFill="1" applyBorder="1" applyAlignment="1">
      <alignment horizontal="right" vertical="top"/>
    </xf>
    <xf numFmtId="164" fontId="10" fillId="7" borderId="8" xfId="92" applyNumberFormat="1" applyFont="1" applyFill="1" applyBorder="1" applyAlignment="1">
      <alignment horizontal="right" vertical="top"/>
    </xf>
    <xf numFmtId="2" fontId="10" fillId="7" borderId="12" xfId="90" applyNumberFormat="1" applyFont="1" applyFill="1" applyBorder="1" applyAlignment="1">
      <alignment horizontal="right" vertical="top"/>
    </xf>
    <xf numFmtId="2" fontId="1" fillId="3" borderId="31" xfId="89" applyNumberFormat="1" applyFont="1" applyFill="1" applyBorder="1" applyAlignment="1">
      <alignment horizontal="left" vertical="top"/>
    </xf>
    <xf numFmtId="2" fontId="1" fillId="3" borderId="32" xfId="89" applyNumberFormat="1" applyFont="1" applyFill="1" applyBorder="1" applyAlignment="1">
      <alignment horizontal="left" vertical="top"/>
    </xf>
    <xf numFmtId="0" fontId="1" fillId="0" borderId="4" xfId="343" applyFont="1" applyFill="1" applyBorder="1" applyAlignment="1">
      <alignment horizontal="center"/>
    </xf>
    <xf numFmtId="0" fontId="1" fillId="3" borderId="19" xfId="43" applyFont="1" applyFill="1" applyBorder="1" applyAlignment="1">
      <alignment horizontal="left" vertical="top"/>
    </xf>
    <xf numFmtId="164" fontId="2" fillId="4" borderId="19" xfId="380" applyNumberFormat="1" applyFont="1" applyFill="1" applyBorder="1" applyAlignment="1">
      <alignment horizontal="right" vertical="top"/>
    </xf>
    <xf numFmtId="0" fontId="8" fillId="0" borderId="0" xfId="4" applyFont="1" applyAlignment="1">
      <alignment horizontal="left" vertical="center"/>
    </xf>
    <xf numFmtId="164" fontId="2" fillId="5" borderId="8" xfId="369" applyNumberFormat="1" applyFont="1" applyFill="1" applyBorder="1" applyAlignment="1">
      <alignment horizontal="right" vertical="top"/>
    </xf>
    <xf numFmtId="164" fontId="2" fillId="4" borderId="16" xfId="369" applyNumberFormat="1" applyFont="1" applyFill="1" applyBorder="1" applyAlignment="1">
      <alignment horizontal="right" vertical="top"/>
    </xf>
    <xf numFmtId="0" fontId="1" fillId="3" borderId="16" xfId="93" applyFont="1" applyFill="1" applyBorder="1" applyAlignment="1">
      <alignment vertical="top"/>
    </xf>
    <xf numFmtId="0" fontId="1" fillId="3" borderId="1" xfId="93" applyFont="1" applyFill="1" applyAlignment="1">
      <alignment vertical="top"/>
    </xf>
    <xf numFmtId="1" fontId="1" fillId="3" borderId="12" xfId="89" applyNumberFormat="1" applyFont="1" applyFill="1" applyBorder="1" applyAlignment="1">
      <alignment horizontal="left" vertical="top" wrapText="1"/>
    </xf>
    <xf numFmtId="2" fontId="1" fillId="3" borderId="1" xfId="89" applyNumberFormat="1" applyFont="1" applyFill="1" applyAlignment="1">
      <alignment horizontal="left" vertical="top" wrapText="1"/>
    </xf>
    <xf numFmtId="164" fontId="2" fillId="4" borderId="18" xfId="230" applyNumberFormat="1" applyFont="1" applyFill="1" applyBorder="1" applyAlignment="1">
      <alignment horizontal="right" vertical="top"/>
    </xf>
    <xf numFmtId="164" fontId="2" fillId="4" borderId="12" xfId="139" applyNumberFormat="1" applyFont="1" applyFill="1" applyBorder="1" applyAlignment="1">
      <alignment horizontal="right" vertical="top"/>
    </xf>
    <xf numFmtId="164" fontId="2" fillId="5" borderId="7" xfId="296" applyNumberFormat="1" applyFont="1" applyFill="1" applyBorder="1" applyAlignment="1">
      <alignment horizontal="right" vertical="top"/>
    </xf>
    <xf numFmtId="164" fontId="2" fillId="5" borderId="11" xfId="297" applyNumberFormat="1" applyFont="1" applyFill="1" applyBorder="1" applyAlignment="1">
      <alignment horizontal="right" vertical="top"/>
    </xf>
    <xf numFmtId="0" fontId="2" fillId="5" borderId="9" xfId="203" applyFont="1" applyFill="1" applyBorder="1" applyAlignment="1">
      <alignment horizontal="left" vertical="top" wrapText="1"/>
    </xf>
    <xf numFmtId="164" fontId="2" fillId="5" borderId="11" xfId="307" applyNumberFormat="1" applyFont="1" applyFill="1" applyBorder="1" applyAlignment="1">
      <alignment horizontal="right" vertical="top"/>
    </xf>
    <xf numFmtId="164" fontId="2" fillId="4" borderId="33" xfId="50" applyNumberFormat="1" applyFont="1" applyFill="1" applyBorder="1" applyAlignment="1">
      <alignment horizontal="right" vertical="top"/>
    </xf>
    <xf numFmtId="164" fontId="10" fillId="4" borderId="9" xfId="50" applyNumberFormat="1" applyFont="1" applyFill="1" applyBorder="1" applyAlignment="1">
      <alignment horizontal="right" vertical="top"/>
    </xf>
    <xf numFmtId="164" fontId="10" fillId="4" borderId="13" xfId="52" applyNumberFormat="1" applyFont="1" applyFill="1" applyBorder="1" applyAlignment="1">
      <alignment horizontal="right" vertical="top"/>
    </xf>
    <xf numFmtId="2" fontId="10" fillId="4" borderId="12" xfId="90" applyNumberFormat="1" applyFont="1" applyFill="1" applyBorder="1" applyAlignment="1">
      <alignment horizontal="right" vertical="top"/>
    </xf>
    <xf numFmtId="164" fontId="10" fillId="4" borderId="6" xfId="48" applyNumberFormat="1" applyFont="1" applyFill="1" applyBorder="1" applyAlignment="1">
      <alignment horizontal="right" vertical="top"/>
    </xf>
    <xf numFmtId="1" fontId="2" fillId="4" borderId="32" xfId="95" applyNumberFormat="1" applyFont="1" applyFill="1" applyBorder="1" applyAlignment="1">
      <alignment horizontal="right" vertical="top"/>
    </xf>
    <xf numFmtId="165" fontId="2" fillId="4" borderId="34" xfId="180" applyNumberFormat="1" applyFont="1" applyFill="1" applyBorder="1" applyAlignment="1">
      <alignment horizontal="right" vertical="top"/>
    </xf>
    <xf numFmtId="165" fontId="2" fillId="4" borderId="32" xfId="364" applyNumberFormat="1" applyFont="1" applyFill="1" applyBorder="1" applyAlignment="1">
      <alignment horizontal="right" vertical="top"/>
    </xf>
  </cellXfs>
  <cellStyles count="387">
    <cellStyle name="Hyperlink" xfId="253" builtinId="8"/>
    <cellStyle name="Normal 2" xfId="101" xr:uid="{3C611EEA-59AC-49D8-8AFA-3AF019D96B25}"/>
    <cellStyle name="Normal_OND_vragen" xfId="275" xr:uid="{144CD6C7-5F48-42E5-B39C-D9886E3D9F1A}"/>
    <cellStyle name="Normal_Sheet1" xfId="265" xr:uid="{525DF593-6B5F-4165-A8F6-CDA53B798B89}"/>
    <cellStyle name="Standaard" xfId="0" builtinId="0"/>
    <cellStyle name="style1675706599777" xfId="96" xr:uid="{35724852-86CF-4320-9607-6CD6C8B647DC}"/>
    <cellStyle name="style1675706599907" xfId="160" xr:uid="{FC8DC929-1270-4C25-9DD2-A27497A30A1B}"/>
    <cellStyle name="style1675706601444" xfId="135" xr:uid="{BF329564-AA04-43A5-9C21-52D8F68913DF}"/>
    <cellStyle name="style1675706601721" xfId="136" xr:uid="{986369A8-1EFE-4348-8568-5BC414644B31}"/>
    <cellStyle name="style1675706602213" xfId="140" xr:uid="{0C3D1E60-2CEF-416A-B2F6-CDEE2BA5AB74}"/>
    <cellStyle name="style1675706602360" xfId="266" xr:uid="{E1D42D05-A908-4C40-8F07-83B3ADFE601F}"/>
    <cellStyle name="style1675706602734" xfId="132" xr:uid="{5A99E5CD-3DCC-43CD-A305-5517E2938BE1}"/>
    <cellStyle name="style1675706602790" xfId="125" xr:uid="{1B61DA8C-03DC-43DD-AAD0-FC2B36654C69}"/>
    <cellStyle name="style1675706602852" xfId="133" xr:uid="{09F46F19-3DE9-467A-BE64-08FE8207BE24}"/>
    <cellStyle name="style1675706603038" xfId="91" xr:uid="{A8698721-8B6E-49A6-B8CA-00F0DF3D91FB}"/>
    <cellStyle name="style1675706603100" xfId="93" xr:uid="{719ED3D1-72EE-4EF4-87E4-FCAB300184FF}"/>
    <cellStyle name="style1675706603152" xfId="138" xr:uid="{0DA7903D-3805-4A39-ADB5-58E015391945}"/>
    <cellStyle name="style1675706603280" xfId="134" xr:uid="{BF9B0F29-6A4C-4256-916F-534522216940}"/>
    <cellStyle name="style1675706603332" xfId="126" xr:uid="{B7819D91-1BCC-4CF9-8B99-7E1ECE964158}"/>
    <cellStyle name="style1675706603388" xfId="92" xr:uid="{8303BCF5-DF8C-45A0-9B37-2E6364D19CA0}"/>
    <cellStyle name="style1675706603428" xfId="127" xr:uid="{C97BC63F-26F6-4880-9D64-1F3855AA34AB}"/>
    <cellStyle name="style1675706603464" xfId="139" xr:uid="{C3416996-1020-4880-B34D-AAAF1B18FA17}"/>
    <cellStyle name="style1675706603511" xfId="128" xr:uid="{DA754173-9B34-49D8-8C46-439635382368}"/>
    <cellStyle name="style1675706603643" xfId="131" xr:uid="{FAAEDE6A-6B99-4243-B918-30D1D6610D69}"/>
    <cellStyle name="style1675706603736" xfId="137" xr:uid="{1DC1F548-E1EF-4337-A1F3-76A80B9B184B}"/>
    <cellStyle name="style1675706603862" xfId="97" xr:uid="{51C3D0B2-B877-449A-9007-23699669ABFE}"/>
    <cellStyle name="style1675706604251" xfId="267" xr:uid="{388A9BEC-BF36-4068-B39B-DE449DD5FB68}"/>
    <cellStyle name="style1675706604307" xfId="264" xr:uid="{F31DBCB6-5C7A-4BEB-9805-88909B976D1B}"/>
    <cellStyle name="style1675706604361" xfId="268" xr:uid="{18AF5515-AB5C-4871-A3D2-DAE6CA147DB9}"/>
    <cellStyle name="style1675706604407" xfId="147" xr:uid="{C274B441-5920-44B6-AD88-6CE2ED3C342D}"/>
    <cellStyle name="style1675706604452" xfId="276" xr:uid="{4BE3AD30-FF77-4D35-8F68-6ED6263F611E}"/>
    <cellStyle name="style1675706705853" xfId="166" xr:uid="{E5E8779B-D04D-45F6-82CC-CB30C31378AB}"/>
    <cellStyle name="style1675706708046" xfId="277" xr:uid="{4DBA16A5-9D41-4A3A-A24E-770B3BFF1C5E}"/>
    <cellStyle name="style1675706708098" xfId="167" xr:uid="{988A1C83-84E5-425A-8DCB-FE03B57A5AE5}"/>
    <cellStyle name="style1675706708277" xfId="168" xr:uid="{67C6F883-8C5D-4532-809E-CAC7356C29AE}"/>
    <cellStyle name="style1675706708355" xfId="279" xr:uid="{53203D27-8DEE-42BE-99CE-6494D8CF86BD}"/>
    <cellStyle name="style1675706708414" xfId="281" xr:uid="{A07F037C-9FAC-424B-82B8-00497783060D}"/>
    <cellStyle name="style1675706708525" xfId="278" xr:uid="{1C435EBD-0ADF-48BC-8C73-83751B061886}"/>
    <cellStyle name="style1675706708572" xfId="161" xr:uid="{EC2221D6-F4E2-4E35-8788-29441F588001}"/>
    <cellStyle name="style1675706708614" xfId="280" xr:uid="{217A7057-C70D-4DB7-82A5-0251933782E2}"/>
    <cellStyle name="style1675706708657" xfId="162" xr:uid="{924BDF8F-58C8-4D11-A811-A6EF9F9C0758}"/>
    <cellStyle name="style1675706708702" xfId="282" xr:uid="{03509288-8E63-4A6A-A71E-C22E7FF230F6}"/>
    <cellStyle name="style1675706708746" xfId="163" xr:uid="{01E6BA4A-8B42-45EF-A40B-F46B912EB781}"/>
    <cellStyle name="style1675706841418" xfId="129" xr:uid="{71B3D245-9EF1-4552-BD59-159A885AFF13}"/>
    <cellStyle name="style1675706842151" xfId="89" xr:uid="{AC8514BC-13B1-4A0B-AB68-A203228F656E}"/>
    <cellStyle name="style1675706842491" xfId="90" xr:uid="{102E5E2D-A9A6-4B6B-846A-4E6C5C94094C}"/>
    <cellStyle name="style1675706842523" xfId="141" xr:uid="{E681DBDD-C7D3-41EC-AAA4-31B2568C90AB}"/>
    <cellStyle name="style1675706885489" xfId="164" xr:uid="{F70DB87D-7266-4D0C-82E0-3BE93E08FDD6}"/>
    <cellStyle name="style1675706886014" xfId="283" xr:uid="{836FA0C1-26C9-4792-918C-D248C4277B3D}"/>
    <cellStyle name="style1675706886269" xfId="284" xr:uid="{99F693DB-776D-41E6-807E-F16A8494AF22}"/>
    <cellStyle name="style1675706927857" xfId="130" xr:uid="{8A0DF893-E4B2-4390-A6E6-36E88A99D2EC}"/>
    <cellStyle name="style1675706928521" xfId="119" xr:uid="{5B5FC15B-FF3C-4387-A437-20A9C14BA998}"/>
    <cellStyle name="style1675706928818" xfId="142" xr:uid="{15435D10-A34B-4B2F-9DCE-D0362774F3AB}"/>
    <cellStyle name="style1675706928857" xfId="143" xr:uid="{C5F49704-F754-4A01-A7ED-65CD4AD92A0C}"/>
    <cellStyle name="style1675706970367" xfId="165" xr:uid="{60CC7CD5-D2B1-4656-8C4B-0E198F2EA36D}"/>
    <cellStyle name="style1675706970930" xfId="285" xr:uid="{29DC7001-8473-489B-8BEB-67E77A88E7BF}"/>
    <cellStyle name="style1675706971285" xfId="286" xr:uid="{CACE3E24-F4CE-42A4-BB1E-3EB474D4489F}"/>
    <cellStyle name="style1675966344203" xfId="148" xr:uid="{69AD58B0-FA6C-41FC-840B-03054E8D97E8}"/>
    <cellStyle name="style1675966344336" xfId="149" xr:uid="{2AA4F11E-5E1A-4452-AD79-2E0797717308}"/>
    <cellStyle name="style1675966344397" xfId="150" xr:uid="{9D8D6DF1-99A9-4074-90E4-FB65E454FE04}"/>
    <cellStyle name="style1675966344700" xfId="259" xr:uid="{F7A352A1-76AB-4C89-AB99-061695B583EE}"/>
    <cellStyle name="style1675966344794" xfId="151" xr:uid="{07C1E635-1838-43FD-8E27-20592611AB63}"/>
    <cellStyle name="style1675966345142" xfId="153" xr:uid="{37C36331-9627-4C70-A78F-A2BFC8BAA33D}"/>
    <cellStyle name="style1675966345199" xfId="152" xr:uid="{4F30D821-07E4-4927-897F-597402DFD152}"/>
    <cellStyle name="style1675966345565" xfId="154" xr:uid="{B1FE7C12-421F-4936-8BAF-6462048DF267}"/>
    <cellStyle name="style1675966345759" xfId="98" xr:uid="{632111EA-6181-46DA-BF6A-12728FF756B3}"/>
    <cellStyle name="style1675966345806" xfId="144" xr:uid="{6D9327BB-0A15-49B3-82B7-8C68B0736CB0}"/>
    <cellStyle name="style1675966346103" xfId="262" xr:uid="{50100DDD-5907-4A00-9D53-0618CDCC77CE}"/>
    <cellStyle name="style1675966346156" xfId="145" xr:uid="{BF33D39F-6B4F-4748-9B12-11DE33A17CB4}"/>
    <cellStyle name="style1675966346354" xfId="156" xr:uid="{C9CD9222-D9F4-4B37-BA38-40C247446868}"/>
    <cellStyle name="style1675966346498" xfId="157" xr:uid="{DFB4629C-8D37-4D56-A301-E5321AA095CA}"/>
    <cellStyle name="style1675966722014" xfId="155" xr:uid="{CD7A3702-24A3-4D71-BEB9-84511932190E}"/>
    <cellStyle name="style1675966722629" xfId="263" xr:uid="{45D043E7-4DBA-4871-B8C2-7EE596545C47}"/>
    <cellStyle name="style1675966722688" xfId="146" xr:uid="{FBB3A7D2-9E87-41BE-BCFA-5DD4C2141D8E}"/>
    <cellStyle name="style1680538577526" xfId="201" xr:uid="{545B37A2-88E8-416E-9339-0D24A11FC290}"/>
    <cellStyle name="style1680538577567" xfId="212" xr:uid="{9054AA4E-569D-4B14-99BE-106774EE562E}"/>
    <cellStyle name="style1680538579063" xfId="213" xr:uid="{E63886A2-3279-4278-A04F-3C2C5F9C1C81}"/>
    <cellStyle name="style1680538579084" xfId="202" xr:uid="{82E09892-DED6-4482-8346-291910DA2116}"/>
    <cellStyle name="style1680538579206" xfId="216" xr:uid="{B0E50559-BD6E-42F2-8B34-FF52566099FC}"/>
    <cellStyle name="style1680538579253" xfId="217" xr:uid="{AAAA8378-C7CF-4C25-AF41-F927935D821A}"/>
    <cellStyle name="style1680538579352" xfId="88" xr:uid="{6877B9B2-B7A8-4C53-B977-CB5C05FE0CC4}"/>
    <cellStyle name="style1680538580220" xfId="208" xr:uid="{7EFDF300-6905-4AF9-84C3-D6890930594E}"/>
    <cellStyle name="style1680538580248" xfId="197" xr:uid="{C1B41D3B-BB6E-4A94-8A8C-B38980DB5C74}"/>
    <cellStyle name="style1680538580276" xfId="209" xr:uid="{94AC84A8-CEF8-44BF-A1D8-C1856C42DD0A}"/>
    <cellStyle name="style1680538580311" xfId="198" xr:uid="{209588ED-628B-4CCC-A92A-9DDE374D323C}"/>
    <cellStyle name="style1680538580344" xfId="214" xr:uid="{A82B0A0A-3191-4CD5-A886-E7640E67445A}"/>
    <cellStyle name="style1680538580374" xfId="199" xr:uid="{FB749218-8D18-46A2-8F81-FF764990086B}"/>
    <cellStyle name="style1680538580413" xfId="203" xr:uid="{105323F9-7D12-4D17-857C-D4F429A0F7A1}"/>
    <cellStyle name="style1680538580659" xfId="220" xr:uid="{3050298B-EC8B-47E6-9914-CFD3E37F3232}"/>
    <cellStyle name="style1680538662511" xfId="200" xr:uid="{C984DD12-EB21-44C7-8514-89B79E47E7DA}"/>
    <cellStyle name="style1680538662933" xfId="219" xr:uid="{E3A86B68-745A-4AEC-996E-61752B387D52}"/>
    <cellStyle name="style1680538663145" xfId="215" xr:uid="{F034BCB5-D9C1-4CD7-97BC-2C53D1FCE6F7}"/>
    <cellStyle name="style1680541109602" xfId="95" xr:uid="{A309CE44-1342-4391-A8F9-AA480DE03B58}"/>
    <cellStyle name="style1680541110010" xfId="218" xr:uid="{0EE8ED10-FF78-4892-8F93-8A72253D0841}"/>
    <cellStyle name="style1680541110197" xfId="94" xr:uid="{8D4BCA06-A001-40AE-98E7-F08F6044D83A}"/>
    <cellStyle name="style1680623200598" xfId="210" xr:uid="{7B76488F-ADDD-4D63-B2CD-D014F30B9628}"/>
    <cellStyle name="style1680623201034" xfId="211" xr:uid="{D30F0299-A655-41A0-9FB7-9DDBE283FDD2}"/>
    <cellStyle name="style1680623201491" xfId="207" xr:uid="{B6869115-7280-4E9D-9C1C-3A0263D4C715}"/>
    <cellStyle name="style1680623202376" xfId="204" xr:uid="{95104423-20BB-4721-BCB3-55E3C818C731}"/>
    <cellStyle name="style1680623202821" xfId="205" xr:uid="{1A51FA83-3E8B-4502-928A-67ADFFBEF4F4}"/>
    <cellStyle name="style1680623675249" xfId="206" xr:uid="{1B313FCA-517D-4982-B562-559019C22CE4}"/>
    <cellStyle name="style1681737472014" xfId="272" xr:uid="{C07EFF2E-4586-4B38-AFF3-F8D4FF5F66E5}"/>
    <cellStyle name="style1681737473239" xfId="271" xr:uid="{CA750DB2-E5B9-4234-A6F5-B7C155902BEC}"/>
    <cellStyle name="style1681737473281" xfId="158" xr:uid="{5E3B1843-4B98-425A-89D2-C3C748A41FC3}"/>
    <cellStyle name="style1681737473325" xfId="273" xr:uid="{FFAD7D0F-8E77-4922-A419-5E69A792348C}"/>
    <cellStyle name="style1681737473369" xfId="159" xr:uid="{FFC5CFE5-2995-4CBE-B564-5B3CF34173C4}"/>
    <cellStyle name="style1681737473421" xfId="274" xr:uid="{75CBAA4A-97A5-48B1-84FF-54D8297A3AA3}"/>
    <cellStyle name="style1681911656167" xfId="1" xr:uid="{00000000-0005-0000-0000-000001000000}"/>
    <cellStyle name="style1681911656292" xfId="2" xr:uid="{00000000-0005-0000-0000-000002000000}"/>
    <cellStyle name="style1681911656500" xfId="3" xr:uid="{00000000-0005-0000-0000-000003000000}"/>
    <cellStyle name="style1681911656576" xfId="4" xr:uid="{00000000-0005-0000-0000-000004000000}"/>
    <cellStyle name="style1681911656683" xfId="5" xr:uid="{00000000-0005-0000-0000-000005000000}"/>
    <cellStyle name="style1681911656777" xfId="6" xr:uid="{00000000-0005-0000-0000-000006000000}"/>
    <cellStyle name="style1681911656855" xfId="7" xr:uid="{00000000-0005-0000-0000-000007000000}"/>
    <cellStyle name="style1681911656933" xfId="8" xr:uid="{00000000-0005-0000-0000-000008000000}"/>
    <cellStyle name="style1681911656999" xfId="9" xr:uid="{00000000-0005-0000-0000-000009000000}"/>
    <cellStyle name="style1681911657058" xfId="10" xr:uid="{00000000-0005-0000-0000-00000A000000}"/>
    <cellStyle name="style1681911657125" xfId="11" xr:uid="{00000000-0005-0000-0000-00000B000000}"/>
    <cellStyle name="style1681911657192" xfId="12" xr:uid="{00000000-0005-0000-0000-00000C000000}"/>
    <cellStyle name="style1681911657257" xfId="13" xr:uid="{00000000-0005-0000-0000-00000D000000}"/>
    <cellStyle name="style1681911657321" xfId="14" xr:uid="{00000000-0005-0000-0000-00000E000000}"/>
    <cellStyle name="style1681911657389" xfId="15" xr:uid="{00000000-0005-0000-0000-00000F000000}"/>
    <cellStyle name="style1681911657452" xfId="16" xr:uid="{00000000-0005-0000-0000-000010000000}"/>
    <cellStyle name="style1681911657522" xfId="17" xr:uid="{00000000-0005-0000-0000-000011000000}"/>
    <cellStyle name="style1681911657589" xfId="18" xr:uid="{00000000-0005-0000-0000-000012000000}"/>
    <cellStyle name="style1681911657645" xfId="19" xr:uid="{00000000-0005-0000-0000-000013000000}"/>
    <cellStyle name="style1681911657711" xfId="20" xr:uid="{00000000-0005-0000-0000-000014000000}"/>
    <cellStyle name="style1681911657857" xfId="21" xr:uid="{00000000-0005-0000-0000-000015000000}"/>
    <cellStyle name="style1681911657923" xfId="22" xr:uid="{00000000-0005-0000-0000-000016000000}"/>
    <cellStyle name="style1681911658003" xfId="23" xr:uid="{00000000-0005-0000-0000-000017000000}"/>
    <cellStyle name="style1681911658085" xfId="24" xr:uid="{00000000-0005-0000-0000-000018000000}"/>
    <cellStyle name="style1681911658154" xfId="25" xr:uid="{00000000-0005-0000-0000-000019000000}"/>
    <cellStyle name="style1681911658206" xfId="26" xr:uid="{00000000-0005-0000-0000-00001A000000}"/>
    <cellStyle name="style1681911658260" xfId="27" xr:uid="{00000000-0005-0000-0000-00001B000000}"/>
    <cellStyle name="style1681911658312" xfId="28" xr:uid="{00000000-0005-0000-0000-00001C000000}"/>
    <cellStyle name="style1681911658372" xfId="29" xr:uid="{00000000-0005-0000-0000-00001D000000}"/>
    <cellStyle name="style1681911658674" xfId="30" xr:uid="{00000000-0005-0000-0000-00001E000000}"/>
    <cellStyle name="style1681911658729" xfId="31" xr:uid="{00000000-0005-0000-0000-00001F000000}"/>
    <cellStyle name="style1681911658784" xfId="32" xr:uid="{00000000-0005-0000-0000-000020000000}"/>
    <cellStyle name="style1681911658843" xfId="33" xr:uid="{00000000-0005-0000-0000-000021000000}"/>
    <cellStyle name="style1681911658912" xfId="34" xr:uid="{00000000-0005-0000-0000-000022000000}"/>
    <cellStyle name="style1681911658965" xfId="35" xr:uid="{00000000-0005-0000-0000-000023000000}"/>
    <cellStyle name="style1681911659020" xfId="36" xr:uid="{00000000-0005-0000-0000-000024000000}"/>
    <cellStyle name="style1681911659082" xfId="37" xr:uid="{00000000-0005-0000-0000-000025000000}"/>
    <cellStyle name="style1681911659135" xfId="38" xr:uid="{00000000-0005-0000-0000-000026000000}"/>
    <cellStyle name="style1681911659178" xfId="39" xr:uid="{00000000-0005-0000-0000-000027000000}"/>
    <cellStyle name="style1681911659216" xfId="40" xr:uid="{00000000-0005-0000-0000-000028000000}"/>
    <cellStyle name="style1681911659263" xfId="41" xr:uid="{00000000-0005-0000-0000-000029000000}"/>
    <cellStyle name="style1681911659315" xfId="42" xr:uid="{00000000-0005-0000-0000-00002A000000}"/>
    <cellStyle name="style1681911659369" xfId="43" xr:uid="{00000000-0005-0000-0000-00002B000000}"/>
    <cellStyle name="style1681911659428" xfId="44" xr:uid="{00000000-0005-0000-0000-00002C000000}"/>
    <cellStyle name="style1681911659487" xfId="45" xr:uid="{00000000-0005-0000-0000-00002D000000}"/>
    <cellStyle name="style1681911659551" xfId="46" xr:uid="{00000000-0005-0000-0000-00002E000000}"/>
    <cellStyle name="style1681911659605" xfId="47" xr:uid="{00000000-0005-0000-0000-00002F000000}"/>
    <cellStyle name="style1681911659643" xfId="48" xr:uid="{00000000-0005-0000-0000-000030000000}"/>
    <cellStyle name="style1681911659685" xfId="49" xr:uid="{00000000-0005-0000-0000-000031000000}"/>
    <cellStyle name="style1681911659722" xfId="50" xr:uid="{00000000-0005-0000-0000-000032000000}"/>
    <cellStyle name="style1681911659768" xfId="51" xr:uid="{00000000-0005-0000-0000-000033000000}"/>
    <cellStyle name="style1681911659810" xfId="52" xr:uid="{00000000-0005-0000-0000-000034000000}"/>
    <cellStyle name="style1681911659898" xfId="53" xr:uid="{00000000-0005-0000-0000-000035000000}"/>
    <cellStyle name="style1681911659952" xfId="54" xr:uid="{00000000-0005-0000-0000-000036000000}"/>
    <cellStyle name="style1681911660119" xfId="55" xr:uid="{00000000-0005-0000-0000-000037000000}"/>
    <cellStyle name="style1681911660362" xfId="56" xr:uid="{00000000-0005-0000-0000-000038000000}"/>
    <cellStyle name="style1681911660448" xfId="57" xr:uid="{00000000-0005-0000-0000-000039000000}"/>
    <cellStyle name="style1681911660636" xfId="58" xr:uid="{00000000-0005-0000-0000-00003A000000}"/>
    <cellStyle name="style1681911660956" xfId="59" xr:uid="{00000000-0005-0000-0000-00003B000000}"/>
    <cellStyle name="style1681911660997" xfId="60" xr:uid="{00000000-0005-0000-0000-00003C000000}"/>
    <cellStyle name="style1681911680267" xfId="63" xr:uid="{984E00A6-75D5-43D4-B8E0-4CD356B16566}"/>
    <cellStyle name="style1681911680889" xfId="61" xr:uid="{7472D2F9-0CB4-498C-9EAE-F0D767B54923}"/>
    <cellStyle name="style1681911681258" xfId="62" xr:uid="{D0ADF07D-AD41-45CF-BB14-72E2340245FB}"/>
    <cellStyle name="style1681911681293" xfId="64" xr:uid="{E0D912D9-B5F1-44FC-8A24-46C3F06FE330}"/>
    <cellStyle name="style1681911681326" xfId="65" xr:uid="{74208470-FBCB-4023-8FED-713B5FA50DD8}"/>
    <cellStyle name="style1681911705420" xfId="67" xr:uid="{E6515F86-788C-412A-85C8-716DD27EEBD5}"/>
    <cellStyle name="style1681911705989" xfId="70" xr:uid="{5B0DB04C-68B9-4876-8A07-0D76CA81F858}"/>
    <cellStyle name="style1681911706284" xfId="69" xr:uid="{D2B40A5C-8DB6-4494-B8E0-F03F7432103F}"/>
    <cellStyle name="style1681911706325" xfId="68" xr:uid="{0EAB924A-3583-4FE0-BE14-4E856123313B}"/>
    <cellStyle name="style1681911706362" xfId="66" xr:uid="{2A16F080-D0A2-4B6A-89AF-E1BBC0EA42AB}"/>
    <cellStyle name="style1682011068287" xfId="71" xr:uid="{F1C5BCEB-A9FB-4043-A572-075B36B84119}"/>
    <cellStyle name="style1682011068341" xfId="72" xr:uid="{6404509F-8AC2-4DAD-AD5A-57935842CF14}"/>
    <cellStyle name="style1682011068386" xfId="73" xr:uid="{16948045-C7A9-4345-8A23-330C790BBD2A}"/>
    <cellStyle name="style1682011068557" xfId="74" xr:uid="{B1ED7789-92FF-41EF-8378-2F12F6EB6985}"/>
    <cellStyle name="style1682011068633" xfId="75" xr:uid="{548B178E-D2AE-487F-8830-989C778E2207}"/>
    <cellStyle name="style1682011068915" xfId="79" xr:uid="{E1412DD8-9293-4551-8C1B-72613A1C7285}"/>
    <cellStyle name="style1682011068977" xfId="76" xr:uid="{524A3061-3711-4187-A5A5-4924DD9BD7FB}"/>
    <cellStyle name="style1682011069336" xfId="80" xr:uid="{7D599B3F-DF31-4BAB-AB9F-92169FA373E6}"/>
    <cellStyle name="style1682011069555" xfId="77" xr:uid="{BBA48F0F-F3FA-4B1A-B80D-572D63C73203}"/>
    <cellStyle name="style1682011069601" xfId="78" xr:uid="{A7731F37-614D-4E9A-9196-8FEB819609B3}"/>
    <cellStyle name="style1682011069884" xfId="81" xr:uid="{558A9BAA-2FA8-45BF-8F00-15FD1A551B75}"/>
    <cellStyle name="style1682011069936" xfId="82" xr:uid="{F9347FE5-C374-41D1-8CA0-8B402245BD25}"/>
    <cellStyle name="style1682011070071" xfId="86" xr:uid="{6C0AB0C4-D6AB-4E80-B7B6-287A74546DBA}"/>
    <cellStyle name="style1682011070198" xfId="87" xr:uid="{E487C27D-AE19-4122-A55E-F6EEEF00608E}"/>
    <cellStyle name="style1682011172345" xfId="83" xr:uid="{3174177E-75D5-4092-AE94-4D32581E9112}"/>
    <cellStyle name="style1682011172850" xfId="84" xr:uid="{09BFBC50-8270-4954-8E37-958EADDB9ADC}"/>
    <cellStyle name="style1682011172906" xfId="85" xr:uid="{EACC5737-D59C-41B4-BA9C-5892F83AA7ED}"/>
    <cellStyle name="style1684942547421" xfId="100" xr:uid="{7F5BFAF8-D4E0-4D6E-891E-57244C5AC359}"/>
    <cellStyle name="style1684942547505" xfId="122" xr:uid="{4FBFE524-01DE-4068-800B-B40EB151F074}"/>
    <cellStyle name="style1684942547584" xfId="99" xr:uid="{BB94068C-0B3A-4A79-A21B-F48921F32F3B}"/>
    <cellStyle name="style1684942547670" xfId="102" xr:uid="{20FFFC77-668C-4C52-BF8F-EA7432B753AB}"/>
    <cellStyle name="style1684942547797" xfId="103" xr:uid="{B5130CCE-E831-48C5-B45F-167867E1FF47}"/>
    <cellStyle name="style1684942548238" xfId="104" xr:uid="{7ACFA9BD-95F2-4A2C-83B6-27D3ECFB30F1}"/>
    <cellStyle name="style1684942548428" xfId="105" xr:uid="{3EF0929F-FA47-41E2-A840-E2DD7AD34E42}"/>
    <cellStyle name="style1684942548936" xfId="110" xr:uid="{987A966D-43E9-415B-88E4-E1E0A1D05EF1}"/>
    <cellStyle name="style1684942549038" xfId="106" xr:uid="{FF22A655-5627-426C-BD2B-4D4EB7512491}"/>
    <cellStyle name="style1684942549119" xfId="107" xr:uid="{17855E12-CA44-4FC8-8C83-0F17E6EE6099}"/>
    <cellStyle name="style1684942549191" xfId="111" xr:uid="{F5B62677-FAFB-4CA1-90B2-51301DE4989A}"/>
    <cellStyle name="style1684942549319" xfId="114" xr:uid="{6C73D726-5802-4CBC-A8BB-121D7644CD8B}"/>
    <cellStyle name="style1684942549571" xfId="108" xr:uid="{2FE22CC6-9F11-4FCA-85D1-EF29E72E6AC9}"/>
    <cellStyle name="style1684942549652" xfId="109" xr:uid="{7BCE76ED-A35D-49C9-B5D3-14D45EB0110C}"/>
    <cellStyle name="style1684942549782" xfId="112" xr:uid="{0C985210-B39F-4D92-8A3C-5FBD14BD4E98}"/>
    <cellStyle name="style1684942549838" xfId="113" xr:uid="{5CE6DA8C-0300-4BC4-A7EF-67E2A9C8B716}"/>
    <cellStyle name="style1684942549953" xfId="115" xr:uid="{D3029275-C1FC-4D65-BEDD-AD294F6029E3}"/>
    <cellStyle name="style1684942550014" xfId="116" xr:uid="{3D9A13CB-75DC-41CD-B1F1-B17227E5BDF9}"/>
    <cellStyle name="style1684942550202" xfId="117" xr:uid="{E36E8483-7992-43DE-BA2B-CA6C1CA337D8}"/>
    <cellStyle name="style1684942550261" xfId="118" xr:uid="{99CC250C-A9B4-4165-B37E-B85A716A66FD}"/>
    <cellStyle name="style1684942550435" xfId="120" xr:uid="{E958DCF8-DC45-42E5-88C6-5CD722F06464}"/>
    <cellStyle name="style1684942550473" xfId="123" xr:uid="{A35CC37B-A5E8-4ED8-BE64-4B5759AC6D7B}"/>
    <cellStyle name="style1684942550581" xfId="121" xr:uid="{81FF5125-1560-4F7F-8FA4-F9667E25718C}"/>
    <cellStyle name="style1684942550637" xfId="124" xr:uid="{DB254557-B56B-48D6-865D-B8F3145CF7AC}"/>
    <cellStyle name="style1685022084755" xfId="169" xr:uid="{9D2BE8AB-AC90-48C5-B9D4-B846BDB1EAFE}"/>
    <cellStyle name="style1685022084810" xfId="196" xr:uid="{7D1291D5-08C9-4628-ACC0-70E9EAD5158A}"/>
    <cellStyle name="style1685022085263" xfId="181" xr:uid="{EF32DA03-2A25-4DDD-A64C-2C571630D87B}"/>
    <cellStyle name="style1685022085352" xfId="170" xr:uid="{10FA72E6-3030-4B20-BE44-C8DD9B61CAA8}"/>
    <cellStyle name="style1685022085520" xfId="171" xr:uid="{9D629EDC-3A0A-43BA-ACF9-A361D05CA6B4}"/>
    <cellStyle name="style1685022085587" xfId="173" xr:uid="{CBF759EA-39C4-40BD-9BE7-023AC33FD312}"/>
    <cellStyle name="style1685022085714" xfId="175" xr:uid="{BFC4A53F-3A8F-45DA-A04B-973D949657CE}"/>
    <cellStyle name="style1685022085784" xfId="182" xr:uid="{8B4BAA74-C214-449A-8405-99B050F9CB0A}"/>
    <cellStyle name="style1685022085850" xfId="172" xr:uid="{E073BBD4-B2EF-464C-B9A6-B263570F6B58}"/>
    <cellStyle name="style1685022085971" xfId="183" xr:uid="{CFE1A42F-4595-4336-874B-95053AE96CA7}"/>
    <cellStyle name="style1685022086031" xfId="174" xr:uid="{243FF64D-258C-49CA-8804-1905AF206340}"/>
    <cellStyle name="style1685022086146" xfId="184" xr:uid="{50D55010-F352-4FCD-9ED7-DBB7BFDCC43B}"/>
    <cellStyle name="style1685022086217" xfId="176" xr:uid="{4A54E7B0-2DB0-43A0-A9D4-C95A5CBCF9D2}"/>
    <cellStyle name="style1685022086555" xfId="192" xr:uid="{AEE81001-34EC-408E-903F-646CAD121853}"/>
    <cellStyle name="style1685022086604" xfId="294" xr:uid="{A9108587-0168-4D8B-98AC-8D75BBFCA03B}"/>
    <cellStyle name="style1685022086672" xfId="187" xr:uid="{6B119D34-BFE5-42EC-A152-070A61DE5EFA}"/>
    <cellStyle name="style1685022232389" xfId="177" xr:uid="{EBF6A3D7-C7FA-4E94-99D3-CBA5CD24466A}"/>
    <cellStyle name="style1685022232812" xfId="185" xr:uid="{46CE90FD-FFBF-4091-8FC4-BCAFB43DF310}"/>
    <cellStyle name="style1685022232858" xfId="178" xr:uid="{12163811-D584-44D2-B380-EA31C7B3C76A}"/>
    <cellStyle name="style1685022329761" xfId="179" xr:uid="{EAA32AF1-C05B-4DB6-A5BD-0D06C153EA67}"/>
    <cellStyle name="style1685022330190" xfId="186" xr:uid="{A16DCE86-DAD5-4619-8A0D-E3E86CD98ADD}"/>
    <cellStyle name="style1685022330235" xfId="180" xr:uid="{CF89CF13-5446-478F-8F3C-C05EB3703539}"/>
    <cellStyle name="style1685033902709" xfId="193" xr:uid="{B8A6B4E8-B644-4487-9AA7-99C52FE3F225}"/>
    <cellStyle name="style1685033902973" xfId="194" xr:uid="{CF6291FD-2A98-488A-B72E-17AF6B64D9C1}"/>
    <cellStyle name="style1685033903847" xfId="190" xr:uid="{DDEE1A33-5FA1-4B7F-AA79-D1DF193FF469}"/>
    <cellStyle name="style1685033904134" xfId="195" xr:uid="{F6B4EECB-3A48-4397-9548-87FB18A28D0A}"/>
    <cellStyle name="style1685033904274" xfId="188" xr:uid="{0868C66B-7886-4FB0-BDBF-35059CB96DD5}"/>
    <cellStyle name="style1685033904403" xfId="191" xr:uid="{54849E43-AD1A-4FB0-B44D-B854ACD48975}"/>
    <cellStyle name="style1685033904454" xfId="291" xr:uid="{A441186C-39CA-4A15-9CEE-0E163947DB7F}"/>
    <cellStyle name="style1685034232518" xfId="189" xr:uid="{3A2BDD99-576D-456E-93F1-DC100F7E3A84}"/>
    <cellStyle name="style1685120523881" xfId="229" xr:uid="{8E8BE8E1-68AF-4921-99DE-905D2089CD41}"/>
    <cellStyle name="style1685120523932" xfId="312" xr:uid="{548C7487-4999-40FD-AF29-CADF038570FE}"/>
    <cellStyle name="style1685120524047" xfId="313" xr:uid="{C37DA1CA-18D0-4E0E-AF1D-089934ED6A9E}"/>
    <cellStyle name="style1685120524107" xfId="228" xr:uid="{5DCBE4B7-380B-44CC-87A2-FF2DBCC5A932}"/>
    <cellStyle name="style1685120524375" xfId="314" xr:uid="{1C7D0E5D-8E52-48E8-8DF0-7A16A8FE0BFF}"/>
    <cellStyle name="style1685120524511" xfId="223" xr:uid="{FF6E588C-905C-471C-8B23-74F29BD81BF9}"/>
    <cellStyle name="style1685120524831" xfId="317" xr:uid="{77B48E61-F5FD-48A1-A055-AF699201D5A6}"/>
    <cellStyle name="style1685120524885" xfId="315" xr:uid="{04D36C81-AC7D-49DE-A6C9-25AEEDB61D1B}"/>
    <cellStyle name="style1685120525344" xfId="318" xr:uid="{696CB7A3-35BF-42AA-818C-FC5B237C0E14}"/>
    <cellStyle name="style1685120525566" xfId="316" xr:uid="{9F588E33-6A66-4D01-9477-B5F674375C7F}"/>
    <cellStyle name="style1685120525618" xfId="224" xr:uid="{BE7C8CA4-EE1A-43B9-ABE0-B663B55B6ADF}"/>
    <cellStyle name="style1685120525972" xfId="319" xr:uid="{41909168-3ED1-457E-AE54-0C72EA567889}"/>
    <cellStyle name="style1685120526034" xfId="225" xr:uid="{44834138-6DB0-4DC2-80F9-FE50C1CCE05C}"/>
    <cellStyle name="style1685120526204" xfId="322" xr:uid="{15FA248B-2669-4618-A27D-2FD876AF0993}"/>
    <cellStyle name="style1685120526357" xfId="227" xr:uid="{E0066829-39C2-49C0-B326-7748C92EACC8}"/>
    <cellStyle name="style1685120526428" xfId="323" xr:uid="{C378910A-C25D-4EC5-BF16-7F7B3D0772F8}"/>
    <cellStyle name="style1685120660234" xfId="320" xr:uid="{C5C5F20B-80C6-4E1C-BB03-BE1C496EB56E}"/>
    <cellStyle name="style1685120660786" xfId="321" xr:uid="{A1A9AA7F-C26B-47DD-B520-D480143AD8C0}"/>
    <cellStyle name="style1685120660834" xfId="226" xr:uid="{3CDCF05F-ECD0-4E52-903E-E6AA6936814B}"/>
    <cellStyle name="style1689155062345" xfId="254" xr:uid="{BC599356-D5A5-448A-83DB-952937988689}"/>
    <cellStyle name="style1689155062863" xfId="255" xr:uid="{1599E6D9-22F1-427A-BDBA-F124734853E7}"/>
    <cellStyle name="style1689155063013" xfId="230" xr:uid="{E99811B9-E6FF-4E8B-BC1E-834608993593}"/>
    <cellStyle name="style1689155063136" xfId="256" xr:uid="{C34027CB-35F6-4A12-9850-E4CEF8F7B59B}"/>
    <cellStyle name="style1689158423942" xfId="260" xr:uid="{B32685E9-C6EA-4CDF-ACEE-81071D3A64B9}"/>
    <cellStyle name="style1689158425087" xfId="261" xr:uid="{DCE031D6-93D2-4477-85EB-2A8D5B874687}"/>
    <cellStyle name="style1689158425341" xfId="269" xr:uid="{996F8F71-EE54-48E8-8AE4-8DCCBA92B158}"/>
    <cellStyle name="style1689159593573" xfId="258" xr:uid="{3CC1F788-DD38-4B73-8399-D9156F95D1F8}"/>
    <cellStyle name="style1689159841037" xfId="257" xr:uid="{70474B9A-B575-41D8-8FD1-308F1E6213F5}"/>
    <cellStyle name="style1689162819545" xfId="270" xr:uid="{23B9EB9F-42BE-4F5D-A5C9-94ABF4C05F5F}"/>
    <cellStyle name="style1689176375061" xfId="221" xr:uid="{8F8195BD-6989-4DA6-B35E-E34ED7B39C9F}"/>
    <cellStyle name="style1689176375275" xfId="222" xr:uid="{0A73FFF3-78EF-46DB-9A49-1A94C1DE4153}"/>
    <cellStyle name="style1689182561118" xfId="295" xr:uid="{662170A9-6061-4C8B-BAFC-BBDD79997755}"/>
    <cellStyle name="style1689182561434" xfId="296" xr:uid="{9B05EAB7-F743-4141-BFAA-43A6BD970B6A}"/>
    <cellStyle name="style1689182561525" xfId="297" xr:uid="{A0B36825-3B2E-4E50-9AEB-FDBC74DF099C}"/>
    <cellStyle name="style1689182561623" xfId="298" xr:uid="{2A14E848-CCCC-4849-B6E0-601A9B61A4D9}"/>
    <cellStyle name="style1689182624385" xfId="299" xr:uid="{F7CC823A-53FF-4713-8A6A-3D047C3A8038}"/>
    <cellStyle name="style1689182716687" xfId="300" xr:uid="{4157CB2A-1F0E-4155-B11F-4D64A6E65432}"/>
    <cellStyle name="style1689182716734" xfId="305" xr:uid="{E9D57E75-782A-4DCF-96B2-C47616B51CF3}"/>
    <cellStyle name="style1689233347606" xfId="304" xr:uid="{0DB9974A-846A-4124-A41B-A4D7AF1A89D1}"/>
    <cellStyle name="style1689233348404" xfId="301" xr:uid="{C74205E2-B63B-47E1-9E14-36194D36D1AC}"/>
    <cellStyle name="style1689233348589" xfId="302" xr:uid="{2200F0B5-BE5D-4887-BD9C-5B61B505FFB4}"/>
    <cellStyle name="style1689233443141" xfId="303" xr:uid="{DD6795EB-0549-452D-9226-EFCA5877FF74}"/>
    <cellStyle name="style1689239340935" xfId="328" xr:uid="{85B36015-937F-4276-AC2A-9B5C018830F1}"/>
    <cellStyle name="style1689239341121" xfId="329" xr:uid="{47814838-1FCB-44E1-A177-7F01593C2239}"/>
    <cellStyle name="style1689239472937" xfId="330" xr:uid="{C6996EE0-8772-4DE5-BE1D-32F67CE8B189}"/>
    <cellStyle name="style1689326403995" xfId="309" xr:uid="{C36E88C1-9CF9-4906-A2CD-98CD04CB5255}"/>
    <cellStyle name="style1689326404259" xfId="306" xr:uid="{A68E7A3D-38DB-4C43-8CF9-C8AB940313D4}"/>
    <cellStyle name="style1689326404350" xfId="307" xr:uid="{8DCCF05E-ECAA-482F-9D3D-3D76BD7A78DD}"/>
    <cellStyle name="style1689326404432" xfId="308" xr:uid="{FDDCC055-303F-441E-B53E-C7C05433A7FA}"/>
    <cellStyle name="style1689327053170" xfId="310" xr:uid="{D430421E-B0AC-4569-9453-E53E26E18FD4}"/>
    <cellStyle name="style1689327053897" xfId="311" xr:uid="{0CF94F4B-BC7D-4D92-A0CD-2B4BFF0ACDCA}"/>
    <cellStyle name="style1689329128486" xfId="331" xr:uid="{50D5230E-6EB7-4DB5-BA56-68BFBDC6C9D6}"/>
    <cellStyle name="style1689329128667" xfId="332" xr:uid="{EF788F1F-B4E2-4571-96C9-9BC17F71B7C3}"/>
    <cellStyle name="style1689329413169" xfId="333" xr:uid="{92AC0109-261A-4304-93BF-B09ECBBBFF99}"/>
    <cellStyle name="style1689329413213" xfId="334" xr:uid="{9F9826E7-21FF-418B-B25D-0F990D1997E6}"/>
    <cellStyle name="style1689341689848" xfId="287" xr:uid="{0A722D91-1439-41AC-8C1C-2BF2BC8CDA55}"/>
    <cellStyle name="style1689341690174" xfId="288" xr:uid="{DFECF501-222D-4EBA-AC8F-16A1F11FEEC7}"/>
    <cellStyle name="style1689341690289" xfId="289" xr:uid="{FDA6D7E7-5465-4463-B565-E09821B5793B}"/>
    <cellStyle name="style1689341690401" xfId="290" xr:uid="{C03E8609-7882-48DB-8403-621CB450C61E}"/>
    <cellStyle name="style1689346355577" xfId="292" xr:uid="{92741CE2-97B8-4BE8-9769-A2D7055DE1F3}"/>
    <cellStyle name="style1689346355793" xfId="293" xr:uid="{B6B59F72-06D2-4FF1-B220-4DF8C4ED2047}"/>
    <cellStyle name="style1689346678972" xfId="324" xr:uid="{52CF8599-41F3-45EB-82F3-B8181A7D0FD2}"/>
    <cellStyle name="style1689346679205" xfId="325" xr:uid="{90162F03-682F-4113-B9A9-DA1E0AECE4A2}"/>
    <cellStyle name="style1689346679261" xfId="327" xr:uid="{891A2614-F156-47C5-A2D5-65ED75A8C24A}"/>
    <cellStyle name="style1689346805249" xfId="326" xr:uid="{1537CDE7-79EE-4DB9-BC94-89B484D7EA22}"/>
    <cellStyle name="style1689775904486" xfId="234" xr:uid="{21456D08-6652-4435-AA55-01CF7073DB9B}"/>
    <cellStyle name="style1689775904837" xfId="231" xr:uid="{83B4D84D-F6F8-4E9C-AA75-17658277F9CD}"/>
    <cellStyle name="style1689775904946" xfId="232" xr:uid="{ADCD92A5-DBD0-461F-9124-B35AF599ACC0}"/>
    <cellStyle name="style1689775905047" xfId="233" xr:uid="{E89626CE-DF29-4236-980C-37D3E55632B8}"/>
    <cellStyle name="style1689776057541" xfId="235" xr:uid="{EA53BB63-3E3A-478A-A981-7E6B333CC5FC}"/>
    <cellStyle name="style1689776320573" xfId="236" xr:uid="{E97B2C0A-D16D-4FD2-8C7B-2CA4B13E4533}"/>
    <cellStyle name="style1689778874186" xfId="248" xr:uid="{AE3371FB-2B9C-49C8-8494-3A9E59270CB0}"/>
    <cellStyle name="style1689778874304" xfId="246" xr:uid="{C67C402A-F574-4007-88AB-62B292A598C7}"/>
    <cellStyle name="style1689778874456" xfId="249" xr:uid="{E2A9B92A-978A-4FDC-99E1-B866224D9A95}"/>
    <cellStyle name="style1689778874548" xfId="247" xr:uid="{56713A40-B5E9-4960-9995-2C0DB6B3AA74}"/>
    <cellStyle name="style1689780545076" xfId="250" xr:uid="{C71B4420-4B6A-49E9-A43E-822C75CDC0FC}"/>
    <cellStyle name="style1689782117874" xfId="251" xr:uid="{0B3AA147-F10B-4291-AB05-54C0D5E1973C}"/>
    <cellStyle name="style1689782117953" xfId="252" xr:uid="{2722A954-0792-416C-8BDF-CC9018B07CF7}"/>
    <cellStyle name="style1689782848373" xfId="237" xr:uid="{8CE10CCE-CB32-43FC-B42C-BFB4A5539736}"/>
    <cellStyle name="style1689782848426" xfId="240" xr:uid="{78F8FAEE-22D4-44D4-B183-F7F6B35BE0C8}"/>
    <cellStyle name="style1689782848480" xfId="243" xr:uid="{60AD23B5-A51B-4C46-B51D-FB00FD9A4636}"/>
    <cellStyle name="style1689782848528" xfId="238" xr:uid="{AE5BEA8C-E2F0-4B3B-B98D-1ADC840F9F7C}"/>
    <cellStyle name="style1689782848574" xfId="241" xr:uid="{72AC3883-33D9-499C-AEE2-1051ACC7AF61}"/>
    <cellStyle name="style1689782848623" xfId="244" xr:uid="{923ECD2E-E019-49DA-B20A-44255C08FBEF}"/>
    <cellStyle name="style1689782918645" xfId="239" xr:uid="{EAEDC02C-E0B7-414F-A380-EC5BA56A9986}"/>
    <cellStyle name="style1689782918691" xfId="242" xr:uid="{1E9E0F23-5093-4204-A983-F8BCE094BBE7}"/>
    <cellStyle name="style1689782918733" xfId="245" xr:uid="{D4C0CC1D-C134-4241-86DC-4E072CD1D5AF}"/>
    <cellStyle name="style1692634982186" xfId="335" xr:uid="{EAF0C592-C919-4D43-B5F8-22675EDDC9DF}"/>
    <cellStyle name="style1692634982217" xfId="336" xr:uid="{4F2BB885-20B6-4684-8DD5-5F6525CDEDEC}"/>
    <cellStyle name="style1692634982280" xfId="343" xr:uid="{2455F2AE-5A52-4825-8D2D-72ECACB3B85D}"/>
    <cellStyle name="style1692634982463" xfId="342" xr:uid="{4248C117-1DB3-4A8C-B908-A3623BDD2BD9}"/>
    <cellStyle name="style1692634982499" xfId="337" xr:uid="{D859C114-6D2D-4FFF-BD43-03E2452385DA}"/>
    <cellStyle name="style1692634982530" xfId="341" xr:uid="{B2253528-99A8-4ABA-A5F0-DD0F93821B2C}"/>
    <cellStyle name="style1692634982546" xfId="338" xr:uid="{869B0759-03D1-4B02-A555-AB6CBC6373B6}"/>
    <cellStyle name="style1692634982577" xfId="340" xr:uid="{3A6847EE-D94B-4DCB-B6F1-7A8698F51A5B}"/>
    <cellStyle name="style1692634982608" xfId="339" xr:uid="{B1283CC9-7480-4773-B703-3D1332D09A64}"/>
    <cellStyle name="style1692635026031" xfId="344" xr:uid="{2266BE13-A971-4A0E-8F8F-01C8CA4B0970}"/>
    <cellStyle name="style1692635096153" xfId="345" xr:uid="{59CCDDA5-2A24-4C27-A1E4-C0BC85FC62CE}"/>
    <cellStyle name="style1692635096174" xfId="346" xr:uid="{6F8982DF-F291-421E-885A-D8001398E73C}"/>
    <cellStyle name="style1692711415707" xfId="347" xr:uid="{956775C2-198C-435F-BBBC-2136B4CCE32D}"/>
    <cellStyle name="style1692711415833" xfId="348" xr:uid="{8E4AA494-D2EE-4BCE-BE60-AB8C3CB63CD4}"/>
    <cellStyle name="style1692711521803" xfId="349" xr:uid="{5ACBC02F-561E-43BF-A322-C14D44B9EF41}"/>
    <cellStyle name="style1692713138647" xfId="350" xr:uid="{6129F38B-FC8A-4F24-B08F-6DC41DDF1EB3}"/>
    <cellStyle name="style1692713138679" xfId="352" xr:uid="{16365B02-64BD-4356-962F-E8A3E9BBCB85}"/>
    <cellStyle name="style1692713138710" xfId="354" xr:uid="{C748D311-64F1-4C3C-AEBA-14FEB8BCDE5E}"/>
    <cellStyle name="style1692713138725" xfId="351" xr:uid="{7830C5F6-2885-4BD1-98D3-36136EE25B5F}"/>
    <cellStyle name="style1692713138756" xfId="353" xr:uid="{B7D942D1-FA68-4943-95A0-4FA4710E73CD}"/>
    <cellStyle name="style1692798286985" xfId="357" xr:uid="{8BE1031D-ED1F-4176-A5D9-EEEB0F34BAA9}"/>
    <cellStyle name="style1692798287407" xfId="355" xr:uid="{60340334-A22F-49ED-AC22-EA1A83E92922}"/>
    <cellStyle name="style1692798287494" xfId="356" xr:uid="{0AB2CB7D-DE2E-4CF3-9B4F-A28F5D179FA9}"/>
    <cellStyle name="style1692798287525" xfId="358" xr:uid="{50EEDA96-E04C-4CB1-A430-08F1493136A2}"/>
    <cellStyle name="style1721046836605" xfId="378" xr:uid="{60B3AF49-B929-422A-AB91-9E74FB3CB995}"/>
    <cellStyle name="style1721046836621" xfId="379" xr:uid="{108E7B35-CBD9-43F4-AE69-6B55979D4FF4}"/>
    <cellStyle name="style1721047812911" xfId="377" xr:uid="{80A43C7E-8A99-4D0B-8C4C-E7F2BE3CFC07}"/>
    <cellStyle name="style1721137042754" xfId="373" xr:uid="{50F136FC-6C41-49FD-9915-F79BA4E257D9}"/>
    <cellStyle name="style1721137042826" xfId="371" xr:uid="{53A6209A-5926-4E18-B757-780A586124CD}"/>
    <cellStyle name="style1721137043248" xfId="372" xr:uid="{66CB3B60-FD2C-4765-9F57-A4B29A920E37}"/>
    <cellStyle name="style1721137043310" xfId="368" xr:uid="{E79D80BD-B52F-43A7-B4D4-C33619910272}"/>
    <cellStyle name="style1721137043332" xfId="369" xr:uid="{1F124EA8-05D3-4EC1-B3DE-EAFC06522431}"/>
    <cellStyle name="style1721137043358" xfId="370" xr:uid="{A514AD1A-35BB-4F79-98AA-1719A928DFEA}"/>
    <cellStyle name="style1721211423048" xfId="359" xr:uid="{9DC6A79C-B6DA-426B-A0D0-D4AE21F35574}"/>
    <cellStyle name="style1721211423058" xfId="360" xr:uid="{7C8851FD-CF2C-410B-8427-58C37B9A6DF7}"/>
    <cellStyle name="style1721211423068" xfId="361" xr:uid="{8329A5F1-CE46-42D3-88DE-F8693EFA6568}"/>
    <cellStyle name="style1721211571280" xfId="374" xr:uid="{E8ACAEF5-C71F-48B3-BBC7-A702DCB92954}"/>
    <cellStyle name="style1721211754266" xfId="375" xr:uid="{C2468603-C831-46D5-A284-AEFBEC5335CA}"/>
    <cellStyle name="style1721211828500" xfId="376" xr:uid="{F91885AC-BD22-4EF1-9D1F-329DAB8306EA}"/>
    <cellStyle name="style1721290289077" xfId="364" xr:uid="{63EB2786-8D23-45C8-8D3F-A27888CC2A66}"/>
    <cellStyle name="style1721290289358" xfId="362" xr:uid="{8BCDD372-7A18-406F-8767-AB099D9FB597}"/>
    <cellStyle name="style1721290289373" xfId="363" xr:uid="{88AF5915-A31B-4518-B7F0-3D958BAE53D9}"/>
    <cellStyle name="style1721290513676" xfId="365" xr:uid="{AFD0C621-F16B-43EE-9488-3CA6F0993DB0}"/>
    <cellStyle name="style1721290578036" xfId="366" xr:uid="{D57641D9-636B-4FA8-97E9-28703542811C}"/>
    <cellStyle name="style1721290578068" xfId="367" xr:uid="{692E7B44-4ABF-4AA4-90A1-B3ECEB803E0B}"/>
    <cellStyle name="style1721381057880" xfId="383" xr:uid="{4EF089FD-D5F1-4E77-97B6-A9CE7F83D663}"/>
    <cellStyle name="style1721381058432" xfId="380" xr:uid="{6116F21D-512F-462D-9FF5-DA2A4ACDA664}"/>
    <cellStyle name="style1721381058450" xfId="381" xr:uid="{F0F6B71F-06BB-4E76-B9FB-0A7DC119B1D6}"/>
    <cellStyle name="style1721381058462" xfId="382" xr:uid="{767E4C3C-6358-45B7-BFAC-D2D04B31B91E}"/>
    <cellStyle name="style1744638842349" xfId="384" xr:uid="{148FD28F-ABAB-490C-8520-3CF63ED57869}"/>
    <cellStyle name="style1753104859181" xfId="385" xr:uid="{35E95E27-359D-45AA-BCFA-C1F1CE5FC648}"/>
    <cellStyle name="style1753104859191" xfId="386" xr:uid="{FD693BDC-15D1-4F8E-AEBD-189C181026A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600075</xdr:colOff>
      <xdr:row>0</xdr:row>
      <xdr:rowOff>180974</xdr:rowOff>
    </xdr:from>
    <xdr:to>
      <xdr:col>13</xdr:col>
      <xdr:colOff>9525</xdr:colOff>
      <xdr:row>49</xdr:row>
      <xdr:rowOff>9525</xdr:rowOff>
    </xdr:to>
    <xdr:sp macro="" textlink="">
      <xdr:nvSpPr>
        <xdr:cNvPr id="2" name="TextBox 1">
          <a:extLst>
            <a:ext uri="{FF2B5EF4-FFF2-40B4-BE49-F238E27FC236}">
              <a16:creationId xmlns:a16="http://schemas.microsoft.com/office/drawing/2014/main" id="{53001837-92DD-477D-BB0B-18C6D49B1910}"/>
            </a:ext>
          </a:extLst>
        </xdr:cNvPr>
        <xdr:cNvSpPr txBox="1"/>
      </xdr:nvSpPr>
      <xdr:spPr>
        <a:xfrm>
          <a:off x="600075" y="180974"/>
          <a:ext cx="7334250" cy="9163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TOELICHTING</a:t>
          </a:r>
        </a:p>
        <a:p>
          <a:r>
            <a:rPr lang="nl-NL" sz="1100"/>
            <a:t>Deze tabellenset</a:t>
          </a:r>
          <a:r>
            <a:rPr lang="nl-NL" sz="1100" baseline="0"/>
            <a:t> geeft de resultaten van de Fiscale Monitor voor de vier doelgroepen van DG Belastingdienst: Particulieren (PAR), Ondernemingen MKB (OND), Grote Ondernemingen (GO) en Fiscaal dienstverleners (FD) per vraag of construct, voor het meetjaar 2025</a:t>
          </a:r>
          <a:r>
            <a:rPr lang="nl-NL" sz="1100" baseline="0">
              <a:solidFill>
                <a:schemeClr val="dk1"/>
              </a:solidFill>
              <a:effectLst/>
              <a:latin typeface="+mn-lt"/>
              <a:ea typeface="+mn-ea"/>
              <a:cs typeface="+mn-cs"/>
            </a:rPr>
            <a:t>. </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Alle vragen en constructen die aan een of meer van de vier doelgroepen zijn voorgelegd, zijn opgenomen. Bij vragen en constructen die aan meer dan een doelgroep zijn voorgelegd, is ook het totaal opgenomen van de doelgroepen samen.</a:t>
          </a:r>
          <a:endParaRPr lang="nl-NL">
            <a:effectLst/>
          </a:endParaRPr>
        </a:p>
        <a:p>
          <a:endParaRPr lang="nl-NL" sz="1100" baseline="0"/>
        </a:p>
        <a:p>
          <a:r>
            <a:rPr lang="nl-NL" sz="1100" baseline="0"/>
            <a:t>Vragen en Constructen (zie onder) zijn op separate tabbladen opgenomen.</a:t>
          </a:r>
        </a:p>
        <a:p>
          <a:r>
            <a:rPr lang="nl-NL" sz="1100" baseline="0"/>
            <a:t>Voor beide tabbladen is een index opgenomen met alle opgenomen vragen en constructen. Elk item in de index is tevens een directe link naar de betreffende tabel.</a:t>
          </a:r>
        </a:p>
        <a:p>
          <a:endParaRPr lang="nl-NL" sz="1100" baseline="0"/>
        </a:p>
        <a:p>
          <a:r>
            <a:rPr lang="nl-NL" sz="1100" baseline="0"/>
            <a:t>- Alle percentages zijn gewogen.</a:t>
          </a:r>
        </a:p>
        <a:p>
          <a:r>
            <a:rPr lang="nl-NL" sz="1100" baseline="0"/>
            <a:t>- Bij alle vragen is het gewogen en ongewogen aantal respondenten opgenomen dat de vraag heeft beantwoord.</a:t>
          </a:r>
        </a:p>
        <a:p>
          <a:r>
            <a:rPr lang="nl-NL" sz="1100" baseline="0"/>
            <a:t>- </a:t>
          </a:r>
          <a:r>
            <a:rPr lang="nl-NL" sz="1100">
              <a:solidFill>
                <a:schemeClr val="dk1"/>
              </a:solidFill>
              <a:effectLst/>
              <a:latin typeface="+mn-lt"/>
              <a:ea typeface="+mn-ea"/>
              <a:cs typeface="+mn-cs"/>
            </a:rPr>
            <a:t>Is het ongewogen aantal respondenten kleiner dan 25, dan is dit aantal </a:t>
          </a:r>
          <a:r>
            <a:rPr lang="nl-NL" sz="1100">
              <a:solidFill>
                <a:srgbClr val="FF0000"/>
              </a:solidFill>
              <a:effectLst/>
              <a:latin typeface="+mn-lt"/>
              <a:ea typeface="+mn-ea"/>
              <a:cs typeface="+mn-cs"/>
            </a:rPr>
            <a:t>rood</a:t>
          </a:r>
          <a:r>
            <a:rPr lang="nl-NL" sz="1100">
              <a:solidFill>
                <a:schemeClr val="dk1"/>
              </a:solidFill>
              <a:effectLst/>
              <a:latin typeface="+mn-lt"/>
              <a:ea typeface="+mn-ea"/>
              <a:cs typeface="+mn-cs"/>
            </a:rPr>
            <a:t> gemarkeerd en zijn de resultaten in de betreffende kolom </a:t>
          </a:r>
          <a:r>
            <a:rPr lang="nl-NL" sz="1100">
              <a:solidFill>
                <a:schemeClr val="bg1">
                  <a:lumMod val="50000"/>
                </a:schemeClr>
              </a:solidFill>
              <a:effectLst/>
              <a:latin typeface="+mn-lt"/>
              <a:ea typeface="+mn-ea"/>
              <a:cs typeface="+mn-cs"/>
            </a:rPr>
            <a:t>grijs gearceerd</a:t>
          </a:r>
          <a:r>
            <a:rPr lang="nl-NL" sz="1100">
              <a:solidFill>
                <a:schemeClr val="dk1"/>
              </a:solidFill>
              <a:effectLst/>
              <a:latin typeface="+mn-lt"/>
              <a:ea typeface="+mn-ea"/>
              <a:cs typeface="+mn-cs"/>
            </a:rPr>
            <a:t>, om aan te geven dat de percentages (en waar van toepassing gemiddelden) aan relatief grote toevalligheidsmarges onderhevig zijn. Bijvoorbeeld: heeft 50% van n=20 respondenten een bepaald antwoord gegeven, dan kan met 95% betrouwbaarheid worden gesteld dat het werkelijke percentage in de doelgroep tussen 28% en 72% procent ligt (bij n=500 is die marge veel kleiner: 46%-54%).</a:t>
          </a:r>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t>- Bij vragen met een 5-punts of 10-punts antwoordschaal is het (gewogen) gemiddelde opgenomen.</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chemeClr val="dk1"/>
              </a:solidFill>
              <a:effectLst/>
              <a:latin typeface="+mn-lt"/>
              <a:ea typeface="+mn-ea"/>
              <a:cs typeface="+mn-cs"/>
            </a:rPr>
            <a:t>- Waar van toepassing, zijn gemiddelden exclusief 'Dat weet ik niet' en vergelijkbare antwoorden.</a:t>
          </a:r>
          <a:endParaRPr lang="nl-NL">
            <a:effectLst/>
          </a:endParaRPr>
        </a:p>
        <a:p>
          <a:endParaRPr lang="nl-NL" sz="1100" baseline="0"/>
        </a:p>
        <a:p>
          <a:r>
            <a:rPr lang="nl-NL" sz="1100" baseline="0"/>
            <a:t>- Bij vragen met een </a:t>
          </a:r>
          <a:r>
            <a:rPr lang="nl-NL" sz="1100" baseline="0">
              <a:solidFill>
                <a:schemeClr val="dk1"/>
              </a:solidFill>
              <a:effectLst/>
              <a:latin typeface="+mn-lt"/>
              <a:ea typeface="+mn-ea"/>
              <a:cs typeface="+mn-cs"/>
            </a:rPr>
            <a:t>5-puntsschaal is ook een driedeling in 'negatief' (of 'bottom-2': antwoord 1-2), 'neutraal' (3), 'positief' (of 'top-2': 4-5) en - waar van toepassing - 'dat weet ik niet' opgenomen. </a:t>
          </a:r>
        </a:p>
        <a:p>
          <a:r>
            <a:rPr lang="nl-NL" sz="1100" baseline="0">
              <a:solidFill>
                <a:schemeClr val="dk1"/>
              </a:solidFill>
              <a:effectLst/>
              <a:latin typeface="+mn-lt"/>
              <a:ea typeface="+mn-ea"/>
              <a:cs typeface="+mn-cs"/>
            </a:rPr>
            <a:t>- Waar de antwoorden niet als negatief-positief opgevat kunnen worden, is bij de driedeling een andere benaming gekozen die bij de schaal past. </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Onder elke tabel is de 'Basis' opgenomen: een omschrijving welke respondenten uit welke doelgroep de vragen hebben gekregen, met verwijzing naar de nummers van de vragen die als selectie dienen.</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Onder 'Opmerkingen' is waar van toepassing bijvoorbeeld aangegeven of van een bewerking sprake is (bijvoorbeeld een indeling in categorieen van een numerieke vraag).</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Als een getoonde antwoordcategorie in een bepaalde doelgroep niet wordt voorgelegd, dan is de betreffende cel grijs gearceerd.</a:t>
          </a:r>
        </a:p>
        <a:p>
          <a:r>
            <a:rPr lang="nl-NL" sz="1100" baseline="0">
              <a:solidFill>
                <a:schemeClr val="dk1"/>
              </a:solidFill>
              <a:effectLst/>
              <a:latin typeface="+mn-lt"/>
              <a:ea typeface="+mn-ea"/>
              <a:cs typeface="+mn-cs"/>
            </a:rPr>
            <a:t>- Zijn cellen niet grijs gearceerd en toch leeg, dan is het antwoord wel voorgelegd maar door niemand gekozen (tenzij de vraag aan de betreffende doelgroep niet is gesteld).</a:t>
          </a:r>
        </a:p>
        <a:p>
          <a:endParaRPr lang="nl-NL" sz="1100" baseline="0"/>
        </a:p>
        <a:p>
          <a:r>
            <a:rPr lang="nl-NL" sz="1100" b="1"/>
            <a:t>Constructen</a:t>
          </a:r>
        </a:p>
        <a:p>
          <a:pPr eaLnBrk="1" fontAlgn="auto" latinLnBrk="0" hangingPunct="1"/>
          <a:r>
            <a:rPr lang="nl-NL" sz="1100" b="0">
              <a:solidFill>
                <a:schemeClr val="dk1"/>
              </a:solidFill>
              <a:effectLst/>
              <a:latin typeface="+mn-lt"/>
              <a:ea typeface="+mn-ea"/>
              <a:cs typeface="+mn-cs"/>
            </a:rPr>
            <a:t>Constructen zijn samengesteld</a:t>
          </a:r>
          <a:r>
            <a:rPr lang="nl-NL" sz="1100" b="0" baseline="0">
              <a:solidFill>
                <a:schemeClr val="dk1"/>
              </a:solidFill>
              <a:effectLst/>
              <a:latin typeface="+mn-lt"/>
              <a:ea typeface="+mn-ea"/>
              <a:cs typeface="+mn-cs"/>
            </a:rPr>
            <a:t> uit meerdere vragen, die onder de tabel bij 'Opmerkingen' worden genoemd. Vragen die onderdeel zijn van een construct worden altijd gemeten met een 5-puntsschaal. De antwoorden op de individuele vragen zijn ook opgenomen in de tabellen met Vragen.</a:t>
          </a:r>
        </a:p>
        <a:p>
          <a:pPr eaLnBrk="1" fontAlgn="auto" latinLnBrk="0" hangingPunct="1"/>
          <a:endParaRPr lang="nl-NL" sz="1100" b="0" baseline="0">
            <a:solidFill>
              <a:schemeClr val="dk1"/>
            </a:solidFill>
            <a:effectLst/>
            <a:latin typeface="+mn-lt"/>
            <a:ea typeface="+mn-ea"/>
            <a:cs typeface="+mn-cs"/>
          </a:endParaRPr>
        </a:p>
        <a:p>
          <a:r>
            <a:rPr lang="nl-NL" sz="1100" b="0" baseline="0">
              <a:solidFill>
                <a:schemeClr val="dk1"/>
              </a:solidFill>
              <a:effectLst/>
              <a:latin typeface="+mn-lt"/>
              <a:ea typeface="+mn-ea"/>
              <a:cs typeface="+mn-cs"/>
            </a:rPr>
            <a:t>- De resultaten van elk construct worden gevormd door alle antwoorden (per antwoordcategorie) op de onderliggende vragen op te tellen. </a:t>
          </a:r>
          <a:endParaRPr lang="nl-NL">
            <a:effectLst/>
          </a:endParaRPr>
        </a:p>
        <a:p>
          <a:r>
            <a:rPr lang="nl-NL" sz="1100" b="0" baseline="0">
              <a:solidFill>
                <a:schemeClr val="dk1"/>
              </a:solidFill>
              <a:effectLst/>
              <a:latin typeface="+mn-lt"/>
              <a:ea typeface="+mn-ea"/>
              <a:cs typeface="+mn-cs"/>
            </a:rPr>
            <a:t>- De gewogen en ongewogen n onder de tabel voor een construct betreffen het totaal aantal </a:t>
          </a:r>
          <a:r>
            <a:rPr lang="nl-NL" sz="1100" b="0" i="1" baseline="0">
              <a:solidFill>
                <a:schemeClr val="dk1"/>
              </a:solidFill>
              <a:effectLst/>
              <a:latin typeface="+mn-lt"/>
              <a:ea typeface="+mn-ea"/>
              <a:cs typeface="+mn-cs"/>
            </a:rPr>
            <a:t>antwoorden</a:t>
          </a:r>
          <a:r>
            <a:rPr lang="nl-NL" sz="1100" b="0" baseline="0">
              <a:solidFill>
                <a:schemeClr val="dk1"/>
              </a:solidFill>
              <a:effectLst/>
              <a:latin typeface="+mn-lt"/>
              <a:ea typeface="+mn-ea"/>
              <a:cs typeface="+mn-cs"/>
            </a:rPr>
            <a:t>, dat wil zeggen het aantal respondenten x het aantal vragen in het construct.</a:t>
          </a:r>
          <a:endParaRPr lang="nl-NL">
            <a:effectLst/>
          </a:endParaRPr>
        </a:p>
        <a:p>
          <a:r>
            <a:rPr lang="nl-NL" sz="1100">
              <a:solidFill>
                <a:schemeClr val="dk1"/>
              </a:solidFill>
              <a:effectLst/>
              <a:latin typeface="+mn-lt"/>
              <a:ea typeface="+mn-ea"/>
              <a:cs typeface="+mn-cs"/>
            </a:rPr>
            <a:t>Een voorbeeld om dit te verduidelijken: </a:t>
          </a:r>
          <a:br>
            <a:rPr lang="nl-NL" sz="1100">
              <a:solidFill>
                <a:schemeClr val="dk1"/>
              </a:solidFill>
              <a:effectLst/>
              <a:latin typeface="+mn-lt"/>
              <a:ea typeface="+mn-ea"/>
              <a:cs typeface="+mn-cs"/>
            </a:rPr>
          </a:br>
          <a:r>
            <a:rPr lang="nl-NL" sz="1100">
              <a:solidFill>
                <a:schemeClr val="dk1"/>
              </a:solidFill>
              <a:effectLst/>
              <a:latin typeface="+mn-lt"/>
              <a:ea typeface="+mn-ea"/>
              <a:cs typeface="+mn-cs"/>
            </a:rPr>
            <a:t>Als 500 respondenten vier vragen voorgelegd hebben gekregen die samen een construct vormen, dan wordt over de vier vragen heen bepaald welk deel van de respondenten "1 (helemaal niet mee eens)", "2 (niet mee eens)", etc. heeft geantwoord en het gemiddelde bepaald. Het totale aantal antwoorden is dan 500 respondenten x 4 vragen = 2000.</a:t>
          </a:r>
          <a:endParaRPr lang="nl-NL" sz="1100" b="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48394-A667-4E7D-BE4E-8F832A68B96A}">
  <dimension ref="A1"/>
  <sheetViews>
    <sheetView tabSelected="1" topLeftCell="A25" workbookViewId="0"/>
  </sheetViews>
  <sheetFormatPr defaultColWidth="9.1796875" defaultRowHeight="14.5"/>
  <cols>
    <col min="1" max="16384" width="9.1796875" style="4"/>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A1225-8B61-42A6-BB4E-20924B219916}">
  <dimension ref="A1:A492"/>
  <sheetViews>
    <sheetView topLeftCell="A16" workbookViewId="0">
      <selection activeCell="O27" sqref="O27"/>
    </sheetView>
  </sheetViews>
  <sheetFormatPr defaultRowHeight="14.5"/>
  <cols>
    <col min="1" max="1" width="11.453125" style="4" customWidth="1"/>
  </cols>
  <sheetData>
    <row r="1" spans="1:1">
      <c r="A1" s="5" t="s">
        <v>0</v>
      </c>
    </row>
    <row r="2" spans="1:1">
      <c r="A2" s="6" t="str">
        <f>HYPERLINK("[DG_PAR_OND_GO_FD_2025_v1.2.xlsx]Vragen!A2",Vragen!A2)</f>
        <v>V1 Heeft de organisatie één of meerdere vestigingen in Nederland?</v>
      </c>
    </row>
    <row r="3" spans="1:1">
      <c r="A3" s="6" t="str">
        <f>HYPERLINK("[DG_PAR_OND_GO_FD_2025_v1.2.xlsx]Vragen!A14",Vragen!A14)</f>
        <v>V5 Hoeveel personen werken er op dit moment werkzaam bij uw vestiging, u zelf inbegrepen? (ongeacht het aantal uren dat men werkzaam is)</v>
      </c>
    </row>
    <row r="4" spans="1:1">
      <c r="A4" s="6" t="str">
        <f>HYPERLINK("[DG_PAR_OND_GO_FD_2025_v1.2.xlsx]Vragen!A34",Vragen!A34)</f>
        <v>V6 Wat was in 2024 de totale omzet van de vestiging waar u werkzaam bent in Nederland, exclusief BTW?</v>
      </c>
    </row>
    <row r="5" spans="1:1">
      <c r="A5" s="6" t="str">
        <f>HYPERLINK("[DG_PAR_OND_GO_FD_2025_v1.2.xlsx]Vragen!A57",Vragen!A57)</f>
        <v>V7 Wat is uw functie binnen uw onderneming (GO: de organisatie)?</v>
      </c>
    </row>
    <row r="6" spans="1:1">
      <c r="A6" s="6" t="str">
        <f>HYPERLINK("[DG_PAR_OND_GO_FD_2025_v1.2.xlsx]Vragen!A76",Vragen!A76)</f>
        <v>V8 Hoe zou u uw onderneming omschrijven? (Het gaat hier om de belangrijkste werkzaamheden van uw organisatie)</v>
      </c>
    </row>
    <row r="7" spans="1:1">
      <c r="A7" s="6" t="str">
        <f>HYPERLINK("[DG_PAR_OND_GO_FD_2025_v1.2.xlsx]Vragen!A92",Vragen!A91)</f>
        <v>V11new Hoeveel jaar bestaat uw onderneming (GO: de organisatie)?</v>
      </c>
    </row>
    <row r="8" spans="1:1">
      <c r="A8" s="6" t="str">
        <f>HYPERLINK("[DG_PAR_OND_GO_FD_2025_v1.2.xlsx]Vragen!A112",Vragen!A111)</f>
        <v>V12 Welke rechtsvorm heeft uw onderneming (GO: de organisatie)?</v>
      </c>
    </row>
    <row r="9" spans="1:1">
      <c r="A9" s="6" t="str">
        <f>HYPERLINK("[DG_PAR_OND_GO_FD_2025_v1.2.xlsx]Vragen!A130",Vragen!A129)</f>
        <v xml:space="preserve">V13 Is uw onderneming aangesloten bij één of meerdere koepel- en/of beroepsorganisaties voor fiscaal dienstverleners? </v>
      </c>
    </row>
    <row r="10" spans="1:1">
      <c r="A10" s="6" t="str">
        <f>HYPERLINK("[DG_PAR_OND_GO_FD_2025_v1.2.xlsx]Vragen!A142",Vragen!A141)</f>
        <v>V14 Bij welke koepel en/of beroepsorganisatie(s) is uw onderneming aangesloten?</v>
      </c>
    </row>
    <row r="11" spans="1:1">
      <c r="A11" s="6" t="str">
        <f>HYPERLINK("[DG_PAR_OND_GO_FD_2025_v1.2.xlsx]Vragen!A160",Vragen!A159)</f>
        <v>V54 Hoe is op dit moment de financieel-economische situatie van uw onderneming (GO: de organisatie)?</v>
      </c>
    </row>
    <row r="12" spans="1:1">
      <c r="A12" s="6" t="str">
        <f>HYPERLINK("[DG_PAR_OND_GO_FD_2025_v1.2.xlsx]Vragen!A185",Vragen!A184)</f>
        <v>V55 In hoeverre bent u in het algemeen op de hoogte van belastingzaken?</v>
      </c>
    </row>
    <row r="13" spans="1:1">
      <c r="A13" s="6" t="str">
        <f>HYPERLINK("[DG_PAR_OND_GO_FD_2025_v1.2.xlsx]Vragen!A206",Vragen!A205)</f>
        <v>V56 In hoeverre bent u geïnteresseerd in belastingzaken?</v>
      </c>
    </row>
    <row r="14" spans="1:1">
      <c r="A14" s="6" t="str">
        <f>HYPERLINK("[DG_PAR_OND_GO_FD_2025_v1.2.xlsx]Vragen!A227",Vragen!A226)</f>
        <v xml:space="preserve">V16B Hoe vindt u dat u uw belastingzaken voor elkaar heeft? </v>
      </c>
    </row>
    <row r="15" spans="1:1">
      <c r="A15" s="6" t="str">
        <f>HYPERLINK("[DG_PAR_OND_GO_FD_2025_v1.2.xlsx]Vragen!A248",Vragen!A247)</f>
        <v xml:space="preserve">V16GA Hier volgt een aantal situaties die te maken hebben met belastingen. In hoeverre voelt u zich in deze situaties zeker over wat u moet doen? - Als ik mijn aangifte moet doen. </v>
      </c>
    </row>
    <row r="16" spans="1:1">
      <c r="A16" s="6" t="str">
        <f>HYPERLINK("[DG_PAR_OND_GO_FD_2025_v1.2.xlsx]Vragen!A269",Vragen!A268)</f>
        <v xml:space="preserve">V16GB Hier volgt een aantal situaties die te maken hebben met belastingen. In hoeverre voelt u zich in deze situaties zeker over wat u moet doen? - Als ik bezwaar wil maken tegen een beslissing. </v>
      </c>
    </row>
    <row r="17" spans="1:1">
      <c r="A17" s="6" t="str">
        <f>HYPERLINK("[DG_PAR_OND_GO_FD_2025_v1.2.xlsx]Vragen!A290",Vragen!A289)</f>
        <v xml:space="preserve">V16GC Hier volgt een aantal situaties die te maken hebben met belastingen. In hoeverre voelt u zich in deze situaties zeker over wat u moet doen? - Als ik een klacht heb. </v>
      </c>
    </row>
    <row r="18" spans="1:1">
      <c r="A18" s="6" t="str">
        <f>HYPERLINK("[DG_PAR_OND_GO_FD_2025_v1.2.xlsx]Vragen!A311",Vragen!A310)</f>
        <v xml:space="preserve">V16GD Hier volgt een aantal situaties die te maken hebben met belastingen. In hoeverre voelt u zich in deze situaties zeker over wat u moet doen? - Als ik een betalingsregeling wil aanvragen. </v>
      </c>
    </row>
    <row r="19" spans="1:1">
      <c r="A19" s="6" t="str">
        <f>HYPERLINK("[DG_PAR_OND_GO_FD_2025_v1.2.xlsx]Vragen!A332",Vragen!A331)</f>
        <v xml:space="preserve">V16I Is hulp bij uw belastingaangifte voor u noodzakelijk? </v>
      </c>
    </row>
    <row r="20" spans="1:1">
      <c r="A20" s="6" t="str">
        <f>HYPERLINK("[DG_PAR_OND_GO_FD_2025_v1.2.xlsx]Vragen!A353",Vragen!A352)</f>
        <v xml:space="preserve">V16JA Hieronder volgt een aantal stellingen over of u in staat bent om de juiste hulp in te schakelen bij het nakomen van uw fiscale rechten en plichten - Ik ben uitstekend in staat om in iedere situatie een goede afweging te maken of ik hulp nodig heb. </v>
      </c>
    </row>
    <row r="21" spans="1:1">
      <c r="A21" s="6" t="str">
        <f>HYPERLINK("[DG_PAR_OND_GO_FD_2025_v1.2.xlsx]Vragen!A374",Vragen!A373)</f>
        <v xml:space="preserve">V16JB Hieronder volgt een aantal stellingen over of u in staat bent om de juiste hulp in te schakelen bij het nakomen van uw fiscale rechten en plichten - Ik heb geen inzicht in welke mogelijkheden er zijn om hulp in te schakelen. </v>
      </c>
    </row>
    <row r="22" spans="1:1">
      <c r="A22" s="6" t="str">
        <f>HYPERLINK("[DG_PAR_OND_GO_FD_2025_v1.2.xlsx]Vragen!A395",Vragen!A394)</f>
        <v xml:space="preserve">V16JC Hieronder volgt een aantal stellingen over of u in staat bent om de juiste hulp in te schakelen bij het nakomen van uw fiscale rechten en plichten - Ik heb onvoldoende financiële middelen tot mijn beschikking om de juiste hulp in te schakelen. </v>
      </c>
    </row>
    <row r="23" spans="1:1">
      <c r="A23" s="6" t="str">
        <f>HYPERLINK("[DG_PAR_OND_GO_FD_2025_v1.2.xlsx]Vragen!A416",Vragen!A415)</f>
        <v xml:space="preserve">V16JD Hieronder volgt een aantal stellingen over of u in staat bent om de juiste hulp in te schakelen bij het nakomen van uw fiscale rechten en plichten - Ik heb altijd wel iemand in mijn sociale netwerk (familie/vrienden) op wie ik terug kan vallen wanneer er vragen/problemen zijn. </v>
      </c>
    </row>
    <row r="24" spans="1:1">
      <c r="A24" s="6" t="str">
        <f>HYPERLINK("[DG_PAR_OND_GO_FD_2025_v1.2.xlsx]Vragen!A437",Vragen!A436)</f>
        <v xml:space="preserve">V17 Bent u geholpen bij het doen van belastingaangifte? </v>
      </c>
    </row>
    <row r="25" spans="1:1">
      <c r="A25" s="6" t="str">
        <f>HYPERLINK("[DG_PAR_OND_GO_FD_2025_v1.2.xlsx]Vragen!A449",Vragen!A448)</f>
        <v xml:space="preserve">V18 Wie heeft u bij het doen van belastingaangifte het meest geholpen? </v>
      </c>
    </row>
    <row r="26" spans="1:1">
      <c r="A26" s="6" t="str">
        <f>HYPERLINK("[DG_PAR_OND_GO_FD_2025_v1.2.xlsx]Vragen!A465",Vragen!A464)</f>
        <v xml:space="preserve">V19 Hoe ver ging de hulp van degene die u toen heeft geholpen met de aangifte? </v>
      </c>
    </row>
    <row r="27" spans="1:1">
      <c r="A27" s="6" t="str">
        <f>HYPERLINK("[DG_PAR_OND_GO_FD_2025_v1.2.xlsx]Vragen!A478",Vragen!A477)</f>
        <v xml:space="preserve">V21 Hoe is de aangifte de laatste keer ingediend? </v>
      </c>
    </row>
    <row r="28" spans="1:1">
      <c r="A28" s="6" t="str">
        <f>HYPERLINK("[DG_PAR_OND_GO_FD_2025_v1.2.xlsx]Vragen!A493",Vragen!A492)</f>
        <v xml:space="preserve">V22 In hoeverre vindt u het aangifteprogramma duidelijk? </v>
      </c>
    </row>
    <row r="29" spans="1:1">
      <c r="A29" s="6" t="str">
        <f>HYPERLINK("[DG_PAR_OND_GO_FD_2025_v1.2.xlsx]Vragen!A514",Vragen!A513)</f>
        <v xml:space="preserve">V24 In hoeverre vindt u de Vooraf Ingevulde Aangifte negatief of positief? </v>
      </c>
    </row>
    <row r="30" spans="1:1">
      <c r="A30" s="6" t="str">
        <f>HYPERLINK("[DG_PAR_OND_GO_FD_2025_v1.2.xlsx]Vragen!A535",Vragen!A534)</f>
        <v>V26 In hoeverre bent u tevreden over het gebruik van de Vooraf Ingevulde Aangifte?</v>
      </c>
    </row>
    <row r="31" spans="1:1">
      <c r="A31" s="6" t="str">
        <f>HYPERLINK("[DG_PAR_OND_GO_FD_2025_v1.2.xlsx]Vragen!A556",Vragen!A555)</f>
        <v xml:space="preserve">V29 In hoeverre vindt u het invullen van de aangifte ingewikkeld of eenvoudig? </v>
      </c>
    </row>
    <row r="32" spans="1:1">
      <c r="A32" s="6" t="str">
        <f>HYPERLINK("[DG_PAR_OND_GO_FD_2025_v1.2.xlsx]Vragen!A577",Vragen!A576)</f>
        <v xml:space="preserve">V181 In hoeverre zijn de verschillende stappen als het gaat om uw belastingaangifte en de afwikkeling daarvan voor u duidelijk? </v>
      </c>
    </row>
    <row r="33" spans="1:1">
      <c r="A33" s="6" t="str">
        <f>HYPERLINK("[DG_PAR_OND_GO_FD_2025_v1.2.xlsx]Vragen!A598",Vragen!A597)</f>
        <v xml:space="preserve">V30 Wat vindt u doorgaans van de snelheid waarmee de Belastingdienst na uw aangifte Inkomstenbelasting komt met de definitieve aanslag? </v>
      </c>
    </row>
    <row r="34" spans="1:1">
      <c r="A34" s="6" t="str">
        <f>HYPERLINK("[DG_PAR_OND_GO_FD_2025_v1.2.xlsx]Vragen!A619",Vragen!A618)</f>
        <v>V156A Hoe vindt u dat uw onderneming de (ZZP: Hoe vindt u dat u uw) belastingzaken voor elkaar heeft?</v>
      </c>
    </row>
    <row r="35" spans="1:1">
      <c r="A35" s="6" t="str">
        <f>HYPERLINK("[DG_PAR_OND_GO_FD_2025_v1.2.xlsx]Vragen!A640",Vragen!A639)</f>
        <v>V156D Hoe deskundig vindt u zichzelf op het gebied van belastingzaken?</v>
      </c>
    </row>
    <row r="36" spans="1:1">
      <c r="A36" s="6" t="str">
        <f>HYPERLINK("[DG_PAR_OND_GO_FD_2025_v1.2.xlsx]Vragen!A661",Vragen!A660)</f>
        <v>V156HA In hoeverre voelt u zich in deze situaties zeker over wat u moet doen? - Als ik aangifte(s) voor de onderneming (ZZP: mijn aangifte(s)) moet doen.</v>
      </c>
    </row>
    <row r="37" spans="1:1">
      <c r="A37" s="6" t="str">
        <f>HYPERLINK("[DG_PAR_OND_GO_FD_2025_v1.2.xlsx]Vragen!A682",Vragen!A681)</f>
        <v>V156HB In hoeverre voelt u zich in deze situaties zeker over wat u moet doen? - Als ik een wijziging de fiscale situatie van de onderneming (ZZP: in mijn fiscale situatie) moet doorgeven.</v>
      </c>
    </row>
    <row r="38" spans="1:1">
      <c r="A38" s="6" t="str">
        <f>HYPERLINK("[DG_PAR_OND_GO_FD_2025_v1.2.xlsx]Vragen!A703",Vragen!A702)</f>
        <v>V156HC In hoeverre voelt u zich in deze situaties zeker over wat u moet doen? - Als ik bezwaar wil maken tegen een beslissing.</v>
      </c>
    </row>
    <row r="39" spans="1:1">
      <c r="A39" s="6" t="str">
        <f>HYPERLINK("[DG_PAR_OND_GO_FD_2025_v1.2.xlsx]Vragen!A724",Vragen!A723)</f>
        <v>V156HD In hoeverre voelt u zich in deze situaties zeker over wat u moet doen? - Als ik een klacht heb.</v>
      </c>
    </row>
    <row r="40" spans="1:1">
      <c r="A40" s="6" t="str">
        <f>HYPERLINK("[DG_PAR_OND_GO_FD_2025_v1.2.xlsx]Vragen!A745",Vragen!A744)</f>
        <v>V156HE In hoeverre voelt u zich in deze situaties zeker over wat u moet doen? - Als ik een betalingsregeling wil aanvragen.</v>
      </c>
    </row>
    <row r="41" spans="1:1">
      <c r="A41" s="6" t="str">
        <f>HYPERLINK("[DG_PAR_OND_GO_FD_2025_v1.2.xlsx]Vragen!A766",Vragen!A765)</f>
        <v>V156I Kunt u een goede inschatting maken of veranderingen in uw onderneming (GO: de organisatie) fiscale gevolgen hebben?</v>
      </c>
    </row>
    <row r="42" spans="1:1">
      <c r="A42" s="6" t="str">
        <f>HYPERLINK("[DG_PAR_OND_GO_FD_2025_v1.2.xlsx]Vragen!A787",Vragen!A786)</f>
        <v>V156J Is hulp bij de administratieve / fiscale taken van uw onderneming (ZZP: bij uw administratieve / fiscale taken) voor u noodzakelijk?</v>
      </c>
    </row>
    <row r="43" spans="1:1">
      <c r="A43" s="6" t="str">
        <f>HYPERLINK("[DG_PAR_OND_GO_FD_2025_v1.2.xlsx]Vragen!A808",Vragen!A807)</f>
        <v>V156KA Ik ben uitstekend in staat om in iedere situatie een goede afweging te maken of ik hulp nodig heb.</v>
      </c>
    </row>
    <row r="44" spans="1:1">
      <c r="A44" s="6" t="str">
        <f>HYPERLINK("[DG_PAR_OND_GO_FD_2025_v1.2.xlsx]Vragen!A829",Vragen!A828)</f>
        <v>V156KB Ik heb geen inzicht in welke mogelijkheden er zijn om hulp in te schakelen.</v>
      </c>
    </row>
    <row r="45" spans="1:1">
      <c r="A45" s="6" t="str">
        <f>HYPERLINK("[DG_PAR_OND_GO_FD_2025_v1.2.xlsx]Vragen!A850",Vragen!A849)</f>
        <v>V156KC Ik heb onvoldoende financiële middelen tot mijn beschikking om de juiste hulp in te schakelen.</v>
      </c>
    </row>
    <row r="46" spans="1:1">
      <c r="A46" s="6" t="str">
        <f>HYPERLINK("[DG_PAR_OND_GO_FD_2025_v1.2.xlsx]Vragen!A871",Vragen!A870)</f>
        <v>V156KD Ik heb altijd wel iemand in mijn sociale netwerk (familie/vrienden) op wie ik terug kan vallen wanneer er vragen/problemen zijn.</v>
      </c>
    </row>
    <row r="47" spans="1:1">
      <c r="A47" s="6" t="str">
        <f>HYPERLINK("[DG_PAR_OND_GO_FD_2025_v1.2.xlsx]Vragen!A892",Vragen!A891)</f>
        <v>V57 Welk rapportcijfer van 1 tot en met 10 zou u de Belastingdienst geven voor de manier waarop hij in het algemeen functioneert?</v>
      </c>
    </row>
    <row r="48" spans="1:1">
      <c r="A48" s="6" t="str">
        <f>HYPERLINK("[DG_PAR_OND_GO_FD_2025_v1.2.xlsx]Vragen!A914",Vragen!A913)</f>
        <v xml:space="preserve">V58A Verzorgt u een of meerdere toeslagen voor particulieren en/of ondernemers? </v>
      </c>
    </row>
    <row r="49" spans="1:1">
      <c r="A49" s="6" t="str">
        <f>HYPERLINK("[DG_PAR_OND_GO_FD_2025_v1.2.xlsx]Vragen!A930",Vragen!A929)</f>
        <v xml:space="preserve">V59 Werkt u als belastingadviseur uitsluitend voor particuliere belastingplichtigen, uitsluitend voor ondernemers, of voor beide groepen? </v>
      </c>
    </row>
    <row r="50" spans="1:1">
      <c r="A50" s="6" t="str">
        <f>HYPERLINK("[DG_PAR_OND_GO_FD_2025_v1.2.xlsx]Vragen!A945",Vragen!A944)</f>
        <v xml:space="preserve">V60A Maakt u voor uw klanten gebruik van het aangifteprogramma IB voor particulieren van de Belastingdienst? </v>
      </c>
    </row>
    <row r="51" spans="1:1">
      <c r="A51" s="6" t="str">
        <f>HYPERLINK("[DG_PAR_OND_GO_FD_2025_v1.2.xlsx]Vragen!A957",Vragen!A956)</f>
        <v xml:space="preserve">V61 In hoeverre vindt u het aangifteprogramma IB voor particulieren duidelijk? </v>
      </c>
    </row>
    <row r="52" spans="1:1">
      <c r="A52" s="6" t="str">
        <f>HYPERLINK("[DG_PAR_OND_GO_FD_2025_v1.2.xlsx]Vragen!A978",Vragen!A977)</f>
        <v xml:space="preserve">V62 In hoeverre bent u tevreden over het hele proces van aangifte voor particulieren en de afwikkeling van belastingen? </v>
      </c>
    </row>
    <row r="53" spans="1:1">
      <c r="A53" s="6" t="str">
        <f>HYPERLINK("[DG_PAR_OND_GO_FD_2025_v1.2.xlsx]Vragen!A999",Vragen!A998)</f>
        <v>V63 Op welke manieren verzorgt u in uw praktijk de aangifte van ondernemers?</v>
      </c>
    </row>
    <row r="54" spans="1:1">
      <c r="A54" s="6" t="str">
        <f>HYPERLINK("[DG_PAR_OND_GO_FD_2025_v1.2.xlsx]Vragen!A1010",Vragen!A1009)</f>
        <v xml:space="preserve">V64 In hoeverre vindt u de aangifteprogramma's voor ondernemers op de website van de belastingdienst duidelijk? </v>
      </c>
    </row>
    <row r="55" spans="1:1">
      <c r="A55" s="6" t="str">
        <f>HYPERLINK("[DG_PAR_OND_GO_FD_2025_v1.2.xlsx]Vragen!A1031",Vragen!A1030)</f>
        <v xml:space="preserve">V65 In hoeverre bent u tevreden over het hele proces van aangifte voor ondernemers en de afwikkeling van belastingen? </v>
      </c>
    </row>
    <row r="56" spans="1:1">
      <c r="A56" s="6" t="str">
        <f>HYPERLINK("[DG_PAR_OND_GO_FD_2025_v1.2.xlsx]Vragen!A1052",Vragen!A1051)</f>
        <v>V86C Op welke van de volgende manieren heeft u (OND m.u.v. ZZP, GO, FD: vanuit uw functie) in de afgelopen 12 maanden contact gezocht met de Belastingdienst?</v>
      </c>
    </row>
    <row r="57" spans="1:1">
      <c r="A57" s="6" t="str">
        <f>HYPERLINK("[DG_PAR_OND_GO_FD_2025_v1.2.xlsx]Vragen!A1070",Vragen!A1076)</f>
        <v>V88 In hoeverre bent u tevreden over de website van de Belastingdienst?</v>
      </c>
    </row>
    <row r="58" spans="1:1">
      <c r="A58" s="6" t="str">
        <f>HYPERLINK("[DG_PAR_OND_GO_FD_2025_v1.2.xlsx]Vragen!A1098",Vragen!A1097)</f>
        <v>V89 Wat was de reden waarom u de laatste keer de (algemene) website van de Belastingdienst bezocht? (uitgezonderd bezoek aan de website om aangifte te doen)</v>
      </c>
    </row>
    <row r="59" spans="1:1">
      <c r="A59" s="6" t="str">
        <f>HYPERLINK("[DG_PAR_OND_GO_FD_2025_v1.2.xlsx]Vragen!A1120",Vragen!A1119)</f>
        <v>V94 In hoeverre bent u tevreden over de Belasting Telefoon?</v>
      </c>
    </row>
    <row r="60" spans="1:1">
      <c r="A60" s="6" t="str">
        <f>HYPERLINK("[DG_PAR_OND_GO_FD_2025_v1.2.xlsx]Vragen!A1141",Vragen!A1140)</f>
        <v xml:space="preserve">V95 Wat was de reden waarom u de laatste keer met de Belasting Telefoon belde? </v>
      </c>
    </row>
    <row r="61" spans="1:1">
      <c r="A61" s="6" t="str">
        <f>HYPERLINK("[DG_PAR_OND_GO_FD_2025_v1.2.xlsx]Vragen!A1160",Vragen!A1159)</f>
        <v xml:space="preserve">V103 In hoeverre bent u tevreden over de telefonische Helpdesk Intermediairs? </v>
      </c>
    </row>
    <row r="62" spans="1:1">
      <c r="A62" s="6" t="str">
        <f>HYPERLINK("[DG_PAR_OND_GO_FD_2025_v1.2.xlsx]Vragen!A1181",Vragen!A1180)</f>
        <v>V104 Wat was de reden waarom u de laatste keer met de telefonische Helpdesk Intermediairs belde?</v>
      </c>
    </row>
    <row r="63" spans="1:1">
      <c r="A63" s="6" t="str">
        <f>HYPERLINK("[DG_PAR_OND_GO_FD_2025_v1.2.xlsx]Vragen!A1200",Vragen!A1199)</f>
        <v xml:space="preserve">V105 Wat vindt u van de snelheid waarmee u de laatste keer dat u de Helpdesk Intermediairs belde, een medewerker aan de lijn kreeg? </v>
      </c>
    </row>
    <row r="64" spans="1:1">
      <c r="A64" s="6" t="str">
        <f>HYPERLINK("[DG_PAR_OND_GO_FD_2025_v1.2.xlsx]Vragen!A1221",Vragen!A1220)</f>
        <v xml:space="preserve">V106 In hoeverre was de medewerker van de telefonische Helpdesk Intermediairs waarmee u de laatste keer sprak deskundig? </v>
      </c>
    </row>
    <row r="65" spans="1:1">
      <c r="A65" s="6" t="str">
        <f>HYPERLINK("[DG_PAR_OND_GO_FD_2025_v1.2.xlsx]Vragen!A1242",Vragen!A1241)</f>
        <v xml:space="preserve">V109 In hoeverre was u de laatste keer tevreden over het uiteindelijke antwoord of resultaat? </v>
      </c>
    </row>
    <row r="66" spans="1:1">
      <c r="A66" s="6" t="str">
        <f>HYPERLINK("[DG_PAR_OND_GO_FD_2025_v1.2.xlsx]Vragen!A1263",Vragen!A1262)</f>
        <v>V116 In hoeverre bent u tevreden over de manier waarop u bij het belastingkantoor (PAR: de balie/het steunpunt van de Belastingdienst) werd behandeld?</v>
      </c>
    </row>
    <row r="67" spans="1:1">
      <c r="A67" s="6" t="str">
        <f>HYPERLINK("[DG_PAR_OND_GO_FD_2025_v1.2.xlsx]Vragen!A1284",Vragen!A1283)</f>
        <v>V117C Wat was de reden waarom u de laatste keer een belastingkantoor (PAR: balie/steunpunt van de Belastingdienst) bezocht?</v>
      </c>
    </row>
    <row r="68" spans="1:1">
      <c r="A68" s="6" t="str">
        <f>HYPERLINK("[DG_PAR_OND_GO_FD_2025_v1.2.xlsx]Vragen!A1302",Vragen!A1301)</f>
        <v>V301 In hoeverre bent u tevreden over het forum fiscaal dienstverleners?</v>
      </c>
    </row>
    <row r="69" spans="1:1">
      <c r="A69" s="6" t="str">
        <f>HYPERLINK("[DG_PAR_OND_GO_FD_2025_v1.2.xlsx]Vragen!A1323",Vragen!A1322)</f>
        <v>V302 In hoeverre bent u tevreden over de Intermediairdagen?</v>
      </c>
    </row>
    <row r="70" spans="1:1">
      <c r="A70" s="6" t="str">
        <f>HYPERLINK("[DG_PAR_OND_GO_FD_2025_v1.2.xlsx]Vragen!A1344",Vragen!A1343)</f>
        <v>V122b_C Hoeveel bezwaarschriften heeft u in de afgelopen 12 maanden bij de Belastingdienst ingediend?</v>
      </c>
    </row>
    <row r="71" spans="1:1">
      <c r="A71" s="6" t="str">
        <f>HYPERLINK("[DG_PAR_OND_GO_FD_2025_v1.2.xlsx]Vragen!A1365",Vragen!A1364)</f>
        <v>V122a_C Hoeveel verzoeken om ambsthalve vermindering heeft u in de afgelopen 12 maanden bij de Belastingdienst ingediend?</v>
      </c>
    </row>
    <row r="72" spans="1:1">
      <c r="A72" s="6" t="str">
        <f>HYPERLINK("[DG_PAR_OND_GO_FD_2025_v1.2.xlsx]Vragen!A1385",Vragen!A1385)</f>
        <v>V123 Hoe staat het inmiddels met de behandeling van het bezwaarschrift en/of verzoek om ambtshalve vermindering?</v>
      </c>
    </row>
    <row r="73" spans="1:1">
      <c r="A73" s="6" t="str">
        <f>HYPERLINK("[DG_PAR_OND_GO_FD_2025_v1.2.xlsx]Vragen!A1398",Vragen!A1398)</f>
        <v xml:space="preserve">V124 Wat vindt u van de snelheid waarmee de Belastingdienst het bezwaarschrift afhandelt? 
(FD/GO: Wat vindt u doorgaans van de snelheid waarmee de Belastingdienst bezwaarschriften afhandelt?) </v>
      </c>
    </row>
    <row r="74" spans="1:1">
      <c r="A74" s="6" t="str">
        <f>HYPERLINK("[DG_PAR_OND_GO_FD_2025_v1.2.xlsx]Vragen!A1424",Vragen!A1423)</f>
        <v xml:space="preserve">V125 In hoeverre was het antwoord of de reactie op uw bezwaar of verzoek om ambtshalve vermindering duidelijk? 
(FD/GO: In hoeverre zijn de antwoorden of de reacties op uw bezwaren en verzoeken om ambtshalve vermindering doorgaans duidelijk?) </v>
      </c>
    </row>
    <row r="75" spans="1:1">
      <c r="A75" s="6" t="str">
        <f>HYPERLINK("[DG_PAR_OND_GO_FD_2025_v1.2.xlsx]Vragen!A1449",Vragen!A1448)</f>
        <v xml:space="preserve">V126C Hoeveel brieven heeft u in de afgelopen 12 maanden aan de  Belastingdienst gestuurd? </v>
      </c>
    </row>
    <row r="76" spans="1:1">
      <c r="A76" s="6" t="str">
        <f>HYPERLINK("[DG_PAR_OND_GO_FD_2025_v1.2.xlsx]Vragen!A1469",Vragen!A1468)</f>
        <v xml:space="preserve">V127 Heeft u inmiddels reactie gehad op uw (laatste) brief? </v>
      </c>
    </row>
    <row r="77" spans="1:1">
      <c r="A77" s="6" t="str">
        <f>HYPERLINK("[DG_PAR_OND_GO_FD_2025_v1.2.xlsx]Vragen!A1481",Vragen!A1480)</f>
        <v>V128 In hoeverre was het antwoord of reactie op uw (laatste) brief duidelijk? 
(FD: In hoeverre zijn de antwoorden of reacties op uw brieven doorgaans duidelijk?)</v>
      </c>
    </row>
    <row r="78" spans="1:1">
      <c r="A78" s="6" t="str">
        <f>HYPERLINK("[DG_PAR_OND_GO_FD_2025_v1.2.xlsx]Vragen!A1502",Vragen!A1501)</f>
        <v>V132 De Belastingdienst werkt bij de grotere ondernemingen met een zogenaamde klantcoördinator en vaste contactpersonen. Heeft u een vaste contactpersoon binnen de Belastingdienst?</v>
      </c>
    </row>
    <row r="79" spans="1:1">
      <c r="A79" s="6" t="str">
        <f>HYPERLINK("[DG_PAR_OND_GO_FD_2025_v1.2.xlsx]Vragen!A1515",Vragen!A1514)</f>
        <v>V129 Hoe vaak heeft de organisatie (zelf of de externe adviseur van de organisatie) in de afgelopen 12 maanden fiscale issues aan de Belastingdienst voorgelegd (zogenaamd vooroverleg)?</v>
      </c>
    </row>
    <row r="80" spans="1:1">
      <c r="A80" s="6" t="str">
        <f>HYPERLINK("[DG_PAR_OND_GO_FD_2025_v1.2.xlsx]Vragen!A1531",Vragen!A1530)</f>
        <v>V129A Heeft u - al dan niet na verder overleg/correspondentie - een schriftelijke standpuntbepaling gehad van de Belastingdienst?</v>
      </c>
    </row>
    <row r="81" spans="1:1">
      <c r="A81" s="6" t="str">
        <f>HYPERLINK("[DG_PAR_OND_GO_FD_2025_v1.2.xlsx]Vragen!A1543",Vragen!A1542)</f>
        <v>V129B In hoeverre bent u tevreden over het vooroverleg dat de organisatie (of de externe adviseur van de organisatie) heeft gevoerd met de Belastingdienst?</v>
      </c>
    </row>
    <row r="82" spans="1:1">
      <c r="A82" s="6" t="str">
        <f>HYPERLINK("[DG_PAR_OND_GO_FD_2025_v1.2.xlsx]Vragen!A1564",Vragen!A1563)</f>
        <v>V130 Heeft de Belastingdienst in de afgelopen 3 jaar met de organisatie gesproken over fiscale interne beheersing en/of interne monitoring?</v>
      </c>
    </row>
    <row r="83" spans="1:1">
      <c r="A83" s="6" t="str">
        <f>HYPERLINK("[DG_PAR_OND_GO_FD_2025_v1.2.xlsx]Vragen!A1576",Vragen!A1575)</f>
        <v>V130B In hoeverre bent u tevreden over het gesprek met de Belastingdienst over fiscale interne beheersing en/of interne monitoring?</v>
      </c>
    </row>
    <row r="84" spans="1:1">
      <c r="A84" s="6" t="str">
        <f>HYPERLINK("[DG_PAR_OND_GO_FD_2025_v1.2.xlsx]Vragen!A1597",Vragen!A1596)</f>
        <v>V131 Heeft de Belastingdienst in de afgelopen 3 jaar een bedrijfsgesprek met de organisatie gevoerd?</v>
      </c>
    </row>
    <row r="85" spans="1:1">
      <c r="A85" s="6" t="str">
        <f>HYPERLINK("[DG_PAR_OND_GO_FD_2025_v1.2.xlsx]Vragen!A1609",Vragen!A1608)</f>
        <v>V131B In hoeverre bent u tevreden over het bedrijfsgesprek dat de Belastingdienst met de organisatie heeft gevoerd?</v>
      </c>
    </row>
    <row r="86" spans="1:1">
      <c r="A86" s="6" t="str">
        <f>HYPERLINK("[DG_PAR_OND_GO_FD_2025_v1.2.xlsx]Vragen!A1630",Vragen!A1629)</f>
        <v>V156LC Voor welke soorten belastingen heeft uw onderneming (GO: de organisatie) in de afgelopen 12 maanden aangifte gedaan, ongeacht of u dit zelf heeft gedaan of dat dit is uitbesteed.</v>
      </c>
    </row>
    <row r="87" spans="1:1">
      <c r="A87" s="6" t="str">
        <f>HYPERLINK("[DG_PAR_OND_GO_FD_2025_v1.2.xlsx]Vragen!A1643",Vragen!A1642)</f>
        <v>V138L Kunt u aangeven welke aangiften u (deels) uitbesteedt of zelfstandig afhandelt? - Loonheffing</v>
      </c>
    </row>
    <row r="88" spans="1:1">
      <c r="A88" s="6" t="str">
        <f>HYPERLINK("[DG_PAR_OND_GO_FD_2025_v1.2.xlsx]Vragen!A1656",Vragen!A1655)</f>
        <v>V138I Kunt u aangeven welke aangiften u (deels) uitbesteedt of zelfstandig afhandelt? - Inkomstenbelasting</v>
      </c>
    </row>
    <row r="89" spans="1:1">
      <c r="A89" s="6" t="str">
        <f>HYPERLINK("[DG_PAR_OND_GO_FD_2025_v1.2.xlsx]Vragen!A1669",Vragen!A1668)</f>
        <v>V138V Kunt u aangeven welke aangiften u (deels) uitbesteedt of zelfstandig afhandelt? - Vennootschapsbelasting</v>
      </c>
    </row>
    <row r="90" spans="1:1">
      <c r="A90" s="6" t="str">
        <f>HYPERLINK("[DG_PAR_OND_GO_FD_2025_v1.2.xlsx]Vragen!A1682",Vragen!A1681)</f>
        <v>V138O Kunt u aangeven welke aangiften u (deels) uitbesteedt of zelfstandig afhandelt? - Omzetbelasting</v>
      </c>
    </row>
    <row r="91" spans="1:1">
      <c r="A91" s="6" t="str">
        <f>HYPERLINK("[DG_PAR_OND_GO_FD_2025_v1.2.xlsx]Vragen!A1695",Vragen!A1694)</f>
        <v>V140B Heeft u dit jaar uw aangite inkomstenbelasting al gedaan?</v>
      </c>
    </row>
    <row r="92" spans="1:1">
      <c r="A92" s="6" t="str">
        <f>HYPERLINK("[DG_PAR_OND_GO_FD_2025_v1.2.xlsx]Vragen!A1707",Vragen!A1706)</f>
        <v>V172 Op welke manier wordt aangifte gedaan voor de inkomstenbelasting (ongeacht of u dit zelf heeft gedaan of dat dit is uitbesteed)?</v>
      </c>
    </row>
    <row r="93" spans="1:1">
      <c r="A93" s="6" t="str">
        <f>HYPERLINK("[DG_PAR_OND_GO_FD_2025_v1.2.xlsx]Vragen!A1720",Vragen!A1719)</f>
        <v>V173 Wat vindt u doorgaans van de snelheid waarmee de Belastingdienst de inkomstenbelasting afhandelt?</v>
      </c>
    </row>
    <row r="94" spans="1:1">
      <c r="A94" s="6" t="str">
        <f>HYPERLINK("[DG_PAR_OND_GO_FD_2025_v1.2.xlsx]Vragen!A1743",Vragen!A1742)</f>
        <v>V175 In hoeverre vindt u het doen van aangifte voor de inkomstenbelasting via de website van de Belastingdienst gemakkelijk?</v>
      </c>
    </row>
    <row r="95" spans="1:1">
      <c r="A95" s="6" t="str">
        <f>HYPERLINK("[DG_PAR_OND_GO_FD_2025_v1.2.xlsx]Vragen!A1768",Vragen!A1767)</f>
        <v>V160 Op welke manier wordt aangifte gedaan voor de loonheffing  (ongeacht of u dit zelf heeft gedaan of dat dit is uitbesteed)?</v>
      </c>
    </row>
    <row r="96" spans="1:1">
      <c r="A96" s="6" t="str">
        <f>HYPERLINK("[DG_PAR_OND_GO_FD_2025_v1.2.xlsx]Vragen!A1782",Vragen!A1781)</f>
        <v>V161 Wat vindt u doorgaans van de snelheid waarmee de Belastingdienst de loonheffing afhandelt?</v>
      </c>
    </row>
    <row r="97" spans="1:1">
      <c r="A97" s="6" t="str">
        <f>HYPERLINK("[DG_PAR_OND_GO_FD_2025_v1.2.xlsx]Vragen!A1807",Vragen!A1806)</f>
        <v>V163 In hoeverre vindt u het doen van aangifte voor de loonheffing via de website van de Belastingdienst gemakkelijk?</v>
      </c>
    </row>
    <row r="98" spans="1:1">
      <c r="A98" s="6" t="str">
        <f>HYPERLINK("[DG_PAR_OND_GO_FD_2025_v1.2.xlsx]Vragen!A1832",Vragen!A1831)</f>
        <v>V164 Op welke manier wordt aangifte gedaan voor de vennootschapsbelasting  (ongeacht of u dit zelf heeft gedaan of dat dit is uitbesteed)?</v>
      </c>
    </row>
    <row r="99" spans="1:1">
      <c r="A99" s="6" t="str">
        <f>HYPERLINK("[DG_PAR_OND_GO_FD_2025_v1.2.xlsx]Vragen!A1846",Vragen!A1845)</f>
        <v>V165 Wat vindt u doorgaans van de snelheid waarmee de Belastingdienst de vennootschapsbelasting afhandelt?</v>
      </c>
    </row>
    <row r="100" spans="1:1">
      <c r="A100" s="6" t="str">
        <f>HYPERLINK("[DG_PAR_OND_GO_FD_2025_v1.2.xlsx]Vragen!A1871",Vragen!A1870)</f>
        <v>V167 In hoeverre vindt u het doen van aangifte voor de vennootschapsbelasting via de website van de Belastingdienst gemakkelijk?</v>
      </c>
    </row>
    <row r="101" spans="1:1">
      <c r="A101" s="6" t="str">
        <f>HYPERLINK("[DG_PAR_OND_GO_FD_2025_v1.2.xlsx]Vragen!A1896",Vragen!A1895)</f>
        <v>V168 Op welke manier wordt aangifte gedaan voor de omzetbelasting?</v>
      </c>
    </row>
    <row r="102" spans="1:1">
      <c r="A102" s="6" t="str">
        <f>HYPERLINK("[DG_PAR_OND_GO_FD_2025_v1.2.xlsx]Vragen!A1910",Vragen!A1909)</f>
        <v>V169 Wat vindt u doorgaans van de snelheid waarmee de Belastingdienst de omzetbelasting afhandelt?</v>
      </c>
    </row>
    <row r="103" spans="1:1">
      <c r="A103" s="6" t="str">
        <f>HYPERLINK("[DG_PAR_OND_GO_FD_2025_v1.2.xlsx]Vragen!A1935",Vragen!A1934)</f>
        <v>V171 In hoeverre vindt u het doen van aangifte voor de omzetbelasting via de website van de Belastingdienst gemakkelijk?</v>
      </c>
    </row>
    <row r="104" spans="1:1">
      <c r="A104" s="6" t="str">
        <f>HYPERLINK("[DG_PAR_OND_GO_FD_2025_v1.2.xlsx]Vragen!A1960",Vragen!A1959)</f>
        <v xml:space="preserve">V178 Wat vindt u doorgaans van de snelheid waarmee de Belastingdienst belastingaangiftes afhandelt? </v>
      </c>
    </row>
    <row r="105" spans="1:1">
      <c r="A105" s="6" t="str">
        <f>HYPERLINK("[DG_PAR_OND_GO_FD_2025_v1.2.xlsx]Vragen!A1981",Vragen!A1980)</f>
        <v>V179 Als u (OND: uw onderneming) geld van de Belastingdienst terugkrijgt , wat vindt u dan van de snelheid waarmee de Belastingdienst dat geld op de rekening stort?</v>
      </c>
    </row>
    <row r="106" spans="1:1">
      <c r="A106" s="6" t="str">
        <f>HYPERLINK("[DG_PAR_OND_GO_FD_2025_v1.2.xlsx]Vragen!A2006",Vragen!A2005)</f>
        <v>V180 In hoeverre vindt u de brieven die u (OND: uw onderneming, GO: de organisatie) van de Belastingdienst ontvangt duidelijk?</v>
      </c>
    </row>
    <row r="107" spans="1:1">
      <c r="A107" s="6" t="str">
        <f>HYPERLINK("[DG_PAR_OND_GO_FD_2025_v1.2.xlsx]Vragen!A2027",Vragen!A2026)</f>
        <v>V183 Heeft de Belastingdienst in de afgelopen drie jaar wel eens aanvullende informatie gevraagd naar aanleiding van een aangifte van uw onderneming (GO: de organisatie)? 
(FD: Heeft de Belastingdienst in de afgelopen 12 maanden wel eens aanvullende informatie gevraagd naar aanleiding van een aangifte van één van uw klanten?
PAR: Heeft de Belastingdienst in de afgelopen drie jaar wel eens aanvullende informatie gevraagd nadat u aangifte had gedaan?)</v>
      </c>
    </row>
    <row r="108" spans="1:1">
      <c r="A108" s="6" t="str">
        <f>HYPERLINK("[DG_PAR_OND_GO_FD_2025_v1.2.xlsx]Vragen!A2039",Vragen!A2038)</f>
        <v>V184 Is een belastingaangifte van uw onderneming (GO: de organisatie), voor zover u heeft gemerkt, in de afgelopen drie jaar gecontroleerd door de Belastingdienst? 
(FD: Is een belastingaangifte van één of meer van uw klanten, voor zover u heeft gemerkt, in de afgelopen 12 maanden gecontroleerd door de Belastingdienst?)</v>
      </c>
    </row>
    <row r="109" spans="1:1">
      <c r="A109" s="6" t="str">
        <f>HYPERLINK("[DG_PAR_OND_GO_FD_2025_v1.2.xlsx]Vragen!A2052",Vragen!A2051)</f>
        <v>V185 Is in de afgelopen drie jaar door de Belastingdienst bij uw onderneming (GO: de organisatie) een controle of boekenonderzoek uitgevoerd? 
(FD: Is in de afgelopen 12 maanden door de Belastingdienst bij één of meer van uw klanten een controle of boekenonderzoek uitgevoerd?)</v>
      </c>
    </row>
    <row r="110" spans="1:1">
      <c r="A110" s="6" t="str">
        <f>HYPERLINK("[DG_PAR_OND_GO_FD_2025_v1.2.xlsx]Vragen!A2065",Vragen!A2064)</f>
        <v>V186 In hoeverre was u tevreden over de manier waarop deze controle werd uitgevoerd? 
(FD: Wat is over het algemeen uw oordeel over de manier waarop deze controles worden uitgevoerd?)</v>
      </c>
    </row>
    <row r="111" spans="1:1">
      <c r="A111" s="6" t="str">
        <f>HYPERLINK("[DG_PAR_OND_GO_FD_2025_v1.2.xlsx]Vragen!A2086",Vragen!A2085)</f>
        <v>V187 In hoeverre was de controle medewerker van de Belastingdienst die bij uw onderneming (GO: de organisatie) langs kwam deskundig? 
(FD: In hoeverre vindt u de controlemedewerkers van de Belastingdienst over het algemeen deskundig?)</v>
      </c>
    </row>
    <row r="112" spans="1:1">
      <c r="A112" s="6" t="str">
        <f>HYPERLINK("[DG_PAR_OND_GO_FD_2025_v1.2.xlsx]Vragen!A2107",Vragen!A2106)</f>
        <v>V189 Heeft de Belastingdienst in de afgelopen drie jaar wel eens aangegeven het niet eens te zijn met een deel van uw aangifte (OND: een aangifte van uw onderneming (GO: de organisatie)) en is die aangifte daarom door de Belastingdienst aangepast? 
(FD: Heeft de Belastingdienst in de afgelopen 12 maanden wel eens aangegeven het niet eens te zijn met een deel van de aangifte van één of meer van uw klanten en is de aangifte daarom door de Belastingdienst aangepast?)</v>
      </c>
    </row>
    <row r="113" spans="1:1">
      <c r="A113" s="6" t="str">
        <f>HYPERLINK("[DG_PAR_OND_GO_FD_2025_v1.2.xlsx]Vragen!A2120",Vragen!A2119)</f>
        <v>V190 Om welke belastingaangifte ging het toen?</v>
      </c>
    </row>
    <row r="114" spans="1:1">
      <c r="A114" s="6" t="str">
        <f>HYPERLINK("[DG_PAR_OND_GO_FD_2025_v1.2.xlsx]Vragen!A2136",Vragen!A2135)</f>
        <v>V191 In hoeverre was het voor u duidelijk waarom die aangifte (particulieren: uw belastingaangifte) werd aangepast? 
(FD: In hoeverre is het voor u over het algemeen duidelijk waarom aangiftes worden aangepast?)</v>
      </c>
    </row>
    <row r="115" spans="1:1">
      <c r="A115" s="6" t="str">
        <f>HYPERLINK("[DG_PAR_OND_GO_FD_2025_v1.2.xlsx]Vragen!A2157",Vragen!A2156)</f>
        <v>V193 In hoeverre was u het eens met die beslissing van de Belastingdienst? 
(FD: In hoeverre bent u het over het algemeen eens met de beslissingen van de Belastingdienst over aanpassingen?)</v>
      </c>
    </row>
    <row r="116" spans="1:1">
      <c r="A116" s="6" t="str">
        <f>HYPERLINK("[DG_PAR_OND_GO_FD_2025_v1.2.xlsx]Vragen!A2178",Vragen!A2177)</f>
        <v>V801 Heeft de Belastingdienst uw onderneming (GO: de organisatie) in de afgelopen drie jaar wel eens een boete opgelegd vanwege niet op tijd aangifte doen of niet op tijd betalen? FD: Heeft de Belastingdienst aan één of meer van uw klanten in de afgelopen 12 maanden een boete opgelegd vanwege niet op tijd aangifte doen of niet op tijd betalen?
(Toelichting: Het gaat hier om een verzuimboete)</v>
      </c>
    </row>
    <row r="117" spans="1:1">
      <c r="A117" s="6" t="str">
        <f>HYPERLINK("[DG_PAR_OND_GO_FD_2025_v1.2.xlsx]Vragen!A2191",Vragen!A2189)</f>
        <v>V802 In hoeverre vond u het eerlijk dat u die verzuimboete kreeg?</v>
      </c>
    </row>
    <row r="118" spans="1:1">
      <c r="A118" s="6" t="str">
        <f>HYPERLINK("[DG_PAR_OND_GO_FD_2025_v1.2.xlsx]Vragen!A2212",Vragen!A2210)</f>
        <v>V194 Heeft de Belastingdienst de onderneming (GO: organisatie) in de afgelopen drie jaar wel eens een boete opgelegd vanwege een fout in een aangifte? Toelichting: Het gaat hier om een vergrijpboete.</v>
      </c>
    </row>
    <row r="119" spans="1:1">
      <c r="A119" s="6" t="str">
        <f>HYPERLINK("[DG_PAR_OND_GO_FD_2025_v1.2.xlsx]Vragen!A2224",Vragen!A2222)</f>
        <v>V195 Om welke belastingaangifte ging het toen?</v>
      </c>
    </row>
    <row r="120" spans="1:1">
      <c r="A120" s="6" t="str">
        <f>HYPERLINK("[DG_PAR_OND_GO_FD_2025_v1.2.xlsx]Vragen!A2240",Vragen!A2238)</f>
        <v>V196 In hoeverre was het voor u duidelijk waarom u die boete kreeg? 
(FD: In hoeverre is het voor u over het algemeen duidelijk waarom een boete wordt opgelegd?)</v>
      </c>
    </row>
    <row r="121" spans="1:1">
      <c r="A121" s="6" t="str">
        <f>HYPERLINK("[DG_PAR_OND_GO_FD_2025_v1.2.xlsx]Vragen!A2261",Vragen!A2259)</f>
        <v>V197 In hoeverre was u het eens met die beslissing van de Belastingdienst? 
(FD: In hoeverre bent u het over het algemeen eens met beslissingen van de Belastingdienst over boetes?)</v>
      </c>
    </row>
    <row r="122" spans="1:1">
      <c r="A122" s="6" t="str">
        <f>HYPERLINK("[DG_PAR_OND_GO_FD_2025_v1.2.xlsx]Vragen!A2282",Vragen!A2280)</f>
        <v>V198 In hoeverre vond u dat de hoogte van de boete in verhouding stond tot de fout in de aangifte? 
(FD: In hoeverre vindt u dat de hoogte van de boete over het algemeen in verhouding staat tot de fout in de aangifte?)</v>
      </c>
    </row>
    <row r="123" spans="1:1">
      <c r="A123" s="6" t="str">
        <f>HYPERLINK("[DG_PAR_OND_GO_FD_2025_v1.2.xlsx]Vragen!A2303",Vragen!A2301)</f>
        <v>V199A Heeft uw onderneming (PAR: u, GO: de organisatie) in de afgelopen drie jaar wel eens te maken gehad met herinneringen, aanmaningen, dwangbevelen of  beslaglegging vanwege het niet of niet op tijd betalen van belastingaanslagen?</v>
      </c>
    </row>
    <row r="124" spans="1:1">
      <c r="A124" s="6" t="str">
        <f>HYPERLINK("[DG_PAR_OND_GO_FD_2025_v1.2.xlsx]Vragen!A2315",Vragen!A2313)</f>
        <v>V199BC Om wat voor maatregel of maatregelen ging het in uw geval? (FD: Met welke maatregelen hebben uw klanten in de afgelopen 12 maanden wel eens te maken gehad vanwege het niet of niet op tijd betalen van belastingaanslagen?)</v>
      </c>
    </row>
    <row r="125" spans="1:1">
      <c r="A125" s="6" t="str">
        <f>HYPERLINK("[DG_PAR_OND_GO_FD_2025_v1.2.xlsx]Vragen!A2330",Vragen!A2328)</f>
        <v>V199D In hoeverre was het voor u duidelijk waarom u een herinnering, aanmaning en/of dwangbevel kreeg?</v>
      </c>
    </row>
    <row r="126" spans="1:1">
      <c r="A126" s="6" t="str">
        <f>HYPERLINK("[DG_PAR_OND_GO_FD_2025_v1.2.xlsx]Vragen!A2351",Vragen!A2349)</f>
        <v xml:space="preserve">V199FGH In hoeverre is het over het algemeen duidelijk waarom uw klanten een herinnering, aanmaning en/of dwangbevel krijgen? </v>
      </c>
    </row>
    <row r="127" spans="1:1">
      <c r="A127" s="6" t="str">
        <f>HYPERLINK("[DG_PAR_OND_GO_FD_2025_v1.2.xlsx]Vragen!A2372",Vragen!A2370)</f>
        <v xml:space="preserve">V199I In hoeverre is het over het algemeen duidelijk waarom de Belastingdienst bij uw klanten uiteindelijk over gaat tot beslaglegging? </v>
      </c>
    </row>
    <row r="128" spans="1:1">
      <c r="A128" s="6" t="str">
        <f>HYPERLINK("[DG_PAR_OND_GO_FD_2025_v1.2.xlsx]Vragen!A2393",Vragen!A2391)</f>
        <v>V214 Welke omschrijving van belasting betalen omschrijft uw persoonlijk gevoel het best?</v>
      </c>
    </row>
    <row r="129" spans="1:1">
      <c r="A129" s="6" t="str">
        <f>HYPERLINK("[DG_PAR_OND_GO_FD_2025_v1.2.xlsx]Vragen!A2406",Vragen!A2404)</f>
        <v xml:space="preserve">V216 In hoeverre vindt u het belangrijk dat de Belastingdienst de aangiftes van uw onderneming (GO: de organisatie, FD: uw klanten) (PAR: uw aangifte) op tijd binnen heeft? </v>
      </c>
    </row>
    <row r="130" spans="1:1">
      <c r="A130" s="6" t="str">
        <f>HYPERLINK("[DG_PAR_OND_GO_FD_2025_v1.2.xlsx]Vragen!A2427",Vragen!A2425)</f>
        <v xml:space="preserve">V217 In hoeverre vindt u het belangrijk dat de Belastingdienst een zo nauwkeurig mogelijke aangifte van u (OND: juiste en volledige aangiftes van uw onderneming / GO: van de organisatie / FD: van uw klant) krijgt? </v>
      </c>
    </row>
    <row r="131" spans="1:1">
      <c r="A131" s="6" t="str">
        <f>HYPERLINK("[DG_PAR_OND_GO_FD_2025_v1.2.xlsx]Vragen!A2448",Vragen!A2446)</f>
        <v xml:space="preserve">V218 In hoeverre vindt u het belangrijk dat u (OND: uw onderneming, GO: de organisatie, FD: uw klant) geld moet bijbetalen, de Belastingdienst het geld binnen de termijn binnen heeft? </v>
      </c>
    </row>
    <row r="132" spans="1:1">
      <c r="A132" s="6" t="str">
        <f>HYPERLINK("[DG_PAR_OND_GO_FD_2025_v1.2.xlsx]Vragen!A2469",Vragen!A2467)</f>
        <v xml:space="preserve">V224 Hoe aanvaardbaar of onaanvaardbaar vindt u het als een onderneming (PAR: iemand) doelbewust belasting ontduikt? </v>
      </c>
    </row>
    <row r="133" spans="1:1">
      <c r="A133" s="6" t="str">
        <f>HYPERLINK("[DG_PAR_OND_GO_FD_2025_v1.2.xlsx]Vragen!A2490",Vragen!A2488)</f>
        <v xml:space="preserve">V227 Hoe aanvaardbaar of onaanvaardbaar vindt u het als een particuliere belastingplichtige doelbewust belasting ontduikt? </v>
      </c>
    </row>
    <row r="134" spans="1:1">
      <c r="A134" s="6" t="str">
        <f>HYPERLINK("[DG_PAR_OND_GO_FD_2025_v1.2.xlsx]Vragen!A2512",Vragen!A2510)</f>
        <v>V230 In hoeverre kunt u zich voorstellen dat er omstandigheden zijn waardoor u contante betalingen buiten de boeken houdt?</v>
      </c>
    </row>
    <row r="135" spans="1:1">
      <c r="A135" s="6" t="str">
        <f>HYPERLINK("[DG_PAR_OND_GO_FD_2025_v1.2.xlsx]Vragen!A2533",Vragen!A2531)</f>
        <v>V231 In hoeverre kunt u zich voorstellen dat er omstandigheden zijn waardoor u teveel of niet bestaande aftrekposten in uw belastingaangifte (OND: de belastingaangifte van uw onderneming / GO: de belastingaangifte van de organisatie) opvoert?
(FD: In hoeverre kunt u zich voorstellen dat er omstandigheden zijn waardoor u teveel of niet bestaande aftrekposten in een belastingaangifte van een klant opvoert?)</v>
      </c>
    </row>
    <row r="136" spans="1:1">
      <c r="A136" s="6" t="str">
        <f>HYPERLINK("[DG_PAR_OND_GO_FD_2025_v1.2.xlsx]Vragen!A2554",Vragen!A2552)</f>
        <v>V232 In hoeverre kunt u zich voorstellen dat er omstandigheden zijn waardoor u niet alle inkomsten aangeeft in uw belastingaangifte (OND: de belastingaangifte van uw onderneming / GO: de belastingaangifte van de organisatie)?</v>
      </c>
    </row>
    <row r="137" spans="1:1">
      <c r="A137" s="6" t="str">
        <f>HYPERLINK("[DG_PAR_OND_GO_FD_2025_v1.2.xlsx]Vragen!A2575",Vragen!A2573)</f>
        <v xml:space="preserve">V233 In hoeverre kunt u zich voorstellen dat er omstandigheden zijn waardoor u niet alle inkomsten aangeeft in een belastingaangifte van een klant? </v>
      </c>
    </row>
    <row r="138" spans="1:1">
      <c r="A138" s="6" t="str">
        <f>HYPERLINK("[DG_PAR_OND_GO_FD_2025_v1.2.xlsx]Vragen!A2596",Vragen!A2594)</f>
        <v>V243AA Het betalen van belasting is het juiste om te doen</v>
      </c>
    </row>
    <row r="139" spans="1:1">
      <c r="A139" s="6" t="str">
        <f>HYPERLINK("[DG_PAR_OND_GO_FD_2025_v1.2.xlsx]Vragen!A2617",Vragen!A2615)</f>
        <v>V243AC Burgerschap (OND, GO, FD: Ondernemerschap) brengt de verplichting om belasting te betalen met zich mee</v>
      </c>
    </row>
    <row r="140" spans="1:1">
      <c r="A140" s="6" t="str">
        <f>HYPERLINK("[DG_PAR_OND_GO_FD_2025_v1.2.xlsx]Vragen!A2638",Vragen!A2636)</f>
        <v>V243AE Het betalen van belasting is goed voor onze samenleving</v>
      </c>
    </row>
    <row r="141" spans="1:1">
      <c r="A141" s="6" t="str">
        <f>HYPERLINK("[DG_PAR_OND_GO_FD_2025_v1.2.xlsx]Vragen!A2659",Vragen!A2657)</f>
        <v>V243AG Het besturen van het land is makkelijker als mensen (OND, FD: ondernemingen, GO: organisaties) hun belasting betalen</v>
      </c>
    </row>
    <row r="142" spans="1:1">
      <c r="A142" s="6" t="str">
        <f>HYPERLINK("[DG_PAR_OND_GO_FD_2025_v1.2.xlsx]Vragen!A2680",Vragen!A2678)</f>
        <v>V243AH Het is jammer dat de samenleving schade ondervindt van mensen (OND, FD: ondernemingen, GO: organisaties) die hun belasting niet betalen</v>
      </c>
    </row>
    <row r="143" spans="1:1">
      <c r="A143" s="6" t="str">
        <f>HYPERLINK("[DG_PAR_OND_GO_FD_2025_v1.2.xlsx]Vragen!A2701",Vragen!A2699)</f>
        <v>V243BA De Belastingdienst is deskundig</v>
      </c>
    </row>
    <row r="144" spans="1:1">
      <c r="A144" s="6" t="str">
        <f>HYPERLINK("[DG_PAR_OND_GO_FD_2025_v1.2.xlsx]Vragen!A2722",Vragen!A2720)</f>
        <v>V243BB De Belastingdienst voert zijn taken goed uit</v>
      </c>
    </row>
    <row r="145" spans="1:1">
      <c r="A145" s="6" t="str">
        <f>HYPERLINK("[DG_PAR_OND_GO_FD_2025_v1.2.xlsx]Vragen!A2743",Vragen!A2741)</f>
        <v>V243BC De Belastingdienst helpt mensen (OND: ondernemingen, GO: organisaties, FD: belastingplichtige burgers en ondernemingen) die hulp nodig hebben</v>
      </c>
    </row>
    <row r="146" spans="1:1">
      <c r="A146" s="6" t="str">
        <f>HYPERLINK("[DG_PAR_OND_GO_FD_2025_v1.2.xlsx]Vragen!A2764",Vragen!A2762)</f>
        <v>V243BF De Belastingdienst komt toezeggingen na</v>
      </c>
    </row>
    <row r="147" spans="1:1">
      <c r="A147" s="6" t="str">
        <f>HYPERLINK("[DG_PAR_OND_GO_FD_2025_v1.2.xlsx]Vragen!A2785",Vragen!A2783)</f>
        <v>V243BH De Belastingdienst behandelt mensen (OND: ondernemingen, GO: organisaties, FD: belastingplichtige burgers en ondernemingen) in gelijke situaties gelijk</v>
      </c>
    </row>
    <row r="148" spans="1:1">
      <c r="A148" s="6" t="str">
        <f>HYPERLINK("[DG_PAR_OND_GO_FD_2025_v1.2.xlsx]Vragen!A2806",Vragen!A2804)</f>
        <v>V243CA De Belastingdienst behandelt mensen (OND: ondernemingen. GO: organisaties, FD: belastingplichtige burgers en ondernemingen) rechtvaardig</v>
      </c>
    </row>
    <row r="149" spans="1:1">
      <c r="A149" s="6" t="str">
        <f>HYPERLINK("[DG_PAR_OND_GO_FD_2025_v1.2.xlsx]Vragen!A2827",Vragen!A2825)</f>
        <v>V243CB De Belastingdienst past belastingwetten op de juiste manier toe</v>
      </c>
    </row>
    <row r="150" spans="1:1">
      <c r="A150" s="6" t="str">
        <f>HYPERLINK("[DG_PAR_OND_GO_FD_2025_v1.2.xlsx]Vragen!A2848",Vragen!A2846)</f>
        <v>V243CC De Belastingdienst neemt beslissingen op basis van complete informatie</v>
      </c>
    </row>
    <row r="151" spans="1:1">
      <c r="A151" s="6" t="str">
        <f>HYPERLINK("[DG_PAR_OND_GO_FD_2025_v1.2.xlsx]Vragen!A2869",Vragen!A2867)</f>
        <v>V243CD De Belastingdienst houdt voldoende rekening met de individuele omstandigheden van mensen (OND: ondernemingen. GO: organisaties, FD: belastingplichtige burgers en ondernemingen)</v>
      </c>
    </row>
    <row r="152" spans="1:1">
      <c r="A152" s="6" t="str">
        <f>HYPERLINK("[DG_PAR_OND_GO_FD_2025_v1.2.xlsx]Vragen!A2890",Vragen!A2888)</f>
        <v xml:space="preserve">V243CE De Belastingdienst doet al het mogelijke om mensen (OND, ondernemingen, GO: organisaties, FD: belastingplichtige burgers en ondernemingen) te helpen </v>
      </c>
    </row>
    <row r="153" spans="1:1">
      <c r="A153" s="6" t="str">
        <f>HYPERLINK("[DG_PAR_OND_GO_FD_2025_v1.2.xlsx]Vragen!A2911",Vragen!A2909)</f>
        <v>V243CF De Belastingdienst behandelt mensen (OND: ondernemingen, GO: organisaties, FD: belastingplichtige burgers en ondernemingen) met respect</v>
      </c>
    </row>
    <row r="154" spans="1:1">
      <c r="A154" s="6" t="str">
        <f>HYPERLINK("[DG_PAR_OND_GO_FD_2025_v1.2.xlsx]Vragen!A2932",Vragen!A2930)</f>
        <v xml:space="preserve">V243CH Wie het niet eens is met de Belastingdienst, krijgt de kans om zijn/haar/diens standpunt toe te lichten </v>
      </c>
    </row>
    <row r="155" spans="1:1">
      <c r="A155" s="6" t="str">
        <f>HYPERLINK("[DG_PAR_OND_GO_FD_2025_v1.2.xlsx]Vragen!A2953",Vragen!A2951)</f>
        <v xml:space="preserve">V243CJ De Belastingdienst gaat ervan uit dat mensen (OND: ondernemingen / GO: organisaties / FD: belastingplichtige burgers en ondernemingen) eerlijk zijn tenzij hun gedrag het tegendeel bewijst </v>
      </c>
    </row>
    <row r="156" spans="1:1">
      <c r="A156" s="6" t="str">
        <f>HYPERLINK("[DG_PAR_OND_GO_FD_2025_v1.2.xlsx]Vragen!A2974",Vragen!A2972)</f>
        <v>V243DA De informatie die ik van de Belastingdienst krijg is juist</v>
      </c>
    </row>
    <row r="157" spans="1:1">
      <c r="A157" s="6" t="str">
        <f>HYPERLINK("[DG_PAR_OND_GO_FD_2025_v1.2.xlsx]Vragen!A2995",Vragen!A2993)</f>
        <v>V243DB De Belastingdienst geeft duidelijk aan wat ik (OND, FD: mijn onderneming, GO: de organisatie) moet doen</v>
      </c>
    </row>
    <row r="158" spans="1:1">
      <c r="A158" s="6" t="str">
        <f>HYPERLINK("[DG_PAR_OND_GO_FD_2025_v1.2.xlsx]Vragen!A3016",Vragen!A3014)</f>
        <v>V243DE De informatie van de Belastingdienst is gemakkelijk te begrijpen</v>
      </c>
    </row>
    <row r="159" spans="1:1">
      <c r="A159" s="6" t="str">
        <f>HYPERLINK("[DG_PAR_OND_GO_FD_2025_v1.2.xlsx]Vragen!A3037",Vragen!A3035)</f>
        <v>V243DF Het is makkelijk om bij de Belastingdienst de informatie te krijgen die ik nodig heb</v>
      </c>
    </row>
    <row r="160" spans="1:1">
      <c r="A160" s="6" t="str">
        <f>HYPERLINK("[DG_PAR_OND_GO_FD_2025_v1.2.xlsx]Vragen!A3058",Vragen!A3056)</f>
        <v>V243DH Met de informatie van de Belastingdienst ben ik in staat mijn aangifte (OND: de aangifte van mijn onderneming, GO: de aangifte van de organisatie, FD: de aangifte van mijn klant) juist in te vullen</v>
      </c>
    </row>
    <row r="161" spans="1:1">
      <c r="A161" s="6" t="str">
        <f>HYPERLINK("[DG_PAR_OND_GO_FD_2025_v1.2.xlsx]Vragen!A3079",Vragen!A3077)</f>
        <v xml:space="preserve">V243EB Mijn belastingzaken (OND: de belastingzaken van mijn onderneming, GO: de belastingzaken van de organisatie, FD: de belastingzaken van mijn klant) kan ik eenvoudig afhandelen </v>
      </c>
    </row>
    <row r="162" spans="1:1">
      <c r="A162" s="6" t="str">
        <f>HYPERLINK("[DG_PAR_OND_GO_FD_2025_v1.2.xlsx]Vragen!A3100",Vragen!A3098)</f>
        <v>V243EC De informatie die de Belastingdienst van mij vraagt, is eenvoudig aan te leveren</v>
      </c>
    </row>
    <row r="163" spans="1:1">
      <c r="A163" s="6" t="str">
        <f>HYPERLINK("[DG_PAR_OND_GO_FD_2025_v1.2.xlsx]Vragen!A3121",Vragen!A3119)</f>
        <v>V243EE De Belastingdienst helpt mij om mijn belastingzaken (OND: de belastingzaken van mijn onderneming, GO: de belastingzaken van de organisatie, FD: de belastingzaken van mijn klant) in één keer goed te doen</v>
      </c>
    </row>
    <row r="164" spans="1:1">
      <c r="A164" s="6" t="str">
        <f>HYPERLINK("[DG_PAR_OND_GO_FD_2025_v1.2.xlsx]Vragen!A3142",Vragen!A3140)</f>
        <v>V243EG Als ik een fout in mijn aangifte (OND: de aangifte van mijn onderneming, GO: de aangifte van de organsiatie, FD: de belastingzaken van mijn klant) heb gemaakt, kan ik dat eenvoudig oplossen</v>
      </c>
    </row>
    <row r="165" spans="1:1">
      <c r="A165" s="6" t="str">
        <f>HYPERLINK("[DG_PAR_OND_GO_FD_2025_v1.2.xlsx]Vragen!A3163",Vragen!A3161)</f>
        <v>V243EH Ik heb na het doen van aangifte, het gevoel dat ik dit goed heb gedaan</v>
      </c>
    </row>
    <row r="166" spans="1:1">
      <c r="A166" s="6" t="str">
        <f>HYPERLINK("[DG_PAR_OND_GO_FD_2025_v1.2.xlsx]Vragen!A3184",Vragen!A3182)</f>
        <v>V243FA De Belastingdienst maakt op een verantwoorde manier gebruik van bevoegdheden om ervoor te zorgen dat mensen (OND: ondernemingen, GO: organisaties, FD: belastingplichtige burgers en ondernemingen) hun belastingen betalen</v>
      </c>
    </row>
    <row r="167" spans="1:1">
      <c r="A167" s="6" t="str">
        <f>HYPERLINK("[DG_PAR_OND_GO_FD_2025_v1.2.xlsx]Vragen!A3205",Vragen!A3203)</f>
        <v>V243FE De Belastingdienst controleert effectief</v>
      </c>
    </row>
    <row r="168" spans="1:1">
      <c r="A168" s="6" t="str">
        <f>HYPERLINK("[DG_PAR_OND_GO_FD_2025_v1.2.xlsx]Vragen!A3226",Vragen!A3224)</f>
        <v>V243FF Mensen (OND: ondernemingen, GO: organisaties: FD: belastingplichtige burgers en ondernemingen) die frauderen met belastingen worden door de Belastingdienst aangepakt</v>
      </c>
    </row>
    <row r="169" spans="1:1">
      <c r="A169" s="6" t="str">
        <f>HYPERLINK("[DG_PAR_OND_GO_FD_2025_v1.2.xlsx]Vragen!A3247",Vragen!A3245)</f>
        <v>V243FG De Belastingdienst zorgt er voor dat mensen (OND: ondernemingen, GO: organisaties, FD: belastingplichtige burgers en ondernemingen) hun belastingen betalen</v>
      </c>
    </row>
    <row r="170" spans="1:1">
      <c r="A170" s="6" t="str">
        <f>HYPERLINK("[DG_PAR_OND_GO_FD_2025_v1.2.xlsx]Vragen!A3268",Vragen!A3266)</f>
        <v>V243FH Als iemand (OND: een onderneming, GO: een organisatie, FD: een belastingplichtige burger of onderneming) onterechte kostenposten of aftrekposten in de belastingaangifte opvoert, is de kans groot dat de Belastingdienst dit ontdekt</v>
      </c>
    </row>
    <row r="171" spans="1:1">
      <c r="A171" s="6" t="str">
        <f>HYPERLINK("[DG_PAR_OND_GO_FD_2025_v1.2.xlsx]Vragen!A3289",Vragen!A3287)</f>
        <v>V243FI Als iemand (OND: een onderneming, GO: een organisatie, FD: een belastingplichtige burger of onderneming) niet alle inkomsten opgeeft in een belastingaangifte, is de kans groot dat de Belastingdienst dit ontdekt</v>
      </c>
    </row>
    <row r="172" spans="1:1">
      <c r="A172" s="6" t="str">
        <f>HYPERLINK("[DG_PAR_OND_GO_FD_2025_v1.2.xlsx]Vragen!A3310",Vragen!A3308)</f>
        <v>V243FJ Als een onderneming (GO: organisatie) gebruik maakt van onwettige fiscale constructies, is de kans groot dat de Belastingdienst dit ontdekt</v>
      </c>
    </row>
    <row r="173" spans="1:1">
      <c r="A173" s="6" t="str">
        <f>HYPERLINK("[DG_PAR_OND_GO_FD_2025_v1.2.xlsx]Vragen!A3331",Vragen!A3329)</f>
        <v>V219a Als een onderneming (GO: organisatie) contante betalingen buiten de boeken houdt, is de kans groot dat de Belastingdienst dit ontdekt</v>
      </c>
    </row>
    <row r="174" spans="1:1">
      <c r="A174" s="6" t="str">
        <f>HYPERLINK("[DG_PAR_OND_GO_FD_2025_v1.2.xlsx]Vragen!A3373",Vragen!A3371)</f>
        <v xml:space="preserve">V228 Als de Belastingdienst ontdekt dat iemand (OND, FD: een onderneming, GO: een organisatie) bewust zijn belastingaangifte niet juist heeft ingevuld, hoe ernstig denkt u dat de gevolgen voor die persoon (OND, FD: onderneming, GO: organisatie) dan zullen zijn? </v>
      </c>
    </row>
    <row r="175" spans="1:1">
      <c r="A175" s="6" t="str">
        <f>HYPERLINK("[DG_PAR_OND_GO_FD_2025_v1.2.xlsx]Vragen!A3394",Vragen!A3392)</f>
        <v xml:space="preserve">V229 Als door de Belastingdienst wordt ontdekt dat een particuliere belastingplichtige bewust zijn belastingaangifte niet juist heeft ingevuld, hoe ernstig denkt u dat de gevolgen voor die persoon dan zullen zijn? </v>
      </c>
    </row>
    <row r="176" spans="1:1">
      <c r="A176" s="6" t="str">
        <f>HYPERLINK("[DG_PAR_OND_GO_FD_2025_v1.2.xlsx]Vragen!A3415",Vragen!A3413)</f>
        <v>V251 Wat is uw geslacht?</v>
      </c>
    </row>
    <row r="177" spans="1:1">
      <c r="A177" s="6" t="str">
        <f>HYPERLINK("[DG_PAR_OND_GO_FD_2025_v1.2.xlsx]Vragen!A3429",Vragen!A3427)</f>
        <v>V252C Wat is uw leeftijd?</v>
      </c>
    </row>
    <row r="178" spans="1:1">
      <c r="A178" s="6" t="str">
        <f>HYPERLINK("[DG_PAR_OND_GO_FD_2025_v1.2.xlsx]Vragen!A3445",Vragen!A3443)</f>
        <v>V253 Wat is de hoogste opleiding die u heeft afgemaakt?</v>
      </c>
    </row>
    <row r="179" spans="1:1">
      <c r="A179" s="6" t="str">
        <f>HYPERLINK("[DG_PAR_OND_GO_FD_2025_v1.2.xlsx]Vragen!A3462",Vragen!A3460)</f>
        <v xml:space="preserve">V254 Wat is op dit moment uw belangrijkste bron van inkomsten of de situatie die het meest op u van toepassing is? </v>
      </c>
    </row>
    <row r="180" spans="1:1">
      <c r="A180" s="6" t="str">
        <f>HYPERLINK("[DG_PAR_OND_GO_FD_2025_v1.2.xlsx]Vragen!A3480",Vragen!A3478)</f>
        <v xml:space="preserve">V257 Wat is de samenstelling van uw huishouden? </v>
      </c>
    </row>
    <row r="181" spans="1:1">
      <c r="A181" s="6" t="str">
        <f>HYPERLINK("[DG_PAR_OND_GO_FD_2025_v1.2.xlsx]Vragen!A3497",Vragen!A3495)</f>
        <v xml:space="preserve">V260 Wat is ongeveer het totale netto maandinkomen van uw huishouden? </v>
      </c>
    </row>
    <row r="182" spans="1:1">
      <c r="A182" s="6" t="str">
        <f>HYPERLINK("[DG_PAR_OND_GO_FD_2025_v1.2.xlsx]Vragen!A3516",Vragen!A3514)</f>
        <v xml:space="preserve">V205A Ontvangt u een of meerdere van: Zorgtoeslag </v>
      </c>
    </row>
    <row r="183" spans="1:1">
      <c r="A183" s="6" t="str">
        <f>HYPERLINK("[DG_PAR_OND_GO_FD_2025_v1.2.xlsx]Vragen!A3529",Vragen!A3527)</f>
        <v xml:space="preserve">V205A Ontvangt u een of meerdere van: Huurtoeslag </v>
      </c>
    </row>
    <row r="184" spans="1:1">
      <c r="A184" s="6" t="str">
        <f>HYPERLINK("[DG_PAR_OND_GO_FD_2025_v1.2.xlsx]Vragen!A3542",Vragen!A3540)</f>
        <v xml:space="preserve">V205C Ontvangt u een of meerdere van: Kinderopvangtoeslag </v>
      </c>
    </row>
    <row r="185" spans="1:1">
      <c r="A185" s="6" t="str">
        <f>HYPERLINK("[DG_PAR_OND_GO_FD_2025_v1.2.xlsx]Vragen!A3555",Vragen!A3553)</f>
        <v xml:space="preserve">V205D Ontvangt u een of meerdere van: Kindgebonden budget </v>
      </c>
    </row>
    <row r="186" spans="1:1">
      <c r="A186" s="6" t="str">
        <f>HYPERLINK("[DG_PAR_OND_GO_FD_2025_v1.2.xlsx]Vragen!A3568",Vragen!A3566)</f>
        <v xml:space="preserve">V263 Woont u in een huurhuis of een koophuis? </v>
      </c>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sheetData>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3577"/>
  <sheetViews>
    <sheetView topLeftCell="A508" zoomScaleNormal="100" workbookViewId="0">
      <selection activeCell="A478" sqref="A478"/>
    </sheetView>
  </sheetViews>
  <sheetFormatPr defaultRowHeight="14.5"/>
  <cols>
    <col min="1" max="1" width="50.7265625" customWidth="1"/>
    <col min="2" max="5" width="9.1796875" customWidth="1"/>
    <col min="6" max="6" width="10" customWidth="1"/>
    <col min="7" max="7" width="10.54296875" bestFit="1" customWidth="1"/>
  </cols>
  <sheetData>
    <row r="2" spans="1:6">
      <c r="A2" s="8" t="s">
        <v>538</v>
      </c>
    </row>
    <row r="4" spans="1:6">
      <c r="D4" s="86" t="s">
        <v>328</v>
      </c>
    </row>
    <row r="5" spans="1:6">
      <c r="A5" s="11" t="s">
        <v>2</v>
      </c>
      <c r="D5" s="217">
        <v>0.56138991498581181</v>
      </c>
    </row>
    <row r="6" spans="1:6">
      <c r="A6" s="13" t="s">
        <v>3</v>
      </c>
      <c r="D6" s="218">
        <v>0.43861008501418813</v>
      </c>
    </row>
    <row r="7" spans="1:6">
      <c r="A7" s="17" t="s">
        <v>4</v>
      </c>
      <c r="D7" s="219">
        <v>1</v>
      </c>
    </row>
    <row r="8" spans="1:6" s="22" customFormat="1">
      <c r="A8" s="185" t="s">
        <v>5</v>
      </c>
      <c r="C8"/>
      <c r="D8" s="90">
        <v>499.99986624775499</v>
      </c>
      <c r="E8"/>
      <c r="F8"/>
    </row>
    <row r="9" spans="1:6">
      <c r="A9" s="180" t="s">
        <v>6</v>
      </c>
      <c r="D9" s="91">
        <v>557</v>
      </c>
    </row>
    <row r="11" spans="1:6">
      <c r="A11" s="26" t="s">
        <v>7</v>
      </c>
      <c r="B11" s="26" t="s">
        <v>8</v>
      </c>
    </row>
    <row r="12" spans="1:6">
      <c r="A12" s="26" t="s">
        <v>9</v>
      </c>
      <c r="B12" s="26" t="s">
        <v>10</v>
      </c>
    </row>
    <row r="14" spans="1:6">
      <c r="A14" s="8" t="s">
        <v>590</v>
      </c>
    </row>
    <row r="16" spans="1:6">
      <c r="C16" s="10" t="s">
        <v>252</v>
      </c>
      <c r="D16" s="86" t="s">
        <v>328</v>
      </c>
      <c r="E16" s="126" t="s">
        <v>367</v>
      </c>
      <c r="F16" s="193" t="s">
        <v>4</v>
      </c>
    </row>
    <row r="17" spans="1:6">
      <c r="A17" s="11" t="s">
        <v>11</v>
      </c>
      <c r="C17" s="230">
        <v>0.69690749795459928</v>
      </c>
      <c r="D17" s="217">
        <v>9.5532072233893584E-3</v>
      </c>
      <c r="E17" s="121">
        <v>0.48016441407106603</v>
      </c>
      <c r="F17" s="268">
        <v>0.39554156793038958</v>
      </c>
    </row>
    <row r="18" spans="1:6">
      <c r="A18" s="13" t="s">
        <v>12</v>
      </c>
      <c r="C18" s="231">
        <v>0.20020023709397236</v>
      </c>
      <c r="D18" s="218">
        <v>2.899413342931036E-2</v>
      </c>
      <c r="E18" s="122">
        <v>0.28364362059871562</v>
      </c>
      <c r="F18" s="269">
        <v>0.17094577524049717</v>
      </c>
    </row>
    <row r="19" spans="1:6">
      <c r="A19" s="13" t="s">
        <v>13</v>
      </c>
      <c r="C19" s="231">
        <v>4.7100119416150693E-2</v>
      </c>
      <c r="D19" s="218">
        <v>1.4162554955512892E-2</v>
      </c>
      <c r="E19" s="122">
        <v>0.12334968397900323</v>
      </c>
      <c r="F19" s="269">
        <v>6.1537328069554344E-2</v>
      </c>
    </row>
    <row r="20" spans="1:6">
      <c r="A20" s="13" t="s">
        <v>14</v>
      </c>
      <c r="C20" s="231">
        <v>2.9196908718777712E-2</v>
      </c>
      <c r="D20" s="218">
        <v>3.5257585733178193E-2</v>
      </c>
      <c r="E20" s="122">
        <v>6.2256910844823266E-2</v>
      </c>
      <c r="F20" s="269">
        <v>4.2237093866475298E-2</v>
      </c>
    </row>
    <row r="21" spans="1:6">
      <c r="A21" s="13" t="s">
        <v>15</v>
      </c>
      <c r="C21" s="231">
        <v>1.9743946507421936E-2</v>
      </c>
      <c r="D21" s="218">
        <v>8.6313376769646538E-2</v>
      </c>
      <c r="E21" s="122">
        <v>4.2384232292756181E-2</v>
      </c>
      <c r="F21" s="269">
        <v>4.9480529688039038E-2</v>
      </c>
    </row>
    <row r="22" spans="1:6">
      <c r="A22" s="13" t="s">
        <v>16</v>
      </c>
      <c r="C22" s="231">
        <v>3.8991423744147171E-3</v>
      </c>
      <c r="D22" s="218">
        <v>0.19171471376210472</v>
      </c>
      <c r="E22" s="122">
        <v>7.155207763526782E-3</v>
      </c>
      <c r="F22" s="269">
        <v>6.7589802086859371E-2</v>
      </c>
    </row>
    <row r="23" spans="1:6">
      <c r="A23" s="13" t="s">
        <v>17</v>
      </c>
      <c r="C23" s="231">
        <v>9.6737158894014824E-4</v>
      </c>
      <c r="D23" s="218">
        <v>0.28631706761443987</v>
      </c>
      <c r="E23" s="122">
        <v>1.0459304501087914E-3</v>
      </c>
      <c r="F23" s="269">
        <v>9.6110303236788999E-2</v>
      </c>
    </row>
    <row r="24" spans="1:6">
      <c r="A24" s="13" t="s">
        <v>18</v>
      </c>
      <c r="C24" s="231">
        <v>1.9219600087789935E-3</v>
      </c>
      <c r="D24" s="218">
        <v>0.14497066714655196</v>
      </c>
      <c r="E24" s="122"/>
      <c r="F24" s="269">
        <v>4.8964301970272087E-2</v>
      </c>
    </row>
    <row r="25" spans="1:6">
      <c r="A25" s="13" t="s">
        <v>19</v>
      </c>
      <c r="C25" s="231">
        <v>5.0253069555332436E-5</v>
      </c>
      <c r="D25" s="218">
        <v>0.10478767614607497</v>
      </c>
      <c r="E25" s="127"/>
      <c r="F25" s="269">
        <v>3.4946042588844713E-2</v>
      </c>
    </row>
    <row r="26" spans="1:6">
      <c r="A26" s="13" t="s">
        <v>20</v>
      </c>
      <c r="C26" s="231">
        <v>1.2563267388833109E-5</v>
      </c>
      <c r="D26" s="218">
        <v>9.7929017219790998E-2</v>
      </c>
      <c r="E26" s="127"/>
      <c r="F26" s="269">
        <v>3.264725532227928E-2</v>
      </c>
    </row>
    <row r="27" spans="1:6">
      <c r="A27" s="17" t="s">
        <v>4</v>
      </c>
      <c r="C27" s="232">
        <v>1</v>
      </c>
      <c r="D27" s="219">
        <v>1</v>
      </c>
      <c r="E27" s="123">
        <v>1</v>
      </c>
      <c r="F27" s="270">
        <v>1</v>
      </c>
    </row>
    <row r="28" spans="1:6" s="22" customFormat="1">
      <c r="A28" s="185" t="s">
        <v>5</v>
      </c>
      <c r="C28" s="21">
        <v>500.00001689189202</v>
      </c>
      <c r="D28" s="90">
        <v>499.99986624775499</v>
      </c>
      <c r="E28" s="124">
        <v>499.99687499999999</v>
      </c>
      <c r="F28" s="210">
        <v>1499.996758139647</v>
      </c>
    </row>
    <row r="29" spans="1:6">
      <c r="A29" s="180" t="s">
        <v>6</v>
      </c>
      <c r="C29" s="25">
        <v>1628</v>
      </c>
      <c r="D29" s="91">
        <v>557</v>
      </c>
      <c r="E29" s="125">
        <v>368</v>
      </c>
      <c r="F29" s="210">
        <v>2607</v>
      </c>
    </row>
    <row r="31" spans="1:6">
      <c r="A31" s="26" t="s">
        <v>7</v>
      </c>
      <c r="B31" s="26" t="s">
        <v>8</v>
      </c>
    </row>
    <row r="32" spans="1:6">
      <c r="A32" s="26" t="s">
        <v>9</v>
      </c>
      <c r="B32" s="26" t="s">
        <v>10</v>
      </c>
    </row>
    <row r="34" spans="1:6">
      <c r="A34" s="8" t="s">
        <v>545</v>
      </c>
    </row>
    <row r="36" spans="1:6">
      <c r="C36" s="10" t="s">
        <v>252</v>
      </c>
      <c r="D36" s="86" t="s">
        <v>328</v>
      </c>
      <c r="E36" s="126" t="s">
        <v>367</v>
      </c>
      <c r="F36" s="193" t="s">
        <v>4</v>
      </c>
    </row>
    <row r="37" spans="1:6">
      <c r="A37" s="11" t="s">
        <v>21</v>
      </c>
      <c r="C37" s="230">
        <v>0.27852305938650607</v>
      </c>
      <c r="D37" s="217">
        <v>1.4497066714655189E-2</v>
      </c>
      <c r="E37" s="121">
        <v>0.10445282674321062</v>
      </c>
      <c r="F37" s="268">
        <v>0.13249105486024421</v>
      </c>
    </row>
    <row r="38" spans="1:6">
      <c r="A38" s="13" t="s">
        <v>22</v>
      </c>
      <c r="C38" s="231">
        <v>0.14332915609145969</v>
      </c>
      <c r="D38" s="218">
        <v>1.0872800035991387E-2</v>
      </c>
      <c r="E38" s="122">
        <v>0.15772517056492472</v>
      </c>
      <c r="F38" s="269">
        <v>0.1039756056641751</v>
      </c>
    </row>
    <row r="39" spans="1:6">
      <c r="A39" s="13" t="s">
        <v>23</v>
      </c>
      <c r="C39" s="231">
        <v>0.17935085757721303</v>
      </c>
      <c r="D39" s="218">
        <v>1.4497066714655187E-2</v>
      </c>
      <c r="E39" s="122">
        <v>0.216060861249948</v>
      </c>
      <c r="F39" s="269">
        <v>0.13663610775097146</v>
      </c>
    </row>
    <row r="40" spans="1:6">
      <c r="A40" s="13" t="s">
        <v>24</v>
      </c>
      <c r="C40" s="231">
        <v>0.19371381163743259</v>
      </c>
      <c r="D40" s="218">
        <v>8.5681261699296213E-3</v>
      </c>
      <c r="E40" s="122">
        <v>0.1999911955971464</v>
      </c>
      <c r="F40" s="269">
        <v>0.13409091903999246</v>
      </c>
    </row>
    <row r="41" spans="1:6">
      <c r="A41" s="13" t="s">
        <v>25</v>
      </c>
      <c r="C41" s="231">
        <v>6.3936883589355856E-2</v>
      </c>
      <c r="D41" s="218">
        <v>1.4831578473797466E-2</v>
      </c>
      <c r="E41" s="122">
        <v>0.11871514414356399</v>
      </c>
      <c r="F41" s="269">
        <v>6.5827763079470983E-2</v>
      </c>
    </row>
    <row r="42" spans="1:6">
      <c r="A42" s="13" t="s">
        <v>26</v>
      </c>
      <c r="C42" s="231">
        <v>4.4747820969821744E-2</v>
      </c>
      <c r="D42" s="218">
        <v>4.6093477321235404E-3</v>
      </c>
      <c r="E42" s="122">
        <v>8.2343992910825309E-2</v>
      </c>
      <c r="F42" s="269">
        <v>4.3900310626299142E-2</v>
      </c>
    </row>
    <row r="43" spans="1:6">
      <c r="A43" s="13" t="s">
        <v>27</v>
      </c>
      <c r="C43" s="231">
        <v>3.7025320002215853E-2</v>
      </c>
      <c r="D43" s="218">
        <v>1.2842962142910874E-2</v>
      </c>
      <c r="E43" s="122">
        <v>4.0458676779773349E-2</v>
      </c>
      <c r="F43" s="269">
        <v>3.0108966363868093E-2</v>
      </c>
    </row>
    <row r="44" spans="1:6">
      <c r="A44" s="13" t="s">
        <v>28</v>
      </c>
      <c r="C44" s="231">
        <v>1.5272654275186728E-2</v>
      </c>
      <c r="D44" s="218">
        <v>2.4050273938044552E-2</v>
      </c>
      <c r="E44" s="122">
        <v>1.4643026301523077E-2</v>
      </c>
      <c r="F44" s="269">
        <v>1.7988657903895179E-2</v>
      </c>
    </row>
    <row r="45" spans="1:6">
      <c r="A45" s="13" t="s">
        <v>29</v>
      </c>
      <c r="C45" s="231">
        <v>1.5083683765600365E-2</v>
      </c>
      <c r="D45" s="218">
        <v>0.21275438186786896</v>
      </c>
      <c r="E45" s="122">
        <v>1.0126693726618402E-2</v>
      </c>
      <c r="F45" s="269">
        <v>7.9321717988316373E-2</v>
      </c>
    </row>
    <row r="46" spans="1:6">
      <c r="A46" s="13" t="s">
        <v>30</v>
      </c>
      <c r="C46" s="231">
        <v>7.8885316745274932E-4</v>
      </c>
      <c r="D46" s="218">
        <v>0.26416313888744669</v>
      </c>
      <c r="E46" s="122">
        <v>1.0459304501087914E-3</v>
      </c>
      <c r="F46" s="269">
        <v>8.8666140072085411E-2</v>
      </c>
    </row>
    <row r="47" spans="1:6">
      <c r="A47" s="13" t="s">
        <v>31</v>
      </c>
      <c r="C47" s="231">
        <v>3.5739396826985981E-3</v>
      </c>
      <c r="D47" s="218">
        <v>0.2864462471822094</v>
      </c>
      <c r="E47" s="122">
        <v>4.017416413200409E-3</v>
      </c>
      <c r="F47" s="269">
        <v>9.8012712383797621E-2</v>
      </c>
    </row>
    <row r="48" spans="1:6">
      <c r="A48" s="13" t="s">
        <v>32</v>
      </c>
      <c r="C48" s="231">
        <v>1.6018193562038915E-3</v>
      </c>
      <c r="D48" s="218">
        <v>9.4620808076302437E-2</v>
      </c>
      <c r="E48" s="122">
        <v>1.0459304501087914E-3</v>
      </c>
      <c r="F48" s="269">
        <v>3.2422912103093671E-2</v>
      </c>
    </row>
    <row r="49" spans="1:6">
      <c r="A49" s="13" t="s">
        <v>33</v>
      </c>
      <c r="C49" s="231">
        <v>2.3052140498852746E-2</v>
      </c>
      <c r="D49" s="218">
        <v>3.7246202064064822E-2</v>
      </c>
      <c r="E49" s="122">
        <v>4.9373134669048212E-2</v>
      </c>
      <c r="F49" s="269">
        <v>3.6557132163790383E-2</v>
      </c>
    </row>
    <row r="50" spans="1:6">
      <c r="A50" s="17" t="s">
        <v>4</v>
      </c>
      <c r="C50" s="232">
        <v>1</v>
      </c>
      <c r="D50" s="219">
        <v>1</v>
      </c>
      <c r="E50" s="123">
        <v>1</v>
      </c>
      <c r="F50" s="270">
        <v>1</v>
      </c>
    </row>
    <row r="51" spans="1:6" s="22" customFormat="1">
      <c r="A51" s="185" t="s">
        <v>5</v>
      </c>
      <c r="C51" s="21">
        <v>500.00001689189202</v>
      </c>
      <c r="D51" s="90">
        <v>499.99986624775499</v>
      </c>
      <c r="E51" s="124">
        <v>499.99687499999999</v>
      </c>
      <c r="F51" s="210">
        <v>1499.996758139647</v>
      </c>
    </row>
    <row r="52" spans="1:6">
      <c r="A52" s="180" t="s">
        <v>6</v>
      </c>
      <c r="C52" s="25">
        <v>1628</v>
      </c>
      <c r="D52" s="91">
        <v>557</v>
      </c>
      <c r="E52" s="125">
        <v>368</v>
      </c>
      <c r="F52" s="210">
        <v>2607</v>
      </c>
    </row>
    <row r="54" spans="1:6">
      <c r="A54" s="26" t="s">
        <v>7</v>
      </c>
      <c r="B54" s="26" t="s">
        <v>8</v>
      </c>
    </row>
    <row r="55" spans="1:6">
      <c r="A55" s="26" t="s">
        <v>9</v>
      </c>
      <c r="B55" s="26" t="s">
        <v>10</v>
      </c>
    </row>
    <row r="57" spans="1:6">
      <c r="A57" s="8" t="s">
        <v>584</v>
      </c>
    </row>
    <row r="59" spans="1:6">
      <c r="C59" s="10" t="s">
        <v>252</v>
      </c>
      <c r="D59" s="86" t="s">
        <v>328</v>
      </c>
      <c r="E59" s="126" t="s">
        <v>367</v>
      </c>
      <c r="F59" s="193" t="s">
        <v>4</v>
      </c>
    </row>
    <row r="60" spans="1:6">
      <c r="A60" s="11" t="s">
        <v>417</v>
      </c>
      <c r="C60" s="233">
        <v>0.25475322726570848</v>
      </c>
      <c r="D60" s="119">
        <v>0.10112650101947697</v>
      </c>
      <c r="E60" s="122">
        <v>0.34756358531588616</v>
      </c>
      <c r="F60" s="268">
        <v>0.23448088106397966</v>
      </c>
    </row>
    <row r="61" spans="1:6">
      <c r="A61" s="13" t="s">
        <v>418</v>
      </c>
      <c r="C61" s="233">
        <v>0.64598569992062982</v>
      </c>
      <c r="D61" s="119">
        <v>2.6391856252040531E-3</v>
      </c>
      <c r="E61" s="122">
        <v>0.52347636955339694</v>
      </c>
      <c r="F61" s="269">
        <v>0.39070017922687084</v>
      </c>
    </row>
    <row r="62" spans="1:6">
      <c r="A62" s="13" t="s">
        <v>34</v>
      </c>
      <c r="C62" s="231">
        <v>3.9992013390933198E-4</v>
      </c>
      <c r="D62" s="88">
        <v>1.0538288276849101E-2</v>
      </c>
      <c r="E62" s="122">
        <v>1.0459304501087923E-3</v>
      </c>
      <c r="F62" s="269">
        <v>3.9947184729707272E-3</v>
      </c>
    </row>
    <row r="63" spans="1:6">
      <c r="A63" s="13" t="s">
        <v>419</v>
      </c>
      <c r="C63" s="231">
        <v>7.8993725832521497E-3</v>
      </c>
      <c r="D63" s="218">
        <v>0.25801041192738122</v>
      </c>
      <c r="E63" s="122">
        <v>5.0633468633092035E-3</v>
      </c>
      <c r="F63" s="269">
        <v>9.0324538871678239E-2</v>
      </c>
    </row>
    <row r="64" spans="1:6">
      <c r="A64" s="13" t="s">
        <v>420</v>
      </c>
      <c r="C64" s="231">
        <v>1.1599032777673948E-2</v>
      </c>
      <c r="D64" s="218">
        <v>0.31988364032793959</v>
      </c>
      <c r="E64" s="122"/>
      <c r="F64" s="269">
        <v>0.11049443478073923</v>
      </c>
    </row>
    <row r="65" spans="1:14">
      <c r="A65" s="13" t="s">
        <v>35</v>
      </c>
      <c r="C65" s="234">
        <v>3.7840386313746185E-2</v>
      </c>
      <c r="D65" s="88">
        <v>0.13671859851179749</v>
      </c>
      <c r="E65" s="122">
        <v>4.6948662994361137E-2</v>
      </c>
      <c r="F65" s="269">
        <v>7.3835932609292915E-2</v>
      </c>
    </row>
    <row r="66" spans="1:14">
      <c r="A66" s="13" t="s">
        <v>36</v>
      </c>
      <c r="C66" s="234">
        <v>4.4234562387652967E-3</v>
      </c>
      <c r="D66" s="88"/>
      <c r="E66" s="122">
        <v>5.0633468633092035E-3</v>
      </c>
      <c r="F66" s="269">
        <v>3.1622640362781629E-3</v>
      </c>
    </row>
    <row r="67" spans="1:14">
      <c r="A67" s="13" t="s">
        <v>421</v>
      </c>
      <c r="C67" s="231">
        <v>1.5638267284947966E-4</v>
      </c>
      <c r="D67" s="218">
        <v>5.7374606012237456E-2</v>
      </c>
      <c r="E67" s="122">
        <v>2.8620831054107145E-2</v>
      </c>
      <c r="F67" s="269">
        <v>2.8717270570360106E-2</v>
      </c>
    </row>
    <row r="68" spans="1:14">
      <c r="A68" s="13" t="s">
        <v>37</v>
      </c>
      <c r="C68" s="234">
        <v>3.6942522093465137E-2</v>
      </c>
      <c r="D68" s="88">
        <v>0.11370876829911407</v>
      </c>
      <c r="E68" s="122">
        <v>4.2217926905521452E-2</v>
      </c>
      <c r="F68" s="269">
        <v>6.428978036782991E-2</v>
      </c>
    </row>
    <row r="69" spans="1:14">
      <c r="A69" s="17" t="s">
        <v>4</v>
      </c>
      <c r="C69" s="19">
        <v>1</v>
      </c>
      <c r="D69" s="89">
        <v>1</v>
      </c>
      <c r="E69" s="123">
        <v>1</v>
      </c>
      <c r="F69" s="123">
        <v>1</v>
      </c>
    </row>
    <row r="70" spans="1:14" s="22" customFormat="1">
      <c r="A70" s="185" t="s">
        <v>5</v>
      </c>
      <c r="C70" s="21">
        <v>500.00001689189202</v>
      </c>
      <c r="D70" s="90">
        <v>499.99986624775499</v>
      </c>
      <c r="E70" s="124">
        <v>499.99687499999999</v>
      </c>
      <c r="F70" s="210">
        <v>1499.996758139647</v>
      </c>
    </row>
    <row r="71" spans="1:14">
      <c r="A71" s="180" t="s">
        <v>6</v>
      </c>
      <c r="C71" s="25">
        <v>1628</v>
      </c>
      <c r="D71" s="91">
        <v>557</v>
      </c>
      <c r="E71" s="125">
        <v>368</v>
      </c>
      <c r="F71" s="210">
        <v>2607</v>
      </c>
    </row>
    <row r="73" spans="1:14">
      <c r="A73" s="26" t="s">
        <v>7</v>
      </c>
      <c r="B73" s="26" t="s">
        <v>8</v>
      </c>
    </row>
    <row r="74" spans="1:14">
      <c r="A74" s="26" t="s">
        <v>9</v>
      </c>
      <c r="B74" s="26" t="s">
        <v>10</v>
      </c>
    </row>
    <row r="75" spans="1:14">
      <c r="A75" s="1"/>
    </row>
    <row r="76" spans="1:14">
      <c r="A76" s="128" t="s">
        <v>546</v>
      </c>
      <c r="B76" s="129"/>
      <c r="C76" s="129"/>
      <c r="D76" s="129"/>
      <c r="E76" s="129"/>
      <c r="F76" s="129"/>
      <c r="G76" s="129"/>
      <c r="H76" s="129"/>
      <c r="I76" s="129"/>
      <c r="J76" s="129"/>
      <c r="K76" s="129"/>
      <c r="L76" s="129"/>
      <c r="M76" s="129"/>
      <c r="N76" s="130"/>
    </row>
    <row r="77" spans="1:14">
      <c r="A77" s="1"/>
    </row>
    <row r="78" spans="1:14">
      <c r="A78" s="1"/>
      <c r="E78" s="126" t="s">
        <v>367</v>
      </c>
    </row>
    <row r="79" spans="1:14">
      <c r="A79" s="113" t="s">
        <v>457</v>
      </c>
      <c r="E79" s="121">
        <v>0.11833443524239437</v>
      </c>
    </row>
    <row r="80" spans="1:14">
      <c r="A80" s="114" t="s">
        <v>458</v>
      </c>
      <c r="E80" s="122">
        <v>0.25338174667939534</v>
      </c>
    </row>
    <row r="81" spans="1:6">
      <c r="A81" s="114" t="s">
        <v>459</v>
      </c>
      <c r="E81" s="122">
        <v>0.59355370971068511</v>
      </c>
    </row>
    <row r="82" spans="1:6">
      <c r="A82" s="114" t="s">
        <v>591</v>
      </c>
      <c r="E82" s="122"/>
    </row>
    <row r="83" spans="1:6">
      <c r="A83" s="114" t="s">
        <v>37</v>
      </c>
      <c r="E83" s="122">
        <v>3.4730108367525152E-2</v>
      </c>
    </row>
    <row r="84" spans="1:6">
      <c r="A84" s="111" t="s">
        <v>4</v>
      </c>
      <c r="E84" s="123">
        <v>1</v>
      </c>
    </row>
    <row r="85" spans="1:6" s="22" customFormat="1">
      <c r="A85" s="194" t="s">
        <v>5</v>
      </c>
      <c r="B85"/>
      <c r="C85"/>
      <c r="D85"/>
      <c r="E85" s="124">
        <v>499.99687499999999</v>
      </c>
    </row>
    <row r="86" spans="1:6">
      <c r="A86" s="195" t="s">
        <v>6</v>
      </c>
      <c r="E86" s="125">
        <v>368</v>
      </c>
    </row>
    <row r="88" spans="1:6">
      <c r="A88" s="26" t="s">
        <v>7</v>
      </c>
      <c r="B88" s="26" t="s">
        <v>8</v>
      </c>
    </row>
    <row r="89" spans="1:6">
      <c r="A89" s="26" t="s">
        <v>9</v>
      </c>
      <c r="B89" s="26"/>
    </row>
    <row r="91" spans="1:6">
      <c r="A91" s="8" t="s">
        <v>547</v>
      </c>
    </row>
    <row r="93" spans="1:6">
      <c r="C93" s="10" t="s">
        <v>252</v>
      </c>
      <c r="D93" s="86" t="s">
        <v>328</v>
      </c>
      <c r="E93" s="126" t="s">
        <v>367</v>
      </c>
      <c r="F93" s="193" t="s">
        <v>4</v>
      </c>
    </row>
    <row r="94" spans="1:6">
      <c r="A94" s="11" t="s">
        <v>422</v>
      </c>
      <c r="C94" s="230">
        <v>1.4942463254400812E-2</v>
      </c>
      <c r="D94" s="92">
        <v>1.3195928126020261E-3</v>
      </c>
      <c r="E94" s="122">
        <v>4.0174164132004107E-3</v>
      </c>
      <c r="F94" s="268">
        <v>6.7598304506730957E-3</v>
      </c>
    </row>
    <row r="95" spans="1:6">
      <c r="A95" s="13" t="s">
        <v>423</v>
      </c>
      <c r="C95" s="231">
        <v>0.10102378712757476</v>
      </c>
      <c r="D95" s="88">
        <v>1.3846497420337722E-2</v>
      </c>
      <c r="E95" s="122">
        <v>8.0348328264008215E-3</v>
      </c>
      <c r="F95" s="269">
        <v>4.0968444164507858E-2</v>
      </c>
    </row>
    <row r="96" spans="1:6">
      <c r="A96" s="13" t="s">
        <v>424</v>
      </c>
      <c r="C96" s="231">
        <v>0.10298350696308788</v>
      </c>
      <c r="D96" s="88">
        <v>1.7136252339859236E-2</v>
      </c>
      <c r="E96" s="122">
        <v>3.6156747718803693E-2</v>
      </c>
      <c r="F96" s="269">
        <v>5.2092205896179938E-2</v>
      </c>
    </row>
    <row r="97" spans="1:6">
      <c r="A97" s="13" t="s">
        <v>425</v>
      </c>
      <c r="C97" s="231">
        <v>0.21109367284388683</v>
      </c>
      <c r="D97" s="88">
        <v>3.19678308136567E-2</v>
      </c>
      <c r="E97" s="122">
        <v>0.13026847722146098</v>
      </c>
      <c r="F97" s="269">
        <v>0.1244433240455944</v>
      </c>
    </row>
    <row r="98" spans="1:6">
      <c r="A98" s="13" t="s">
        <v>426</v>
      </c>
      <c r="C98" s="231">
        <v>0.2897004355445188</v>
      </c>
      <c r="D98" s="88">
        <v>0.1011818636913783</v>
      </c>
      <c r="E98" s="122">
        <v>0.37979911287488993</v>
      </c>
      <c r="F98" s="269">
        <v>0.25689356223767118</v>
      </c>
    </row>
    <row r="99" spans="1:6">
      <c r="A99" s="13" t="s">
        <v>427</v>
      </c>
      <c r="C99" s="231">
        <v>0.1334967424187217</v>
      </c>
      <c r="D99" s="88">
        <v>0.13541745992316262</v>
      </c>
      <c r="E99" s="122">
        <v>0.23274765032498859</v>
      </c>
      <c r="F99" s="269">
        <v>0.1672204834967384</v>
      </c>
    </row>
    <row r="100" spans="1:6">
      <c r="A100" s="13" t="s">
        <v>428</v>
      </c>
      <c r="C100" s="231">
        <v>7.8826101145309774E-2</v>
      </c>
      <c r="D100" s="88">
        <v>9.0606666966594945E-2</v>
      </c>
      <c r="E100" s="122">
        <v>0.13043478260869573</v>
      </c>
      <c r="F100" s="269">
        <v>9.9955787337990293E-2</v>
      </c>
    </row>
    <row r="101" spans="1:6">
      <c r="A101" s="13" t="s">
        <v>429</v>
      </c>
      <c r="C101" s="231">
        <v>3.5790805301907688E-2</v>
      </c>
      <c r="D101" s="88">
        <v>0.1176121840650188</v>
      </c>
      <c r="E101" s="122">
        <v>2.7574900603998344E-2</v>
      </c>
      <c r="F101" s="269">
        <v>6.0326026170754325E-2</v>
      </c>
    </row>
    <row r="102" spans="1:6">
      <c r="A102" s="13" t="s">
        <v>430</v>
      </c>
      <c r="C102" s="231">
        <v>2.0530577930478026E-2</v>
      </c>
      <c r="D102" s="88">
        <v>0.21609949945929169</v>
      </c>
      <c r="E102" s="122">
        <v>4.7828288057235158E-2</v>
      </c>
      <c r="F102" s="269">
        <v>9.4819541396547677E-2</v>
      </c>
    </row>
    <row r="103" spans="1:6">
      <c r="A103" s="13" t="s">
        <v>431</v>
      </c>
      <c r="C103" s="231">
        <v>1.1611907470113687E-2</v>
      </c>
      <c r="D103" s="88">
        <v>0.27481215250809804</v>
      </c>
      <c r="E103" s="122">
        <v>3.137791350326376E-3</v>
      </c>
      <c r="F103" s="269">
        <v>9.6520794803342719E-2</v>
      </c>
    </row>
    <row r="104" spans="1:6">
      <c r="A104" s="17" t="s">
        <v>4</v>
      </c>
      <c r="C104" s="232">
        <v>1</v>
      </c>
      <c r="D104" s="89">
        <v>1</v>
      </c>
      <c r="E104" s="123">
        <v>1</v>
      </c>
      <c r="F104" s="270">
        <v>1</v>
      </c>
    </row>
    <row r="105" spans="1:6" s="22" customFormat="1">
      <c r="A105" s="185" t="s">
        <v>5</v>
      </c>
      <c r="C105" s="21">
        <v>500.00001689189202</v>
      </c>
      <c r="D105" s="90">
        <v>499.99986624775499</v>
      </c>
      <c r="E105" s="124">
        <v>499.99687499999999</v>
      </c>
      <c r="F105" s="210">
        <v>1499.996758139647</v>
      </c>
    </row>
    <row r="106" spans="1:6">
      <c r="A106" s="180" t="s">
        <v>6</v>
      </c>
      <c r="C106" s="25">
        <v>1628</v>
      </c>
      <c r="D106" s="91">
        <v>557</v>
      </c>
      <c r="E106" s="125">
        <v>368</v>
      </c>
      <c r="F106" s="210">
        <v>2607</v>
      </c>
    </row>
    <row r="108" spans="1:6">
      <c r="A108" s="26" t="s">
        <v>7</v>
      </c>
      <c r="B108" s="26" t="s">
        <v>8</v>
      </c>
    </row>
    <row r="109" spans="1:6">
      <c r="A109" s="26" t="s">
        <v>9</v>
      </c>
      <c r="B109" s="26"/>
    </row>
    <row r="111" spans="1:6">
      <c r="A111" s="8" t="s">
        <v>548</v>
      </c>
    </row>
    <row r="113" spans="1:6">
      <c r="C113" s="10" t="s">
        <v>252</v>
      </c>
      <c r="D113" s="86" t="s">
        <v>328</v>
      </c>
      <c r="E113" s="126" t="s">
        <v>367</v>
      </c>
      <c r="F113" s="193" t="s">
        <v>4</v>
      </c>
    </row>
    <row r="114" spans="1:6">
      <c r="A114" s="11" t="s">
        <v>38</v>
      </c>
      <c r="C114" s="230">
        <v>0.65034031955238381</v>
      </c>
      <c r="D114" s="290"/>
      <c r="E114" s="121">
        <v>0.53569492418023246</v>
      </c>
      <c r="F114" s="268">
        <v>0.39534482697191398</v>
      </c>
    </row>
    <row r="115" spans="1:6">
      <c r="A115" s="13" t="s">
        <v>39</v>
      </c>
      <c r="C115" s="231">
        <v>9.4400690913981587E-3</v>
      </c>
      <c r="D115" s="292"/>
      <c r="E115" s="122">
        <v>4.6948662994361116E-2</v>
      </c>
      <c r="F115" s="269">
        <v>1.879618694825445E-2</v>
      </c>
    </row>
    <row r="116" spans="1:6">
      <c r="A116" s="235" t="s">
        <v>432</v>
      </c>
      <c r="C116" s="231">
        <v>8.5571089246676918E-2</v>
      </c>
      <c r="D116" s="291"/>
      <c r="E116" s="122">
        <v>0.12449181068251247</v>
      </c>
      <c r="F116" s="269">
        <v>7.0020859580661662E-2</v>
      </c>
    </row>
    <row r="117" spans="1:6">
      <c r="A117" s="13" t="s">
        <v>40</v>
      </c>
      <c r="C117" s="231">
        <v>0.25246981456643858</v>
      </c>
      <c r="D117" s="88">
        <v>0.65071389758773834</v>
      </c>
      <c r="E117" s="122">
        <v>0.27976642245318395</v>
      </c>
      <c r="F117" s="269">
        <v>0.39431692572284277</v>
      </c>
    </row>
    <row r="118" spans="1:6">
      <c r="A118" s="13" t="s">
        <v>41</v>
      </c>
      <c r="C118" s="282"/>
      <c r="D118" s="88">
        <v>2.7358483081533234E-2</v>
      </c>
      <c r="E118" s="293"/>
      <c r="F118" s="269">
        <v>9.1195116304608557E-3</v>
      </c>
    </row>
    <row r="119" spans="1:6">
      <c r="A119" s="13" t="s">
        <v>542</v>
      </c>
      <c r="C119" s="282"/>
      <c r="D119" s="88">
        <v>0.17463382409414735</v>
      </c>
      <c r="E119" s="260"/>
      <c r="F119" s="269">
        <v>5.821138493505907E-2</v>
      </c>
    </row>
    <row r="120" spans="1:6" ht="15" customHeight="1">
      <c r="A120" s="235" t="s">
        <v>433</v>
      </c>
      <c r="C120" s="282"/>
      <c r="D120" s="88">
        <v>0.10809588528956389</v>
      </c>
      <c r="E120" s="260"/>
      <c r="F120" s="269">
        <v>3.6032029998349417E-2</v>
      </c>
    </row>
    <row r="121" spans="1:6">
      <c r="A121" s="13" t="s">
        <v>37</v>
      </c>
      <c r="C121" s="231">
        <v>2.178707543102633E-3</v>
      </c>
      <c r="D121" s="88">
        <v>3.9197909947017273E-2</v>
      </c>
      <c r="E121" s="122">
        <v>1.309817968971002E-2</v>
      </c>
      <c r="F121" s="269">
        <v>1.8158274212457817E-2</v>
      </c>
    </row>
    <row r="122" spans="1:6">
      <c r="A122" s="17" t="s">
        <v>4</v>
      </c>
      <c r="C122" s="19">
        <v>1</v>
      </c>
      <c r="D122" s="89">
        <v>1</v>
      </c>
      <c r="E122" s="123">
        <v>1</v>
      </c>
      <c r="F122" s="191">
        <v>1</v>
      </c>
    </row>
    <row r="123" spans="1:6" s="22" customFormat="1">
      <c r="A123" s="185" t="s">
        <v>5</v>
      </c>
      <c r="C123" s="21">
        <v>500.00001689189202</v>
      </c>
      <c r="D123" s="90">
        <v>499.99986624775499</v>
      </c>
      <c r="E123" s="124">
        <v>499.99687499999999</v>
      </c>
      <c r="F123" s="210">
        <v>1499.996758139647</v>
      </c>
    </row>
    <row r="124" spans="1:6">
      <c r="A124" s="180" t="s">
        <v>6</v>
      </c>
      <c r="C124" s="25">
        <v>1628</v>
      </c>
      <c r="D124" s="91">
        <v>557</v>
      </c>
      <c r="E124" s="125">
        <v>368</v>
      </c>
      <c r="F124" s="210">
        <v>2607</v>
      </c>
    </row>
    <row r="126" spans="1:6">
      <c r="A126" s="26" t="s">
        <v>7</v>
      </c>
      <c r="B126" s="26" t="s">
        <v>8</v>
      </c>
    </row>
    <row r="127" spans="1:6">
      <c r="A127" s="26" t="s">
        <v>9</v>
      </c>
      <c r="B127" s="26" t="s">
        <v>10</v>
      </c>
    </row>
    <row r="128" spans="1:6">
      <c r="A128" s="1"/>
    </row>
    <row r="129" spans="1:14">
      <c r="A129" s="128" t="s">
        <v>529</v>
      </c>
      <c r="B129" s="129"/>
      <c r="C129" s="129"/>
      <c r="D129" s="129"/>
      <c r="E129" s="129"/>
      <c r="F129" s="129"/>
      <c r="G129" s="129"/>
      <c r="H129" s="129"/>
      <c r="I129" s="129"/>
      <c r="J129" s="129"/>
      <c r="K129" s="129"/>
      <c r="L129" s="129"/>
      <c r="M129" s="129"/>
      <c r="N129" s="129"/>
    </row>
    <row r="130" spans="1:14">
      <c r="A130" s="1"/>
    </row>
    <row r="131" spans="1:14">
      <c r="A131" s="1"/>
      <c r="E131" s="126" t="s">
        <v>367</v>
      </c>
    </row>
    <row r="132" spans="1:14">
      <c r="A132" s="113" t="s">
        <v>91</v>
      </c>
      <c r="E132" s="121">
        <v>0.33964695975002002</v>
      </c>
    </row>
    <row r="133" spans="1:14">
      <c r="A133" s="114" t="s">
        <v>92</v>
      </c>
      <c r="E133" s="122">
        <v>0.66035304024998009</v>
      </c>
    </row>
    <row r="134" spans="1:14">
      <c r="A134" s="111" t="s">
        <v>4</v>
      </c>
      <c r="E134" s="123">
        <v>1</v>
      </c>
    </row>
    <row r="135" spans="1:14" s="22" customFormat="1">
      <c r="A135" s="194" t="s">
        <v>5</v>
      </c>
      <c r="B135"/>
      <c r="C135"/>
      <c r="D135"/>
      <c r="E135" s="124">
        <v>499.99687499999999</v>
      </c>
    </row>
    <row r="136" spans="1:14">
      <c r="A136" s="195" t="s">
        <v>6</v>
      </c>
      <c r="E136" s="125">
        <v>368</v>
      </c>
    </row>
    <row r="138" spans="1:14">
      <c r="A138" s="26" t="s">
        <v>7</v>
      </c>
      <c r="B138" s="26" t="s">
        <v>8</v>
      </c>
    </row>
    <row r="139" spans="1:14">
      <c r="A139" s="26" t="s">
        <v>9</v>
      </c>
      <c r="B139" s="26" t="s">
        <v>10</v>
      </c>
    </row>
    <row r="140" spans="1:14">
      <c r="A140" s="26"/>
    </row>
    <row r="141" spans="1:14">
      <c r="A141" s="137" t="s">
        <v>549</v>
      </c>
      <c r="B141" s="138"/>
      <c r="C141" s="139"/>
      <c r="D141" s="139"/>
      <c r="E141" s="139"/>
      <c r="F141" s="139"/>
      <c r="G141" s="139"/>
      <c r="H141" s="139"/>
      <c r="I141" s="139"/>
      <c r="J141" s="139"/>
      <c r="K141" s="139"/>
      <c r="L141" s="139"/>
      <c r="M141" s="139"/>
      <c r="N141" s="139"/>
    </row>
    <row r="142" spans="1:14">
      <c r="A142" s="137"/>
      <c r="B142" s="138"/>
      <c r="C142" s="139"/>
      <c r="D142" s="139"/>
    </row>
    <row r="143" spans="1:14">
      <c r="A143" s="1"/>
      <c r="B143" s="138"/>
      <c r="C143" s="139"/>
      <c r="D143" s="139"/>
      <c r="E143" s="140" t="s">
        <v>367</v>
      </c>
    </row>
    <row r="144" spans="1:14">
      <c r="A144" s="141" t="s">
        <v>329</v>
      </c>
      <c r="B144" s="138"/>
      <c r="C144" s="139"/>
      <c r="D144" s="139"/>
      <c r="E144" s="142">
        <v>6.0120346301643507E-2</v>
      </c>
    </row>
    <row r="145" spans="1:5">
      <c r="A145" s="143" t="s">
        <v>530</v>
      </c>
      <c r="B145" s="138"/>
      <c r="C145" s="139"/>
      <c r="D145" s="139"/>
      <c r="E145" s="142">
        <v>0.20548638963495325</v>
      </c>
    </row>
    <row r="146" spans="1:5">
      <c r="A146" s="143" t="s">
        <v>531</v>
      </c>
      <c r="B146" s="138"/>
      <c r="C146" s="139"/>
      <c r="D146" s="139"/>
      <c r="E146" s="142">
        <v>0.59504453581226702</v>
      </c>
    </row>
    <row r="147" spans="1:5">
      <c r="A147" s="143" t="s">
        <v>330</v>
      </c>
      <c r="B147" s="138"/>
      <c r="C147" s="139"/>
      <c r="D147" s="139"/>
      <c r="E147" s="142">
        <v>0.31291958591655517</v>
      </c>
    </row>
    <row r="148" spans="1:5">
      <c r="A148" s="143" t="s">
        <v>331</v>
      </c>
      <c r="B148" s="138"/>
      <c r="C148" s="139"/>
      <c r="D148" s="139"/>
      <c r="E148" s="142">
        <v>8.8325160633750371E-2</v>
      </c>
    </row>
    <row r="149" spans="1:5">
      <c r="A149" s="143" t="s">
        <v>532</v>
      </c>
      <c r="B149" s="138"/>
      <c r="C149" s="139"/>
      <c r="D149" s="139"/>
      <c r="E149" s="142">
        <v>2.4635708816674751E-2</v>
      </c>
    </row>
    <row r="150" spans="1:5">
      <c r="A150" s="143" t="s">
        <v>533</v>
      </c>
      <c r="B150" s="138"/>
      <c r="C150" s="139"/>
      <c r="D150" s="139"/>
      <c r="E150" s="142">
        <v>3.9543384913748668E-2</v>
      </c>
    </row>
    <row r="151" spans="1:5">
      <c r="A151" s="143" t="s">
        <v>534</v>
      </c>
      <c r="B151" s="138"/>
      <c r="C151" s="139"/>
      <c r="D151" s="139"/>
      <c r="E151" s="142">
        <v>0.10274319481747655</v>
      </c>
    </row>
    <row r="152" spans="1:5">
      <c r="A152" s="143" t="s">
        <v>37</v>
      </c>
      <c r="B152" s="138"/>
      <c r="C152" s="139"/>
      <c r="D152" s="139"/>
      <c r="E152" s="142">
        <v>0.14291783376657066</v>
      </c>
    </row>
    <row r="153" spans="1:5">
      <c r="A153" s="144" t="s">
        <v>5</v>
      </c>
      <c r="B153" s="138"/>
      <c r="C153" s="139"/>
      <c r="D153" s="139"/>
      <c r="E153" s="145">
        <v>169.82241847826057</v>
      </c>
    </row>
    <row r="154" spans="1:5">
      <c r="A154" s="146" t="s">
        <v>6</v>
      </c>
      <c r="B154" s="138"/>
      <c r="C154" s="139"/>
      <c r="D154" s="139"/>
      <c r="E154" s="147">
        <v>177</v>
      </c>
    </row>
    <row r="155" spans="1:5">
      <c r="B155" s="138"/>
      <c r="C155" s="139"/>
      <c r="D155" s="139"/>
    </row>
    <row r="156" spans="1:5">
      <c r="A156" s="26" t="s">
        <v>7</v>
      </c>
      <c r="B156" s="26" t="s">
        <v>332</v>
      </c>
      <c r="C156" s="139"/>
      <c r="D156" s="139"/>
    </row>
    <row r="157" spans="1:5">
      <c r="A157" s="26" t="s">
        <v>9</v>
      </c>
      <c r="B157" s="26" t="s">
        <v>10</v>
      </c>
      <c r="C157" s="139"/>
      <c r="D157" s="139"/>
    </row>
    <row r="159" spans="1:5">
      <c r="A159" s="8" t="s">
        <v>550</v>
      </c>
    </row>
    <row r="161" spans="1:6">
      <c r="C161" s="10" t="s">
        <v>252</v>
      </c>
      <c r="D161" s="86" t="s">
        <v>328</v>
      </c>
      <c r="E161" s="126" t="s">
        <v>367</v>
      </c>
      <c r="F161" s="193" t="s">
        <v>4</v>
      </c>
    </row>
    <row r="162" spans="1:6">
      <c r="A162" s="11" t="s">
        <v>42</v>
      </c>
      <c r="C162" s="230">
        <v>4.5714701772537628E-2</v>
      </c>
      <c r="D162" s="87">
        <v>6.9140215981853114E-3</v>
      </c>
      <c r="E162" s="121">
        <v>4.0174164132004142E-3</v>
      </c>
      <c r="F162" s="268">
        <v>1.8882078932026935E-2</v>
      </c>
    </row>
    <row r="163" spans="1:6">
      <c r="A163" s="13" t="s">
        <v>43</v>
      </c>
      <c r="C163" s="231">
        <v>7.4630349444306243E-2</v>
      </c>
      <c r="D163" s="88">
        <v>3.0964295536229865E-2</v>
      </c>
      <c r="E163" s="122">
        <v>1.0459304501087932E-3</v>
      </c>
      <c r="F163" s="269">
        <v>3.5546931202720435E-2</v>
      </c>
    </row>
    <row r="164" spans="1:6">
      <c r="A164" s="13" t="s">
        <v>44</v>
      </c>
      <c r="C164" s="231">
        <v>0.2715444226443835</v>
      </c>
      <c r="D164" s="88">
        <v>0.23953611255095297</v>
      </c>
      <c r="E164" s="122">
        <v>7.908799429996452E-2</v>
      </c>
      <c r="F164" s="269">
        <v>0.19672308526323021</v>
      </c>
    </row>
    <row r="165" spans="1:6">
      <c r="A165" s="13" t="s">
        <v>45</v>
      </c>
      <c r="C165" s="231">
        <v>0.36935127069145068</v>
      </c>
      <c r="D165" s="88">
        <v>0.39736819606438284</v>
      </c>
      <c r="E165" s="122">
        <v>0.38816655647576043</v>
      </c>
      <c r="F165" s="269">
        <v>0.38496199978567025</v>
      </c>
    </row>
    <row r="166" spans="1:6">
      <c r="A166" s="13" t="s">
        <v>46</v>
      </c>
      <c r="C166" s="231">
        <v>0.19723529309094487</v>
      </c>
      <c r="D166" s="88">
        <v>0.30412234347258382</v>
      </c>
      <c r="E166" s="122">
        <v>0.47726303724180874</v>
      </c>
      <c r="F166" s="269">
        <v>0.32620657708431827</v>
      </c>
    </row>
    <row r="167" spans="1:6">
      <c r="A167" s="13" t="s">
        <v>47</v>
      </c>
      <c r="C167" s="231">
        <v>4.1523962356377113E-2</v>
      </c>
      <c r="D167" s="88">
        <v>2.1095030777665322E-2</v>
      </c>
      <c r="E167" s="122">
        <v>5.0419065119157086E-2</v>
      </c>
      <c r="F167" s="269">
        <v>3.7679327732033731E-2</v>
      </c>
    </row>
    <row r="168" spans="1:6">
      <c r="A168" s="17" t="s">
        <v>4</v>
      </c>
      <c r="C168" s="232">
        <v>1</v>
      </c>
      <c r="D168" s="89">
        <v>1</v>
      </c>
      <c r="E168" s="123">
        <v>1</v>
      </c>
      <c r="F168" s="270">
        <v>1</v>
      </c>
    </row>
    <row r="169" spans="1:6" s="22" customFormat="1">
      <c r="A169" s="185" t="s">
        <v>5</v>
      </c>
      <c r="C169" s="21">
        <v>500.00001689189202</v>
      </c>
      <c r="D169" s="90">
        <v>499.99986624775499</v>
      </c>
      <c r="E169" s="124">
        <v>499.99687499999999</v>
      </c>
      <c r="F169" s="210">
        <v>1499.996758139647</v>
      </c>
    </row>
    <row r="170" spans="1:6">
      <c r="A170" s="180" t="s">
        <v>6</v>
      </c>
      <c r="C170" s="25">
        <v>1628</v>
      </c>
      <c r="D170" s="91">
        <v>557</v>
      </c>
      <c r="E170" s="125">
        <v>368</v>
      </c>
      <c r="F170" s="210">
        <v>2607</v>
      </c>
    </row>
    <row r="172" spans="1:6">
      <c r="A172" s="28" t="s">
        <v>48</v>
      </c>
      <c r="C172" s="14">
        <f>C162+C163</f>
        <v>0.12034505121684387</v>
      </c>
      <c r="D172" s="14">
        <f t="shared" ref="D172:E172" si="0">D162+D163</f>
        <v>3.7878317134415175E-2</v>
      </c>
      <c r="E172" s="14">
        <f t="shared" si="0"/>
        <v>5.0633468633092069E-3</v>
      </c>
      <c r="F172" s="14">
        <v>5.4429010134747366E-2</v>
      </c>
    </row>
    <row r="173" spans="1:6">
      <c r="A173" s="29" t="s">
        <v>49</v>
      </c>
      <c r="C173" s="14">
        <f>C164</f>
        <v>0.2715444226443835</v>
      </c>
      <c r="D173" s="14">
        <f t="shared" ref="D173:E173" si="1">D164</f>
        <v>0.23953611255095297</v>
      </c>
      <c r="E173" s="14">
        <f t="shared" si="1"/>
        <v>7.908799429996452E-2</v>
      </c>
      <c r="F173" s="14">
        <v>0.19672308526323021</v>
      </c>
    </row>
    <row r="174" spans="1:6">
      <c r="A174" s="13" t="s">
        <v>50</v>
      </c>
      <c r="C174" s="14">
        <f>C165+C166</f>
        <v>0.56658656378239558</v>
      </c>
      <c r="D174" s="14">
        <f t="shared" ref="D174:E174" si="2">D165+D166</f>
        <v>0.70149053953696661</v>
      </c>
      <c r="E174" s="14">
        <f t="shared" si="2"/>
        <v>0.86542959371756911</v>
      </c>
      <c r="F174" s="14">
        <v>0.71116857686998847</v>
      </c>
    </row>
    <row r="175" spans="1:6">
      <c r="A175" s="13" t="s">
        <v>47</v>
      </c>
      <c r="C175" s="14">
        <f t="shared" ref="C175" si="3">C167</f>
        <v>4.1523962356377113E-2</v>
      </c>
      <c r="D175" s="14">
        <f>D167</f>
        <v>2.1095030777665322E-2</v>
      </c>
      <c r="E175" s="14">
        <f t="shared" ref="E175" si="4">E167</f>
        <v>5.0419065119157086E-2</v>
      </c>
      <c r="F175" s="14">
        <v>3.7679327732033731E-2</v>
      </c>
    </row>
    <row r="177" spans="1:6">
      <c r="A177" s="198" t="s">
        <v>51</v>
      </c>
      <c r="C177" s="32">
        <v>3.6236588922489203</v>
      </c>
      <c r="D177" s="31">
        <v>3.9815258625566581</v>
      </c>
      <c r="E177" s="31">
        <v>4.4044214860423789</v>
      </c>
      <c r="F177" s="31">
        <v>4.0018116545449036</v>
      </c>
    </row>
    <row r="178" spans="1:6">
      <c r="A178" s="185" t="s">
        <v>52</v>
      </c>
      <c r="C178" s="20">
        <v>479.23803501228173</v>
      </c>
      <c r="D178" s="96">
        <v>489.45235368042694</v>
      </c>
      <c r="E178" s="96">
        <v>474.78749999999872</v>
      </c>
      <c r="F178" s="210">
        <v>1443.4778886927074</v>
      </c>
    </row>
    <row r="179" spans="1:6">
      <c r="A179" s="276" t="s">
        <v>53</v>
      </c>
      <c r="C179" s="23">
        <v>1568</v>
      </c>
      <c r="D179" s="96">
        <v>544</v>
      </c>
      <c r="E179" s="96">
        <v>334</v>
      </c>
      <c r="F179" s="210">
        <v>2446</v>
      </c>
    </row>
    <row r="181" spans="1:6">
      <c r="A181" s="26" t="s">
        <v>7</v>
      </c>
      <c r="B181" s="26" t="s">
        <v>8</v>
      </c>
    </row>
    <row r="182" spans="1:6">
      <c r="A182" s="26" t="s">
        <v>9</v>
      </c>
      <c r="B182" s="26" t="s">
        <v>10</v>
      </c>
    </row>
    <row r="184" spans="1:6">
      <c r="A184" s="8" t="s">
        <v>54</v>
      </c>
    </row>
    <row r="186" spans="1:6">
      <c r="B186" s="61" t="s">
        <v>319</v>
      </c>
      <c r="C186" s="10" t="s">
        <v>252</v>
      </c>
      <c r="F186" s="193" t="s">
        <v>4</v>
      </c>
    </row>
    <row r="187" spans="1:6">
      <c r="A187" s="11" t="s">
        <v>42</v>
      </c>
      <c r="B187" s="220">
        <v>6.7615633735792366E-2</v>
      </c>
      <c r="C187" s="230">
        <v>2.0487735180082602E-2</v>
      </c>
      <c r="F187" s="268">
        <v>4.4051685333868676E-2</v>
      </c>
    </row>
    <row r="188" spans="1:6">
      <c r="A188" s="13" t="s">
        <v>43</v>
      </c>
      <c r="B188" s="221">
        <v>0.15560067649694329</v>
      </c>
      <c r="C188" s="231">
        <v>0.10502721758200403</v>
      </c>
      <c r="F188" s="269">
        <v>0.13031394797944543</v>
      </c>
    </row>
    <row r="189" spans="1:6">
      <c r="A189" s="13" t="s">
        <v>44</v>
      </c>
      <c r="B189" s="221">
        <v>0.47595480692469666</v>
      </c>
      <c r="C189" s="231">
        <v>0.38072611674451101</v>
      </c>
      <c r="F189" s="269">
        <v>0.42834046360454614</v>
      </c>
    </row>
    <row r="190" spans="1:6">
      <c r="A190" s="13" t="s">
        <v>45</v>
      </c>
      <c r="B190" s="221">
        <v>0.26417938738770713</v>
      </c>
      <c r="C190" s="231">
        <v>0.38504667433810441</v>
      </c>
      <c r="F190" s="269">
        <v>0.32461302861643665</v>
      </c>
    </row>
    <row r="191" spans="1:6">
      <c r="A191" s="13" t="s">
        <v>46</v>
      </c>
      <c r="B191" s="221">
        <v>3.6649495454860549E-2</v>
      </c>
      <c r="C191" s="231">
        <v>0.10871225615529806</v>
      </c>
      <c r="F191" s="269">
        <v>7.2680874465703094E-2</v>
      </c>
    </row>
    <row r="192" spans="1:6">
      <c r="A192" s="17" t="s">
        <v>4</v>
      </c>
      <c r="B192" s="222">
        <v>1</v>
      </c>
      <c r="C192" s="232">
        <v>1</v>
      </c>
      <c r="F192" s="270">
        <v>1</v>
      </c>
    </row>
    <row r="193" spans="1:6" s="22" customFormat="1">
      <c r="A193" s="185" t="s">
        <v>5</v>
      </c>
      <c r="B193" s="67">
        <v>500.000054064403</v>
      </c>
      <c r="C193" s="21">
        <v>500.00001689189202</v>
      </c>
      <c r="E193"/>
      <c r="F193" s="210">
        <v>1000.0000709562951</v>
      </c>
    </row>
    <row r="194" spans="1:6">
      <c r="A194" s="180" t="s">
        <v>6</v>
      </c>
      <c r="B194" s="69">
        <v>914</v>
      </c>
      <c r="C194" s="25">
        <v>1628</v>
      </c>
      <c r="E194" s="22"/>
      <c r="F194" s="210">
        <v>2596</v>
      </c>
    </row>
    <row r="196" spans="1:6">
      <c r="A196" s="28" t="s">
        <v>48</v>
      </c>
      <c r="B196" s="14">
        <f t="shared" ref="B196:C196" si="5">B187+B188</f>
        <v>0.22321631023273564</v>
      </c>
      <c r="C196" s="14">
        <f t="shared" si="5"/>
        <v>0.12551495276208663</v>
      </c>
      <c r="F196" s="14">
        <v>0.17436563331331412</v>
      </c>
    </row>
    <row r="197" spans="1:6">
      <c r="A197" s="29" t="s">
        <v>49</v>
      </c>
      <c r="B197" s="14">
        <f t="shared" ref="B197:C197" si="6">B189</f>
        <v>0.47595480692469666</v>
      </c>
      <c r="C197" s="14">
        <f t="shared" si="6"/>
        <v>0.38072611674451101</v>
      </c>
      <c r="F197" s="14">
        <v>0.42834046360454614</v>
      </c>
    </row>
    <row r="198" spans="1:6">
      <c r="A198" s="13" t="s">
        <v>50</v>
      </c>
      <c r="B198" s="14">
        <f t="shared" ref="B198:C198" si="7">B190+B191</f>
        <v>0.3008288828425677</v>
      </c>
      <c r="C198" s="14">
        <f t="shared" si="7"/>
        <v>0.49375893049340247</v>
      </c>
      <c r="F198" s="14">
        <v>0.39729390308213974</v>
      </c>
    </row>
    <row r="200" spans="1:6">
      <c r="A200" s="198" t="s">
        <v>51</v>
      </c>
      <c r="B200" s="32">
        <v>3.0466464343288999</v>
      </c>
      <c r="C200" s="32">
        <v>3.4564684987065331</v>
      </c>
      <c r="F200" s="31">
        <v>3.2515574589006571</v>
      </c>
    </row>
    <row r="202" spans="1:6">
      <c r="A202" s="26" t="s">
        <v>7</v>
      </c>
      <c r="B202" s="26" t="s">
        <v>8</v>
      </c>
    </row>
    <row r="203" spans="1:6">
      <c r="A203" s="26" t="s">
        <v>9</v>
      </c>
      <c r="B203" s="26" t="s">
        <v>10</v>
      </c>
    </row>
    <row r="205" spans="1:6">
      <c r="A205" s="8" t="s">
        <v>55</v>
      </c>
    </row>
    <row r="207" spans="1:6">
      <c r="B207" s="61" t="s">
        <v>319</v>
      </c>
      <c r="C207" s="10" t="s">
        <v>252</v>
      </c>
      <c r="F207" s="193" t="s">
        <v>4</v>
      </c>
    </row>
    <row r="208" spans="1:6">
      <c r="A208" s="11" t="s">
        <v>56</v>
      </c>
      <c r="B208" s="220">
        <v>0.10823259064355131</v>
      </c>
      <c r="C208" s="230">
        <v>4.976245777829523E-2</v>
      </c>
      <c r="F208" s="268">
        <v>7.8997525297664017E-2</v>
      </c>
    </row>
    <row r="209" spans="1:6">
      <c r="A209" s="13" t="s">
        <v>57</v>
      </c>
      <c r="B209" s="221">
        <v>0.25410686649154846</v>
      </c>
      <c r="C209" s="231">
        <v>0.13883168941293403</v>
      </c>
      <c r="F209" s="269">
        <v>0.19646928009477521</v>
      </c>
    </row>
    <row r="210" spans="1:6">
      <c r="A210" s="13" t="s">
        <v>44</v>
      </c>
      <c r="B210" s="221">
        <v>0.36861016988005557</v>
      </c>
      <c r="C210" s="231">
        <v>0.34561738697238559</v>
      </c>
      <c r="F210" s="269">
        <v>0.35711377885356899</v>
      </c>
    </row>
    <row r="211" spans="1:6">
      <c r="A211" s="13" t="s">
        <v>58</v>
      </c>
      <c r="B211" s="221">
        <v>0.21454924731010747</v>
      </c>
      <c r="C211" s="231">
        <v>0.3426730455485158</v>
      </c>
      <c r="F211" s="269">
        <v>0.27861114404797094</v>
      </c>
    </row>
    <row r="212" spans="1:6">
      <c r="A212" s="13" t="s">
        <v>59</v>
      </c>
      <c r="B212" s="221">
        <v>5.4501125674737215E-2</v>
      </c>
      <c r="C212" s="231">
        <v>0.12311542028786934</v>
      </c>
      <c r="F212" s="269">
        <v>8.8808271706020847E-2</v>
      </c>
    </row>
    <row r="213" spans="1:6">
      <c r="A213" s="17" t="s">
        <v>4</v>
      </c>
      <c r="B213" s="222">
        <v>1</v>
      </c>
      <c r="C213" s="232">
        <v>1</v>
      </c>
      <c r="F213" s="270">
        <v>1</v>
      </c>
    </row>
    <row r="214" spans="1:6" s="22" customFormat="1">
      <c r="A214" s="185" t="s">
        <v>5</v>
      </c>
      <c r="B214" s="67">
        <v>500.000054064403</v>
      </c>
      <c r="C214" s="21">
        <v>500.00001689189202</v>
      </c>
      <c r="E214"/>
      <c r="F214" s="210">
        <v>1000.0000709562951</v>
      </c>
    </row>
    <row r="215" spans="1:6">
      <c r="A215" s="180" t="s">
        <v>6</v>
      </c>
      <c r="B215" s="69">
        <v>914</v>
      </c>
      <c r="C215" s="25">
        <v>1628</v>
      </c>
      <c r="E215" s="22"/>
      <c r="F215" s="210">
        <v>2596</v>
      </c>
    </row>
    <row r="217" spans="1:6">
      <c r="A217" s="28" t="s">
        <v>48</v>
      </c>
      <c r="B217" s="14">
        <f t="shared" ref="B217:C217" si="8">B208+B209</f>
        <v>0.36233945713509974</v>
      </c>
      <c r="C217" s="14">
        <f t="shared" si="8"/>
        <v>0.18859414719122924</v>
      </c>
      <c r="F217" s="14">
        <v>0.27546680539243923</v>
      </c>
    </row>
    <row r="218" spans="1:6">
      <c r="A218" s="29" t="s">
        <v>49</v>
      </c>
      <c r="B218" s="14">
        <f t="shared" ref="B218:C218" si="9">B210</f>
        <v>0.36861016988005557</v>
      </c>
      <c r="C218" s="14">
        <f t="shared" si="9"/>
        <v>0.34561738697238559</v>
      </c>
      <c r="F218" s="14">
        <v>0.35711377885356899</v>
      </c>
    </row>
    <row r="219" spans="1:6">
      <c r="A219" s="13" t="s">
        <v>50</v>
      </c>
      <c r="B219" s="14">
        <f t="shared" ref="B219:C219" si="10">B211+B212</f>
        <v>0.26905037298484469</v>
      </c>
      <c r="C219" s="14">
        <f t="shared" si="10"/>
        <v>0.46578846583638511</v>
      </c>
      <c r="F219" s="14">
        <v>0.36741941575399178</v>
      </c>
    </row>
    <row r="221" spans="1:6">
      <c r="A221" s="198" t="s">
        <v>51</v>
      </c>
      <c r="B221" s="32">
        <v>2.8529794508809299</v>
      </c>
      <c r="C221" s="32">
        <v>3.3505472811547277</v>
      </c>
      <c r="F221" s="31">
        <v>3.1017633567699079</v>
      </c>
    </row>
    <row r="223" spans="1:6">
      <c r="A223" s="26" t="s">
        <v>7</v>
      </c>
      <c r="B223" s="26" t="s">
        <v>8</v>
      </c>
    </row>
    <row r="224" spans="1:6">
      <c r="A224" s="26" t="s">
        <v>9</v>
      </c>
      <c r="B224" s="26" t="s">
        <v>10</v>
      </c>
    </row>
    <row r="226" spans="1:13">
      <c r="A226" s="57" t="s">
        <v>253</v>
      </c>
      <c r="B226" s="58"/>
      <c r="C226" s="58"/>
      <c r="D226" s="58"/>
      <c r="F226" s="58"/>
      <c r="G226" s="58"/>
      <c r="H226" s="58"/>
      <c r="I226" s="58"/>
      <c r="J226" s="58"/>
      <c r="K226" s="58"/>
      <c r="L226" s="58"/>
      <c r="M226" s="59"/>
    </row>
    <row r="227" spans="1:13">
      <c r="A227" s="1"/>
      <c r="E227" s="58"/>
    </row>
    <row r="228" spans="1:13">
      <c r="A228" s="1"/>
      <c r="B228" s="61" t="s">
        <v>319</v>
      </c>
    </row>
    <row r="229" spans="1:13">
      <c r="A229" s="62" t="s">
        <v>42</v>
      </c>
      <c r="B229" s="220">
        <v>3.7981317724438387E-3</v>
      </c>
    </row>
    <row r="230" spans="1:13">
      <c r="A230" s="63" t="s">
        <v>43</v>
      </c>
      <c r="B230" s="221">
        <v>3.5238522913192856E-2</v>
      </c>
    </row>
    <row r="231" spans="1:13">
      <c r="A231" s="63" t="s">
        <v>44</v>
      </c>
      <c r="B231" s="221">
        <v>0.23696153350840851</v>
      </c>
    </row>
    <row r="232" spans="1:13">
      <c r="A232" s="63" t="s">
        <v>45</v>
      </c>
      <c r="B232" s="221">
        <v>0.52573978742529182</v>
      </c>
    </row>
    <row r="233" spans="1:13">
      <c r="A233" s="63" t="s">
        <v>46</v>
      </c>
      <c r="B233" s="221">
        <v>0.19826202438066287</v>
      </c>
    </row>
    <row r="234" spans="1:13">
      <c r="A234" s="65" t="s">
        <v>4</v>
      </c>
      <c r="B234" s="222">
        <v>1</v>
      </c>
    </row>
    <row r="235" spans="1:13">
      <c r="A235" s="196" t="s">
        <v>5</v>
      </c>
      <c r="B235" s="301">
        <v>500.000054064403</v>
      </c>
    </row>
    <row r="236" spans="1:13">
      <c r="A236" s="197" t="s">
        <v>6</v>
      </c>
      <c r="B236" s="300">
        <v>914</v>
      </c>
    </row>
    <row r="238" spans="1:13">
      <c r="A238" s="28" t="s">
        <v>48</v>
      </c>
      <c r="B238" s="14">
        <f t="shared" ref="B238" si="11">B229+B230</f>
        <v>3.9036654685636697E-2</v>
      </c>
    </row>
    <row r="239" spans="1:13">
      <c r="A239" s="29" t="s">
        <v>49</v>
      </c>
      <c r="B239" s="14">
        <f t="shared" ref="B239" si="12">B231</f>
        <v>0.23696153350840851</v>
      </c>
    </row>
    <row r="240" spans="1:13">
      <c r="A240" s="13" t="s">
        <v>50</v>
      </c>
      <c r="B240" s="14">
        <f t="shared" ref="B240" si="13">B232+B233</f>
        <v>0.72400181180595469</v>
      </c>
    </row>
    <row r="242" spans="1:13">
      <c r="A242" s="198" t="s">
        <v>51</v>
      </c>
      <c r="B242" s="224">
        <v>3.8794290497285413</v>
      </c>
    </row>
    <row r="244" spans="1:13">
      <c r="A244" s="26" t="s">
        <v>7</v>
      </c>
      <c r="B244" s="26" t="s">
        <v>8</v>
      </c>
    </row>
    <row r="245" spans="1:13">
      <c r="A245" s="26" t="s">
        <v>9</v>
      </c>
      <c r="B245" s="26" t="s">
        <v>10</v>
      </c>
    </row>
    <row r="247" spans="1:13">
      <c r="A247" s="57" t="s">
        <v>467</v>
      </c>
      <c r="B247" s="58"/>
      <c r="C247" s="58"/>
      <c r="D247" s="58"/>
      <c r="F247" s="58"/>
      <c r="G247" s="58"/>
      <c r="H247" s="58"/>
      <c r="I247" s="58"/>
      <c r="J247" s="58"/>
      <c r="K247" s="58"/>
      <c r="L247" s="58"/>
      <c r="M247" s="59"/>
    </row>
    <row r="248" spans="1:13">
      <c r="A248" s="1"/>
      <c r="E248" s="58"/>
    </row>
    <row r="249" spans="1:13">
      <c r="A249" s="1"/>
      <c r="B249" s="61" t="s">
        <v>319</v>
      </c>
    </row>
    <row r="250" spans="1:13">
      <c r="A250" s="62" t="s">
        <v>144</v>
      </c>
      <c r="B250" s="220">
        <v>3.5908488877494558E-2</v>
      </c>
    </row>
    <row r="251" spans="1:13">
      <c r="A251" s="63" t="s">
        <v>145</v>
      </c>
      <c r="B251" s="221">
        <v>7.3857584223404563E-2</v>
      </c>
    </row>
    <row r="252" spans="1:13">
      <c r="A252" s="63" t="s">
        <v>44</v>
      </c>
      <c r="B252" s="221">
        <v>0.24865317486122498</v>
      </c>
    </row>
    <row r="253" spans="1:13">
      <c r="A253" s="63" t="s">
        <v>146</v>
      </c>
      <c r="B253" s="221">
        <v>0.40291597387651701</v>
      </c>
    </row>
    <row r="254" spans="1:13">
      <c r="A254" s="63" t="s">
        <v>147</v>
      </c>
      <c r="B254" s="221">
        <v>0.23866477816135886</v>
      </c>
    </row>
    <row r="255" spans="1:13">
      <c r="A255" s="65" t="s">
        <v>4</v>
      </c>
      <c r="B255" s="222">
        <v>1</v>
      </c>
    </row>
    <row r="256" spans="1:13">
      <c r="A256" s="196" t="s">
        <v>5</v>
      </c>
      <c r="B256" s="67">
        <v>500.000054064403</v>
      </c>
    </row>
    <row r="257" spans="1:13">
      <c r="A257" s="197" t="s">
        <v>6</v>
      </c>
      <c r="B257" s="69">
        <v>914</v>
      </c>
    </row>
    <row r="259" spans="1:13">
      <c r="A259" s="28" t="s">
        <v>48</v>
      </c>
      <c r="B259" s="14">
        <f t="shared" ref="B259" si="14">B250+B251</f>
        <v>0.10976607310089911</v>
      </c>
    </row>
    <row r="260" spans="1:13">
      <c r="A260" s="29" t="s">
        <v>49</v>
      </c>
      <c r="B260" s="14">
        <f t="shared" ref="B260" si="15">B252</f>
        <v>0.24865317486122498</v>
      </c>
    </row>
    <row r="261" spans="1:13">
      <c r="A261" s="13" t="s">
        <v>50</v>
      </c>
      <c r="B261" s="14">
        <f t="shared" ref="B261" si="16">B253+B254</f>
        <v>0.6415807520378759</v>
      </c>
    </row>
    <row r="263" spans="1:13">
      <c r="A263" s="198" t="s">
        <v>51</v>
      </c>
      <c r="B263" s="32">
        <v>3.7345709682208428</v>
      </c>
    </row>
    <row r="265" spans="1:13">
      <c r="A265" s="26" t="s">
        <v>7</v>
      </c>
      <c r="B265" s="26" t="s">
        <v>8</v>
      </c>
    </row>
    <row r="266" spans="1:13">
      <c r="A266" s="26" t="s">
        <v>9</v>
      </c>
      <c r="B266" s="26" t="s">
        <v>10</v>
      </c>
    </row>
    <row r="268" spans="1:13">
      <c r="A268" s="57" t="s">
        <v>468</v>
      </c>
      <c r="B268" s="58"/>
      <c r="C268" s="58"/>
      <c r="D268" s="58"/>
      <c r="F268" s="58"/>
      <c r="G268" s="58"/>
      <c r="H268" s="58"/>
      <c r="I268" s="58"/>
      <c r="J268" s="58"/>
      <c r="K268" s="58"/>
      <c r="L268" s="58"/>
      <c r="M268" s="59"/>
    </row>
    <row r="269" spans="1:13">
      <c r="A269" s="1"/>
      <c r="E269" s="58"/>
    </row>
    <row r="270" spans="1:13">
      <c r="A270" s="1"/>
      <c r="B270" s="61" t="s">
        <v>319</v>
      </c>
    </row>
    <row r="271" spans="1:13">
      <c r="A271" s="62" t="s">
        <v>144</v>
      </c>
      <c r="B271" s="220">
        <v>0.10497488654857361</v>
      </c>
    </row>
    <row r="272" spans="1:13">
      <c r="A272" s="63" t="s">
        <v>145</v>
      </c>
      <c r="B272" s="221">
        <v>0.20943421504069273</v>
      </c>
    </row>
    <row r="273" spans="1:2">
      <c r="A273" s="63" t="s">
        <v>44</v>
      </c>
      <c r="B273" s="221">
        <v>0.31427123738583052</v>
      </c>
    </row>
    <row r="274" spans="1:2">
      <c r="A274" s="63" t="s">
        <v>146</v>
      </c>
      <c r="B274" s="221">
        <v>0.25430571533085622</v>
      </c>
    </row>
    <row r="275" spans="1:2">
      <c r="A275" s="63" t="s">
        <v>147</v>
      </c>
      <c r="B275" s="221">
        <v>0.11701394569404697</v>
      </c>
    </row>
    <row r="276" spans="1:2">
      <c r="A276" s="65" t="s">
        <v>4</v>
      </c>
      <c r="B276" s="222">
        <v>1</v>
      </c>
    </row>
    <row r="277" spans="1:2">
      <c r="A277" s="196" t="s">
        <v>5</v>
      </c>
      <c r="B277" s="223">
        <v>500.000054064403</v>
      </c>
    </row>
    <row r="278" spans="1:2">
      <c r="A278" s="197" t="s">
        <v>6</v>
      </c>
      <c r="B278" s="69">
        <v>914</v>
      </c>
    </row>
    <row r="280" spans="1:2">
      <c r="A280" s="28" t="s">
        <v>48</v>
      </c>
      <c r="B280" s="14">
        <f t="shared" ref="B280" si="17">B271+B272</f>
        <v>0.31440910158926633</v>
      </c>
    </row>
    <row r="281" spans="1:2">
      <c r="A281" s="29" t="s">
        <v>49</v>
      </c>
      <c r="B281" s="14">
        <f t="shared" ref="B281" si="18">B273</f>
        <v>0.31427123738583052</v>
      </c>
    </row>
    <row r="282" spans="1:2">
      <c r="A282" s="13" t="s">
        <v>50</v>
      </c>
      <c r="B282" s="14">
        <f t="shared" ref="B282" si="19">B274+B275</f>
        <v>0.37131966102490321</v>
      </c>
    </row>
    <row r="284" spans="1:2">
      <c r="A284" s="198" t="s">
        <v>51</v>
      </c>
      <c r="B284" s="32">
        <v>3.0689496185811129</v>
      </c>
    </row>
    <row r="286" spans="1:2">
      <c r="A286" s="26" t="s">
        <v>7</v>
      </c>
    </row>
    <row r="287" spans="1:2">
      <c r="A287" s="26" t="s">
        <v>9</v>
      </c>
    </row>
    <row r="289" spans="1:2">
      <c r="A289" s="57" t="s">
        <v>469</v>
      </c>
    </row>
    <row r="290" spans="1:2">
      <c r="A290" s="1"/>
    </row>
    <row r="291" spans="1:2">
      <c r="A291" s="1"/>
      <c r="B291" s="61" t="s">
        <v>319</v>
      </c>
    </row>
    <row r="292" spans="1:2">
      <c r="A292" s="62" t="s">
        <v>144</v>
      </c>
      <c r="B292" s="220">
        <v>8.8820337640787825E-2</v>
      </c>
    </row>
    <row r="293" spans="1:2">
      <c r="A293" s="63" t="s">
        <v>145</v>
      </c>
      <c r="B293" s="221">
        <v>0.18859725714031161</v>
      </c>
    </row>
    <row r="294" spans="1:2">
      <c r="A294" s="63" t="s">
        <v>44</v>
      </c>
      <c r="B294" s="221">
        <v>0.35223676830736572</v>
      </c>
    </row>
    <row r="295" spans="1:2">
      <c r="A295" s="63" t="s">
        <v>146</v>
      </c>
      <c r="B295" s="221">
        <v>0.26431627843205902</v>
      </c>
    </row>
    <row r="296" spans="1:2">
      <c r="A296" s="63" t="s">
        <v>147</v>
      </c>
      <c r="B296" s="221">
        <v>0.10602935847947589</v>
      </c>
    </row>
    <row r="297" spans="1:2">
      <c r="A297" s="65" t="s">
        <v>4</v>
      </c>
      <c r="B297" s="222">
        <v>1</v>
      </c>
    </row>
    <row r="298" spans="1:2">
      <c r="A298" s="196" t="s">
        <v>5</v>
      </c>
      <c r="B298" s="223">
        <v>500.000054064403</v>
      </c>
    </row>
    <row r="299" spans="1:2">
      <c r="A299" s="197" t="s">
        <v>6</v>
      </c>
      <c r="B299" s="69">
        <v>914</v>
      </c>
    </row>
    <row r="301" spans="1:2">
      <c r="A301" s="28" t="s">
        <v>48</v>
      </c>
      <c r="B301" s="14">
        <f t="shared" ref="B301" si="20">B292+B293</f>
        <v>0.27741759478109945</v>
      </c>
    </row>
    <row r="302" spans="1:2">
      <c r="A302" s="29" t="s">
        <v>49</v>
      </c>
      <c r="B302" s="14">
        <f t="shared" ref="B302" si="21">B294</f>
        <v>0.35223676830736572</v>
      </c>
    </row>
    <row r="303" spans="1:2">
      <c r="A303" s="13" t="s">
        <v>50</v>
      </c>
      <c r="B303" s="14">
        <f t="shared" ref="B303" si="22">B295+B296</f>
        <v>0.37034563691153488</v>
      </c>
    </row>
    <row r="305" spans="1:2">
      <c r="A305" s="198" t="s">
        <v>51</v>
      </c>
      <c r="B305" s="32">
        <v>3.110137062969121</v>
      </c>
    </row>
    <row r="307" spans="1:2">
      <c r="A307" s="26" t="s">
        <v>7</v>
      </c>
    </row>
    <row r="308" spans="1:2">
      <c r="A308" s="26" t="s">
        <v>9</v>
      </c>
    </row>
    <row r="310" spans="1:2">
      <c r="A310" s="57" t="s">
        <v>470</v>
      </c>
    </row>
    <row r="311" spans="1:2">
      <c r="A311" s="1"/>
    </row>
    <row r="312" spans="1:2">
      <c r="A312" s="1"/>
      <c r="B312" s="61" t="s">
        <v>319</v>
      </c>
    </row>
    <row r="313" spans="1:2">
      <c r="A313" s="62" t="s">
        <v>144</v>
      </c>
      <c r="B313" s="220">
        <v>0.11706541499666273</v>
      </c>
    </row>
    <row r="314" spans="1:2">
      <c r="A314" s="63" t="s">
        <v>145</v>
      </c>
      <c r="B314" s="221">
        <v>0.1695205277636341</v>
      </c>
    </row>
    <row r="315" spans="1:2">
      <c r="A315" s="63" t="s">
        <v>44</v>
      </c>
      <c r="B315" s="221">
        <v>0.33382697728895361</v>
      </c>
    </row>
    <row r="316" spans="1:2">
      <c r="A316" s="63" t="s">
        <v>146</v>
      </c>
      <c r="B316" s="221">
        <v>0.2515301574971473</v>
      </c>
    </row>
    <row r="317" spans="1:2">
      <c r="A317" s="63" t="s">
        <v>147</v>
      </c>
      <c r="B317" s="221">
        <v>0.1280569224536024</v>
      </c>
    </row>
    <row r="318" spans="1:2">
      <c r="A318" s="65" t="s">
        <v>4</v>
      </c>
      <c r="B318" s="222">
        <v>1</v>
      </c>
    </row>
    <row r="319" spans="1:2">
      <c r="A319" s="196" t="s">
        <v>5</v>
      </c>
      <c r="B319" s="223">
        <v>500.000054064403</v>
      </c>
    </row>
    <row r="320" spans="1:2">
      <c r="A320" s="197" t="s">
        <v>6</v>
      </c>
      <c r="B320" s="69">
        <v>914</v>
      </c>
    </row>
    <row r="322" spans="1:13">
      <c r="A322" s="28" t="s">
        <v>48</v>
      </c>
      <c r="B322" s="14">
        <f t="shared" ref="B322" si="23">B313+B314</f>
        <v>0.28658594276029681</v>
      </c>
    </row>
    <row r="323" spans="1:13">
      <c r="A323" s="29" t="s">
        <v>49</v>
      </c>
      <c r="B323" s="14">
        <f t="shared" ref="B323" si="24">B315</f>
        <v>0.33382697728895361</v>
      </c>
    </row>
    <row r="324" spans="1:13">
      <c r="A324" s="13" t="s">
        <v>50</v>
      </c>
      <c r="B324" s="14">
        <f t="shared" ref="B324" si="25">B316+B317</f>
        <v>0.3795870799507497</v>
      </c>
    </row>
    <row r="326" spans="1:13">
      <c r="A326" s="198" t="s">
        <v>51</v>
      </c>
      <c r="B326" s="32">
        <v>3.1039926446473936</v>
      </c>
    </row>
    <row r="328" spans="1:13">
      <c r="A328" s="26" t="s">
        <v>7</v>
      </c>
    </row>
    <row r="329" spans="1:13">
      <c r="A329" s="26" t="s">
        <v>9</v>
      </c>
    </row>
    <row r="331" spans="1:13">
      <c r="A331" s="57" t="s">
        <v>254</v>
      </c>
      <c r="B331" s="58"/>
      <c r="C331" s="58"/>
      <c r="D331" s="58"/>
      <c r="F331" s="58"/>
      <c r="G331" s="58"/>
      <c r="H331" s="58"/>
      <c r="I331" s="58"/>
      <c r="J331" s="58"/>
      <c r="K331" s="58"/>
      <c r="L331" s="58"/>
      <c r="M331" s="59"/>
    </row>
    <row r="332" spans="1:13">
      <c r="A332" s="1"/>
      <c r="E332" s="58"/>
    </row>
    <row r="333" spans="1:13">
      <c r="A333" s="1"/>
      <c r="B333" s="61" t="s">
        <v>319</v>
      </c>
    </row>
    <row r="334" spans="1:13">
      <c r="A334" s="62" t="s">
        <v>152</v>
      </c>
      <c r="B334" s="220">
        <v>0.42401200835056924</v>
      </c>
    </row>
    <row r="335" spans="1:13">
      <c r="A335" s="63" t="s">
        <v>153</v>
      </c>
      <c r="B335" s="221">
        <v>0.21017933051196505</v>
      </c>
    </row>
    <row r="336" spans="1:13">
      <c r="A336" s="63" t="s">
        <v>44</v>
      </c>
      <c r="B336" s="221">
        <v>0.14120127405987173</v>
      </c>
    </row>
    <row r="337" spans="1:2">
      <c r="A337" s="63" t="s">
        <v>154</v>
      </c>
      <c r="B337" s="221">
        <v>0.12276034195080142</v>
      </c>
    </row>
    <row r="338" spans="1:2">
      <c r="A338" s="63" t="s">
        <v>155</v>
      </c>
      <c r="B338" s="221">
        <v>0.1018470451267925</v>
      </c>
    </row>
    <row r="339" spans="1:2">
      <c r="A339" s="65" t="s">
        <v>4</v>
      </c>
      <c r="B339" s="222">
        <v>1</v>
      </c>
    </row>
    <row r="340" spans="1:2">
      <c r="A340" s="196" t="s">
        <v>5</v>
      </c>
      <c r="B340" s="223">
        <v>500.000054064403</v>
      </c>
    </row>
    <row r="341" spans="1:2">
      <c r="A341" s="197" t="s">
        <v>6</v>
      </c>
      <c r="B341" s="69">
        <v>914</v>
      </c>
    </row>
    <row r="343" spans="1:2">
      <c r="A343" s="28" t="s">
        <v>255</v>
      </c>
      <c r="B343" s="14">
        <f t="shared" ref="B343" si="26">B334+B335</f>
        <v>0.63419133886253432</v>
      </c>
    </row>
    <row r="344" spans="1:2">
      <c r="A344" s="29" t="s">
        <v>49</v>
      </c>
      <c r="B344" s="14">
        <f t="shared" ref="B344" si="27">B336</f>
        <v>0.14120127405987173</v>
      </c>
    </row>
    <row r="345" spans="1:2">
      <c r="A345" s="13" t="s">
        <v>256</v>
      </c>
      <c r="B345" s="14">
        <f t="shared" ref="B345" si="28">B337+B338</f>
        <v>0.22460738707759392</v>
      </c>
    </row>
    <row r="347" spans="1:2">
      <c r="A347" s="198" t="s">
        <v>51</v>
      </c>
      <c r="B347" s="32">
        <v>2.2682510849912805</v>
      </c>
    </row>
    <row r="349" spans="1:2">
      <c r="A349" s="26" t="s">
        <v>7</v>
      </c>
      <c r="B349" s="26" t="s">
        <v>8</v>
      </c>
    </row>
    <row r="350" spans="1:2">
      <c r="A350" s="26" t="s">
        <v>9</v>
      </c>
      <c r="B350" s="26" t="s">
        <v>10</v>
      </c>
    </row>
    <row r="352" spans="1:2">
      <c r="A352" s="57" t="s">
        <v>257</v>
      </c>
    </row>
    <row r="353" spans="1:2">
      <c r="A353" s="1"/>
    </row>
    <row r="354" spans="1:2">
      <c r="A354" s="1"/>
      <c r="B354" s="61" t="s">
        <v>319</v>
      </c>
    </row>
    <row r="355" spans="1:2">
      <c r="A355" s="62" t="s">
        <v>157</v>
      </c>
      <c r="B355" s="220">
        <v>2.2598592098315919E-2</v>
      </c>
    </row>
    <row r="356" spans="1:2">
      <c r="A356" s="63" t="s">
        <v>158</v>
      </c>
      <c r="B356" s="221">
        <v>5.6195720024726982E-2</v>
      </c>
    </row>
    <row r="357" spans="1:2">
      <c r="A357" s="63" t="s">
        <v>44</v>
      </c>
      <c r="B357" s="221">
        <v>0.1635071615317569</v>
      </c>
    </row>
    <row r="358" spans="1:2">
      <c r="A358" s="63" t="s">
        <v>159</v>
      </c>
      <c r="B358" s="221">
        <v>0.42000453924647835</v>
      </c>
    </row>
    <row r="359" spans="1:2">
      <c r="A359" s="63" t="s">
        <v>258</v>
      </c>
      <c r="B359" s="221">
        <v>0.33769398709872184</v>
      </c>
    </row>
    <row r="360" spans="1:2">
      <c r="A360" s="65" t="s">
        <v>4</v>
      </c>
      <c r="B360" s="222">
        <v>1</v>
      </c>
    </row>
    <row r="361" spans="1:2">
      <c r="A361" s="196" t="s">
        <v>5</v>
      </c>
      <c r="B361" s="223">
        <v>500.000054064403</v>
      </c>
    </row>
    <row r="362" spans="1:2">
      <c r="A362" s="197" t="s">
        <v>6</v>
      </c>
      <c r="B362" s="69">
        <v>914</v>
      </c>
    </row>
    <row r="364" spans="1:2">
      <c r="A364" s="28" t="s">
        <v>259</v>
      </c>
      <c r="B364" s="14">
        <f t="shared" ref="B364" si="29">B355+B356</f>
        <v>7.8794312123042901E-2</v>
      </c>
    </row>
    <row r="365" spans="1:2">
      <c r="A365" s="29" t="s">
        <v>49</v>
      </c>
      <c r="B365" s="14">
        <f t="shared" ref="B365" si="30">B357</f>
        <v>0.1635071615317569</v>
      </c>
    </row>
    <row r="366" spans="1:2">
      <c r="A366" s="13" t="s">
        <v>260</v>
      </c>
      <c r="B366" s="14">
        <f t="shared" ref="B366" si="31">B358+B359</f>
        <v>0.75769852634520019</v>
      </c>
    </row>
    <row r="368" spans="1:2">
      <c r="A368" s="198" t="s">
        <v>51</v>
      </c>
      <c r="B368" s="32">
        <v>3.993999609222564</v>
      </c>
    </row>
    <row r="370" spans="1:2">
      <c r="A370" s="26" t="s">
        <v>7</v>
      </c>
    </row>
    <row r="371" spans="1:2">
      <c r="A371" s="26" t="s">
        <v>9</v>
      </c>
    </row>
    <row r="373" spans="1:2">
      <c r="A373" s="57" t="s">
        <v>261</v>
      </c>
    </row>
    <row r="374" spans="1:2">
      <c r="A374" s="1"/>
    </row>
    <row r="375" spans="1:2">
      <c r="A375" s="1"/>
      <c r="B375" s="61" t="s">
        <v>319</v>
      </c>
    </row>
    <row r="376" spans="1:2">
      <c r="A376" s="62" t="s">
        <v>157</v>
      </c>
      <c r="B376" s="220">
        <v>0.26906269966656299</v>
      </c>
    </row>
    <row r="377" spans="1:2">
      <c r="A377" s="63" t="s">
        <v>158</v>
      </c>
      <c r="B377" s="221">
        <v>0.31835515354233668</v>
      </c>
    </row>
    <row r="378" spans="1:2">
      <c r="A378" s="63" t="s">
        <v>44</v>
      </c>
      <c r="B378" s="221">
        <v>0.25193704612265871</v>
      </c>
    </row>
    <row r="379" spans="1:2">
      <c r="A379" s="63" t="s">
        <v>159</v>
      </c>
      <c r="B379" s="221">
        <v>0.11525177085217721</v>
      </c>
    </row>
    <row r="380" spans="1:2">
      <c r="A380" s="63" t="s">
        <v>258</v>
      </c>
      <c r="B380" s="221">
        <v>4.5393329816264372E-2</v>
      </c>
    </row>
    <row r="381" spans="1:2">
      <c r="A381" s="65" t="s">
        <v>4</v>
      </c>
      <c r="B381" s="222">
        <v>1</v>
      </c>
    </row>
    <row r="382" spans="1:2">
      <c r="A382" s="196" t="s">
        <v>5</v>
      </c>
      <c r="B382" s="223">
        <v>500.000054064403</v>
      </c>
    </row>
    <row r="383" spans="1:2">
      <c r="A383" s="197" t="s">
        <v>6</v>
      </c>
      <c r="B383" s="69">
        <v>914</v>
      </c>
    </row>
    <row r="385" spans="1:2">
      <c r="A385" s="28" t="s">
        <v>259</v>
      </c>
      <c r="B385" s="14">
        <f t="shared" ref="B385" si="32">B376+B377</f>
        <v>0.58741785320889961</v>
      </c>
    </row>
    <row r="386" spans="1:2">
      <c r="A386" s="29" t="s">
        <v>49</v>
      </c>
      <c r="B386" s="14">
        <f t="shared" ref="B386" si="33">B378</f>
        <v>0.25193704612265871</v>
      </c>
    </row>
    <row r="387" spans="1:2">
      <c r="A387" s="13" t="s">
        <v>260</v>
      </c>
      <c r="B387" s="14">
        <f t="shared" ref="B387" si="34">B379+B380</f>
        <v>0.16064510066844156</v>
      </c>
    </row>
    <row r="389" spans="1:2">
      <c r="A389" s="198" t="s">
        <v>51</v>
      </c>
      <c r="B389" s="32">
        <v>2.3495578776092416</v>
      </c>
    </row>
    <row r="391" spans="1:2">
      <c r="A391" s="26" t="s">
        <v>7</v>
      </c>
    </row>
    <row r="392" spans="1:2">
      <c r="A392" s="26" t="s">
        <v>9</v>
      </c>
    </row>
    <row r="394" spans="1:2">
      <c r="A394" s="57" t="s">
        <v>262</v>
      </c>
    </row>
    <row r="395" spans="1:2">
      <c r="A395" s="1"/>
    </row>
    <row r="396" spans="1:2">
      <c r="A396" s="1"/>
      <c r="B396" s="61" t="s">
        <v>319</v>
      </c>
    </row>
    <row r="397" spans="1:2">
      <c r="A397" s="62" t="s">
        <v>157</v>
      </c>
      <c r="B397" s="220">
        <v>0.39201518647187739</v>
      </c>
    </row>
    <row r="398" spans="1:2">
      <c r="A398" s="63" t="s">
        <v>158</v>
      </c>
      <c r="B398" s="221">
        <v>0.28725082667160878</v>
      </c>
    </row>
    <row r="399" spans="1:2">
      <c r="A399" s="63" t="s">
        <v>44</v>
      </c>
      <c r="B399" s="221">
        <v>0.16818470472893707</v>
      </c>
    </row>
    <row r="400" spans="1:2">
      <c r="A400" s="63" t="s">
        <v>159</v>
      </c>
      <c r="B400" s="221">
        <v>9.1891411449389754E-2</v>
      </c>
    </row>
    <row r="401" spans="1:2">
      <c r="A401" s="63" t="s">
        <v>258</v>
      </c>
      <c r="B401" s="221">
        <v>6.0657870678187072E-2</v>
      </c>
    </row>
    <row r="402" spans="1:2">
      <c r="A402" s="65" t="s">
        <v>4</v>
      </c>
      <c r="B402" s="222">
        <v>1</v>
      </c>
    </row>
    <row r="403" spans="1:2">
      <c r="A403" s="196" t="s">
        <v>5</v>
      </c>
      <c r="B403" s="223">
        <v>500.000054064403</v>
      </c>
    </row>
    <row r="404" spans="1:2">
      <c r="A404" s="197" t="s">
        <v>6</v>
      </c>
      <c r="B404" s="69">
        <v>914</v>
      </c>
    </row>
    <row r="406" spans="1:2">
      <c r="A406" s="28" t="s">
        <v>259</v>
      </c>
      <c r="B406" s="14">
        <f t="shared" ref="B406" si="35">B397+B398</f>
        <v>0.67926601314348622</v>
      </c>
    </row>
    <row r="407" spans="1:2">
      <c r="A407" s="29" t="s">
        <v>49</v>
      </c>
      <c r="B407" s="14">
        <f t="shared" ref="B407" si="36">B399</f>
        <v>0.16818470472893707</v>
      </c>
    </row>
    <row r="408" spans="1:2">
      <c r="A408" s="13" t="s">
        <v>260</v>
      </c>
      <c r="B408" s="14">
        <f t="shared" ref="B408" si="37">B400+B401</f>
        <v>0.15254928212757682</v>
      </c>
    </row>
    <row r="410" spans="1:2">
      <c r="A410" s="198" t="s">
        <v>51</v>
      </c>
      <c r="B410" s="32">
        <v>2.1419259531904009</v>
      </c>
    </row>
    <row r="412" spans="1:2">
      <c r="A412" s="26" t="s">
        <v>7</v>
      </c>
    </row>
    <row r="413" spans="1:2">
      <c r="A413" s="26" t="s">
        <v>9</v>
      </c>
    </row>
    <row r="415" spans="1:2">
      <c r="A415" s="57" t="s">
        <v>263</v>
      </c>
    </row>
    <row r="416" spans="1:2">
      <c r="A416" s="1"/>
    </row>
    <row r="417" spans="1:2">
      <c r="A417" s="1"/>
      <c r="B417" s="61" t="s">
        <v>319</v>
      </c>
    </row>
    <row r="418" spans="1:2">
      <c r="A418" s="62" t="s">
        <v>157</v>
      </c>
      <c r="B418" s="220">
        <v>7.1245517115651719E-2</v>
      </c>
    </row>
    <row r="419" spans="1:2">
      <c r="A419" s="63" t="s">
        <v>158</v>
      </c>
      <c r="B419" s="221">
        <v>0.12164996743701591</v>
      </c>
    </row>
    <row r="420" spans="1:2">
      <c r="A420" s="63" t="s">
        <v>44</v>
      </c>
      <c r="B420" s="221">
        <v>0.18105646366315892</v>
      </c>
    </row>
    <row r="421" spans="1:2">
      <c r="A421" s="63" t="s">
        <v>159</v>
      </c>
      <c r="B421" s="221">
        <v>0.27619206310915029</v>
      </c>
    </row>
    <row r="422" spans="1:2">
      <c r="A422" s="63" t="s">
        <v>258</v>
      </c>
      <c r="B422" s="221">
        <v>0.34985598867502321</v>
      </c>
    </row>
    <row r="423" spans="1:2">
      <c r="A423" s="65" t="s">
        <v>4</v>
      </c>
      <c r="B423" s="222">
        <v>1</v>
      </c>
    </row>
    <row r="424" spans="1:2">
      <c r="A424" s="196" t="s">
        <v>5</v>
      </c>
      <c r="B424" s="223">
        <v>500.000054064403</v>
      </c>
    </row>
    <row r="425" spans="1:2">
      <c r="A425" s="197" t="s">
        <v>6</v>
      </c>
      <c r="B425" s="69">
        <v>914</v>
      </c>
    </row>
    <row r="427" spans="1:2">
      <c r="A427" s="28" t="s">
        <v>259</v>
      </c>
      <c r="B427" s="14">
        <f t="shared" ref="B427" si="38">B418+B419</f>
        <v>0.19289548455266764</v>
      </c>
    </row>
    <row r="428" spans="1:2">
      <c r="A428" s="29" t="s">
        <v>49</v>
      </c>
      <c r="B428" s="14">
        <f t="shared" ref="B428" si="39">B420</f>
        <v>0.18105646366315892</v>
      </c>
    </row>
    <row r="429" spans="1:2">
      <c r="A429" s="13" t="s">
        <v>260</v>
      </c>
      <c r="B429" s="14">
        <f t="shared" ref="B429" si="40">B421+B422</f>
        <v>0.62604805178417355</v>
      </c>
    </row>
    <row r="431" spans="1:2">
      <c r="A431" s="198" t="s">
        <v>51</v>
      </c>
      <c r="B431" s="32">
        <v>3.7117630387908784</v>
      </c>
    </row>
    <row r="433" spans="1:2">
      <c r="A433" s="26" t="s">
        <v>7</v>
      </c>
    </row>
    <row r="434" spans="1:2">
      <c r="A434" s="26" t="s">
        <v>9</v>
      </c>
    </row>
    <row r="436" spans="1:2">
      <c r="A436" s="57" t="s">
        <v>264</v>
      </c>
    </row>
    <row r="437" spans="1:2">
      <c r="A437" s="1"/>
    </row>
    <row r="438" spans="1:2">
      <c r="A438" s="1"/>
      <c r="B438" s="61" t="s">
        <v>319</v>
      </c>
    </row>
    <row r="439" spans="1:2">
      <c r="A439" s="62" t="s">
        <v>91</v>
      </c>
      <c r="B439" s="220">
        <v>0.391714804701569</v>
      </c>
    </row>
    <row r="440" spans="1:2">
      <c r="A440" s="63" t="s">
        <v>92</v>
      </c>
      <c r="B440" s="221">
        <v>0.60828519529843095</v>
      </c>
    </row>
    <row r="441" spans="1:2">
      <c r="A441" s="65" t="s">
        <v>4</v>
      </c>
      <c r="B441" s="222">
        <v>1</v>
      </c>
    </row>
    <row r="442" spans="1:2">
      <c r="A442" s="196" t="s">
        <v>5</v>
      </c>
      <c r="B442" s="223">
        <v>500.000054064403</v>
      </c>
    </row>
    <row r="443" spans="1:2">
      <c r="A443" s="197" t="s">
        <v>6</v>
      </c>
      <c r="B443" s="69">
        <v>914</v>
      </c>
    </row>
    <row r="445" spans="1:2">
      <c r="A445" s="26" t="s">
        <v>7</v>
      </c>
      <c r="B445" s="26" t="s">
        <v>8</v>
      </c>
    </row>
    <row r="446" spans="1:2">
      <c r="A446" s="26" t="s">
        <v>9</v>
      </c>
      <c r="B446" s="26" t="s">
        <v>10</v>
      </c>
    </row>
    <row r="448" spans="1:2">
      <c r="A448" s="57" t="s">
        <v>265</v>
      </c>
    </row>
    <row r="449" spans="1:2">
      <c r="A449" s="1"/>
    </row>
    <row r="450" spans="1:2">
      <c r="A450" s="1"/>
      <c r="B450" s="61" t="s">
        <v>319</v>
      </c>
    </row>
    <row r="451" spans="1:2">
      <c r="A451" s="62" t="s">
        <v>174</v>
      </c>
      <c r="B451" s="220">
        <v>0.17215704774573662</v>
      </c>
    </row>
    <row r="452" spans="1:2">
      <c r="A452" s="63" t="s">
        <v>266</v>
      </c>
      <c r="B452" s="221">
        <v>0.29061308112885825</v>
      </c>
    </row>
    <row r="453" spans="1:2">
      <c r="A453" s="63" t="s">
        <v>267</v>
      </c>
      <c r="B453" s="221">
        <v>0.40193431969633459</v>
      </c>
    </row>
    <row r="454" spans="1:2">
      <c r="A454" s="63" t="s">
        <v>175</v>
      </c>
      <c r="B454" s="221">
        <v>2.909815939573834E-2</v>
      </c>
    </row>
    <row r="455" spans="1:2">
      <c r="A455" s="63" t="s">
        <v>268</v>
      </c>
      <c r="B455" s="221">
        <v>4.7337474110938652E-2</v>
      </c>
    </row>
    <row r="456" spans="1:2">
      <c r="A456" s="63" t="s">
        <v>269</v>
      </c>
      <c r="B456" s="221">
        <v>5.8859917922393666E-2</v>
      </c>
    </row>
    <row r="457" spans="1:2">
      <c r="A457" s="65" t="s">
        <v>4</v>
      </c>
      <c r="B457" s="222">
        <v>1</v>
      </c>
    </row>
    <row r="458" spans="1:2">
      <c r="A458" s="196" t="s">
        <v>5</v>
      </c>
      <c r="B458" s="67">
        <v>195.85742352861038</v>
      </c>
    </row>
    <row r="459" spans="1:2">
      <c r="A459" s="197" t="s">
        <v>6</v>
      </c>
      <c r="B459" s="68">
        <v>371</v>
      </c>
    </row>
    <row r="461" spans="1:2">
      <c r="A461" s="26" t="s">
        <v>7</v>
      </c>
      <c r="B461" s="26" t="s">
        <v>270</v>
      </c>
    </row>
    <row r="462" spans="1:2">
      <c r="A462" s="26" t="s">
        <v>9</v>
      </c>
      <c r="B462" s="26" t="s">
        <v>10</v>
      </c>
    </row>
    <row r="464" spans="1:2">
      <c r="A464" s="57" t="s">
        <v>271</v>
      </c>
    </row>
    <row r="465" spans="1:14">
      <c r="A465" s="1"/>
    </row>
    <row r="466" spans="1:14">
      <c r="A466" s="1"/>
      <c r="B466" s="61" t="s">
        <v>319</v>
      </c>
    </row>
    <row r="467" spans="1:14">
      <c r="A467" s="62" t="s">
        <v>272</v>
      </c>
      <c r="B467" s="220">
        <v>0.54616030335644794</v>
      </c>
    </row>
    <row r="468" spans="1:14">
      <c r="A468" s="63" t="s">
        <v>273</v>
      </c>
      <c r="B468" s="221">
        <v>0.35313576813117625</v>
      </c>
    </row>
    <row r="469" spans="1:14">
      <c r="A469" s="63" t="s">
        <v>274</v>
      </c>
      <c r="B469" s="221">
        <v>0.10070392851237585</v>
      </c>
    </row>
    <row r="470" spans="1:14">
      <c r="A470" s="65" t="s">
        <v>4</v>
      </c>
      <c r="B470" s="222">
        <v>1</v>
      </c>
    </row>
    <row r="471" spans="1:14">
      <c r="A471" s="196" t="s">
        <v>5</v>
      </c>
      <c r="B471" s="67">
        <v>195.85742352861038</v>
      </c>
    </row>
    <row r="472" spans="1:14">
      <c r="A472" s="197" t="s">
        <v>6</v>
      </c>
      <c r="B472" s="68">
        <v>371</v>
      </c>
    </row>
    <row r="474" spans="1:14">
      <c r="A474" s="26" t="s">
        <v>7</v>
      </c>
      <c r="B474" s="26" t="s">
        <v>270</v>
      </c>
    </row>
    <row r="475" spans="1:14">
      <c r="A475" s="26" t="s">
        <v>9</v>
      </c>
      <c r="B475" s="26" t="s">
        <v>10</v>
      </c>
    </row>
    <row r="477" spans="1:14">
      <c r="A477" s="57" t="s">
        <v>275</v>
      </c>
      <c r="B477" s="58"/>
      <c r="C477" s="58"/>
      <c r="D477" s="58"/>
      <c r="F477" s="58"/>
      <c r="G477" s="58"/>
      <c r="H477" s="58"/>
      <c r="I477" s="58"/>
      <c r="J477" s="58"/>
      <c r="K477" s="58"/>
      <c r="L477" s="58"/>
      <c r="M477" s="58"/>
      <c r="N477" s="58"/>
    </row>
    <row r="478" spans="1:14">
      <c r="A478" s="1"/>
      <c r="E478" s="58"/>
    </row>
    <row r="479" spans="1:14">
      <c r="A479" s="1"/>
      <c r="B479" s="61" t="s">
        <v>319</v>
      </c>
    </row>
    <row r="480" spans="1:14">
      <c r="A480" s="62" t="s">
        <v>276</v>
      </c>
      <c r="B480" s="220">
        <v>0.841467303314548</v>
      </c>
    </row>
    <row r="481" spans="1:2">
      <c r="A481" s="63" t="s">
        <v>277</v>
      </c>
      <c r="B481" s="221">
        <v>5.5700382051442924E-3</v>
      </c>
    </row>
    <row r="482" spans="1:2">
      <c r="A482" s="63" t="s">
        <v>278</v>
      </c>
      <c r="B482" s="221">
        <v>6.2264448195551964E-2</v>
      </c>
    </row>
    <row r="483" spans="1:2">
      <c r="A483" s="63" t="s">
        <v>134</v>
      </c>
      <c r="B483" s="221">
        <v>8.6735290240911686E-2</v>
      </c>
    </row>
    <row r="484" spans="1:2">
      <c r="A484" s="63" t="s">
        <v>176</v>
      </c>
      <c r="B484" s="221">
        <v>3.9629200438440456E-3</v>
      </c>
    </row>
    <row r="485" spans="1:2">
      <c r="A485" s="65" t="s">
        <v>4</v>
      </c>
      <c r="B485" s="222">
        <v>1</v>
      </c>
    </row>
    <row r="486" spans="1:2">
      <c r="A486" s="196" t="s">
        <v>5</v>
      </c>
      <c r="B486" s="67">
        <v>500.000054064403</v>
      </c>
    </row>
    <row r="487" spans="1:2">
      <c r="A487" s="197" t="s">
        <v>6</v>
      </c>
      <c r="B487" s="69">
        <v>914</v>
      </c>
    </row>
    <row r="489" spans="1:2">
      <c r="A489" s="26" t="s">
        <v>7</v>
      </c>
      <c r="B489" s="26" t="s">
        <v>368</v>
      </c>
    </row>
    <row r="490" spans="1:2">
      <c r="A490" s="26" t="s">
        <v>9</v>
      </c>
      <c r="B490" s="26" t="s">
        <v>10</v>
      </c>
    </row>
    <row r="492" spans="1:2">
      <c r="A492" s="57" t="s">
        <v>279</v>
      </c>
    </row>
    <row r="493" spans="1:2">
      <c r="A493" s="1"/>
    </row>
    <row r="494" spans="1:2">
      <c r="A494" s="1"/>
      <c r="B494" s="61" t="s">
        <v>319</v>
      </c>
    </row>
    <row r="495" spans="1:2">
      <c r="A495" s="62" t="s">
        <v>130</v>
      </c>
      <c r="B495" s="220">
        <v>2.8754211530628526E-2</v>
      </c>
    </row>
    <row r="496" spans="1:2">
      <c r="A496" s="63" t="s">
        <v>131</v>
      </c>
      <c r="B496" s="221">
        <v>7.3315636787858435E-2</v>
      </c>
    </row>
    <row r="497" spans="1:2">
      <c r="A497" s="63" t="s">
        <v>44</v>
      </c>
      <c r="B497" s="221">
        <v>0.23548488497706624</v>
      </c>
    </row>
    <row r="498" spans="1:2">
      <c r="A498" s="63" t="s">
        <v>132</v>
      </c>
      <c r="B498" s="221">
        <v>0.45278243265978324</v>
      </c>
    </row>
    <row r="499" spans="1:2">
      <c r="A499" s="63" t="s">
        <v>133</v>
      </c>
      <c r="B499" s="221">
        <v>0.20966283404466349</v>
      </c>
    </row>
    <row r="500" spans="1:2">
      <c r="A500" s="65" t="s">
        <v>4</v>
      </c>
      <c r="B500" s="222">
        <v>1</v>
      </c>
    </row>
    <row r="501" spans="1:2">
      <c r="A501" s="196" t="s">
        <v>5</v>
      </c>
      <c r="B501" s="67">
        <v>390.76536807583699</v>
      </c>
    </row>
    <row r="502" spans="1:2">
      <c r="A502" s="197" t="s">
        <v>6</v>
      </c>
      <c r="B502" s="68">
        <v>695</v>
      </c>
    </row>
    <row r="504" spans="1:2">
      <c r="A504" s="28" t="s">
        <v>48</v>
      </c>
      <c r="B504" s="14">
        <f t="shared" ref="B504" si="41">B495+B496</f>
        <v>0.10206984831848696</v>
      </c>
    </row>
    <row r="505" spans="1:2">
      <c r="A505" s="29" t="s">
        <v>49</v>
      </c>
      <c r="B505" s="14">
        <f t="shared" ref="B505" si="42">B497</f>
        <v>0.23548488497706624</v>
      </c>
    </row>
    <row r="506" spans="1:2">
      <c r="A506" s="13" t="s">
        <v>50</v>
      </c>
      <c r="B506" s="14">
        <f t="shared" ref="B506" si="43">B498+B499</f>
        <v>0.6624452667044467</v>
      </c>
    </row>
    <row r="508" spans="1:2">
      <c r="A508" s="198" t="s">
        <v>51</v>
      </c>
      <c r="B508" s="32">
        <v>3.741284040899993</v>
      </c>
    </row>
    <row r="510" spans="1:2">
      <c r="A510" s="26" t="s">
        <v>7</v>
      </c>
      <c r="B510" s="26" t="s">
        <v>369</v>
      </c>
    </row>
    <row r="511" spans="1:2">
      <c r="A511" s="26" t="s">
        <v>9</v>
      </c>
      <c r="B511" s="26" t="s">
        <v>10</v>
      </c>
    </row>
    <row r="513" spans="1:2">
      <c r="A513" s="57" t="s">
        <v>280</v>
      </c>
    </row>
    <row r="514" spans="1:2">
      <c r="A514" s="1"/>
    </row>
    <row r="515" spans="1:2">
      <c r="A515" s="1"/>
      <c r="B515" s="61" t="s">
        <v>319</v>
      </c>
    </row>
    <row r="516" spans="1:2">
      <c r="A516" s="62" t="s">
        <v>137</v>
      </c>
      <c r="B516" s="220">
        <v>4.1678104025360029E-3</v>
      </c>
    </row>
    <row r="517" spans="1:2">
      <c r="A517" s="63" t="s">
        <v>138</v>
      </c>
      <c r="B517" s="221">
        <v>1.4511656144296699E-2</v>
      </c>
    </row>
    <row r="518" spans="1:2">
      <c r="A518" s="63" t="s">
        <v>44</v>
      </c>
      <c r="B518" s="221">
        <v>0.10488302349159706</v>
      </c>
    </row>
    <row r="519" spans="1:2">
      <c r="A519" s="63" t="s">
        <v>139</v>
      </c>
      <c r="B519" s="221">
        <v>0.3711169244868685</v>
      </c>
    </row>
    <row r="520" spans="1:2">
      <c r="A520" s="63" t="s">
        <v>140</v>
      </c>
      <c r="B520" s="221">
        <v>0.50532058547470193</v>
      </c>
    </row>
    <row r="521" spans="1:2">
      <c r="A521" s="65" t="s">
        <v>4</v>
      </c>
      <c r="B521" s="222">
        <v>1</v>
      </c>
    </row>
    <row r="522" spans="1:2">
      <c r="A522" s="196" t="s">
        <v>5</v>
      </c>
      <c r="B522" s="67">
        <v>390.76536807583653</v>
      </c>
    </row>
    <row r="523" spans="1:2">
      <c r="A523" s="197" t="s">
        <v>6</v>
      </c>
      <c r="B523" s="68">
        <v>695</v>
      </c>
    </row>
    <row r="525" spans="1:2">
      <c r="A525" s="28" t="s">
        <v>48</v>
      </c>
      <c r="B525" s="14">
        <f t="shared" ref="B525" si="44">B516+B517</f>
        <v>1.8679466546832703E-2</v>
      </c>
    </row>
    <row r="526" spans="1:2">
      <c r="A526" s="29" t="s">
        <v>49</v>
      </c>
      <c r="B526" s="14">
        <f t="shared" ref="B526" si="45">B518</f>
        <v>0.10488302349159706</v>
      </c>
    </row>
    <row r="527" spans="1:2">
      <c r="A527" s="13" t="s">
        <v>50</v>
      </c>
      <c r="B527" s="14">
        <f t="shared" ref="B527" si="46">B519+B520</f>
        <v>0.87643750996157044</v>
      </c>
    </row>
    <row r="529" spans="1:2">
      <c r="A529" s="198" t="s">
        <v>51</v>
      </c>
      <c r="B529" s="32">
        <v>4.3589108184869039</v>
      </c>
    </row>
    <row r="531" spans="1:2">
      <c r="A531" s="26" t="s">
        <v>7</v>
      </c>
      <c r="B531" s="26" t="s">
        <v>369</v>
      </c>
    </row>
    <row r="532" spans="1:2">
      <c r="A532" s="26" t="s">
        <v>9</v>
      </c>
      <c r="B532" s="26" t="s">
        <v>10</v>
      </c>
    </row>
    <row r="534" spans="1:2">
      <c r="A534" s="57" t="s">
        <v>281</v>
      </c>
    </row>
    <row r="535" spans="1:2">
      <c r="A535" s="1"/>
    </row>
    <row r="536" spans="1:2">
      <c r="A536" s="1"/>
      <c r="B536" s="61" t="s">
        <v>319</v>
      </c>
    </row>
    <row r="537" spans="1:2">
      <c r="A537" s="62" t="s">
        <v>67</v>
      </c>
      <c r="B537" s="220">
        <v>3.7250739369897525E-3</v>
      </c>
    </row>
    <row r="538" spans="1:2">
      <c r="A538" s="63" t="s">
        <v>68</v>
      </c>
      <c r="B538" s="221">
        <v>2.1258683168930557E-2</v>
      </c>
    </row>
    <row r="539" spans="1:2">
      <c r="A539" s="63" t="s">
        <v>44</v>
      </c>
      <c r="B539" s="221">
        <v>0.10860588374625908</v>
      </c>
    </row>
    <row r="540" spans="1:2">
      <c r="A540" s="63" t="s">
        <v>69</v>
      </c>
      <c r="B540" s="221">
        <v>0.39793513246675055</v>
      </c>
    </row>
    <row r="541" spans="1:2">
      <c r="A541" s="63" t="s">
        <v>70</v>
      </c>
      <c r="B541" s="221">
        <v>0.46847522668107011</v>
      </c>
    </row>
    <row r="542" spans="1:2">
      <c r="A542" s="65" t="s">
        <v>4</v>
      </c>
      <c r="B542" s="222">
        <v>1</v>
      </c>
    </row>
    <row r="543" spans="1:2">
      <c r="A543" s="196" t="s">
        <v>5</v>
      </c>
      <c r="B543" s="67">
        <v>390.76536807583659</v>
      </c>
    </row>
    <row r="544" spans="1:2">
      <c r="A544" s="197" t="s">
        <v>6</v>
      </c>
      <c r="B544" s="68">
        <v>695</v>
      </c>
    </row>
    <row r="546" spans="1:14">
      <c r="A546" s="28" t="s">
        <v>48</v>
      </c>
      <c r="B546" s="14">
        <f t="shared" ref="B546" si="47">B537+B538</f>
        <v>2.498375710592031E-2</v>
      </c>
    </row>
    <row r="547" spans="1:14">
      <c r="A547" s="29" t="s">
        <v>49</v>
      </c>
      <c r="B547" s="14">
        <f t="shared" ref="B547" si="48">B539</f>
        <v>0.10860588374625908</v>
      </c>
    </row>
    <row r="548" spans="1:14">
      <c r="A548" s="13" t="s">
        <v>50</v>
      </c>
      <c r="B548" s="14">
        <f t="shared" ref="B548" si="49">B540+B541</f>
        <v>0.86641035914782072</v>
      </c>
    </row>
    <row r="550" spans="1:14">
      <c r="A550" s="198" t="s">
        <v>51</v>
      </c>
      <c r="B550" s="32">
        <v>4.3061767547859757</v>
      </c>
    </row>
    <row r="552" spans="1:14">
      <c r="A552" s="26" t="s">
        <v>7</v>
      </c>
      <c r="B552" s="26" t="s">
        <v>369</v>
      </c>
    </row>
    <row r="553" spans="1:14">
      <c r="A553" s="26" t="s">
        <v>9</v>
      </c>
      <c r="B553" s="26" t="s">
        <v>10</v>
      </c>
    </row>
    <row r="554" spans="1:14">
      <c r="A554" s="71"/>
      <c r="B554" s="72"/>
      <c r="C554" s="72"/>
      <c r="D554" s="72"/>
      <c r="F554" s="72"/>
      <c r="G554" s="72"/>
      <c r="H554" s="72"/>
      <c r="I554" s="72"/>
      <c r="J554" s="72"/>
      <c r="K554" s="72"/>
      <c r="L554" s="72"/>
      <c r="M554" s="73"/>
    </row>
    <row r="555" spans="1:14">
      <c r="A555" s="57" t="s">
        <v>282</v>
      </c>
      <c r="B555" s="58"/>
      <c r="C555" s="58"/>
      <c r="D555" s="58"/>
      <c r="E555" s="72"/>
      <c r="F555" s="58"/>
      <c r="G555" s="58"/>
      <c r="H555" s="58"/>
      <c r="I555" s="58"/>
      <c r="J555" s="58"/>
      <c r="K555" s="58"/>
      <c r="L555" s="58"/>
      <c r="M555" s="58"/>
      <c r="N555" s="58"/>
    </row>
    <row r="556" spans="1:14">
      <c r="A556" s="1"/>
      <c r="E556" s="58"/>
    </row>
    <row r="557" spans="1:14">
      <c r="A557" s="1"/>
      <c r="B557" s="61" t="s">
        <v>319</v>
      </c>
    </row>
    <row r="558" spans="1:14">
      <c r="A558" s="62" t="s">
        <v>283</v>
      </c>
      <c r="B558" s="220">
        <v>3.4846191899190547E-2</v>
      </c>
    </row>
    <row r="559" spans="1:14">
      <c r="A559" s="63" t="s">
        <v>284</v>
      </c>
      <c r="B559" s="221">
        <v>9.2915858871804258E-2</v>
      </c>
    </row>
    <row r="560" spans="1:14">
      <c r="A560" s="63" t="s">
        <v>44</v>
      </c>
      <c r="B560" s="221">
        <v>0.29265274262640623</v>
      </c>
    </row>
    <row r="561" spans="1:15">
      <c r="A561" s="63" t="s">
        <v>285</v>
      </c>
      <c r="B561" s="221">
        <v>0.41823385084684117</v>
      </c>
    </row>
    <row r="562" spans="1:15">
      <c r="A562" s="63" t="s">
        <v>286</v>
      </c>
      <c r="B562" s="221">
        <v>0.1613513557557579</v>
      </c>
    </row>
    <row r="563" spans="1:15">
      <c r="A563" s="65" t="s">
        <v>4</v>
      </c>
      <c r="B563" s="222">
        <v>1</v>
      </c>
    </row>
    <row r="564" spans="1:15">
      <c r="A564" s="196" t="s">
        <v>5</v>
      </c>
      <c r="B564" s="70">
        <v>391.47523363930139</v>
      </c>
    </row>
    <row r="565" spans="1:15">
      <c r="A565" s="197" t="s">
        <v>6</v>
      </c>
      <c r="B565" s="69">
        <v>697</v>
      </c>
    </row>
    <row r="567" spans="1:15">
      <c r="A567" s="28" t="s">
        <v>48</v>
      </c>
      <c r="B567" s="14">
        <f t="shared" ref="B567" si="50">B558+B559</f>
        <v>0.12776205077099481</v>
      </c>
    </row>
    <row r="568" spans="1:15">
      <c r="A568" s="29" t="s">
        <v>49</v>
      </c>
      <c r="B568" s="14">
        <f t="shared" ref="B568" si="51">B560</f>
        <v>0.29265274262640623</v>
      </c>
    </row>
    <row r="569" spans="1:15">
      <c r="A569" s="13" t="s">
        <v>50</v>
      </c>
      <c r="B569" s="14">
        <f t="shared" ref="B569" si="52">B561+B562</f>
        <v>0.57958520660259905</v>
      </c>
    </row>
    <row r="571" spans="1:15">
      <c r="A571" s="198" t="s">
        <v>51</v>
      </c>
      <c r="B571" s="32">
        <v>3.5783283196881701</v>
      </c>
    </row>
    <row r="573" spans="1:15">
      <c r="A573" s="26" t="s">
        <v>7</v>
      </c>
      <c r="B573" s="26" t="s">
        <v>370</v>
      </c>
    </row>
    <row r="574" spans="1:15">
      <c r="A574" s="26" t="s">
        <v>9</v>
      </c>
      <c r="B574" s="26" t="s">
        <v>10</v>
      </c>
    </row>
    <row r="575" spans="1:15">
      <c r="A575" s="71"/>
      <c r="B575" s="72"/>
      <c r="C575" s="72"/>
      <c r="D575" s="72"/>
      <c r="F575" s="72"/>
      <c r="G575" s="72"/>
      <c r="H575" s="72"/>
      <c r="I575" s="72"/>
      <c r="J575" s="72"/>
      <c r="K575" s="72"/>
      <c r="L575" s="72"/>
      <c r="M575" s="73"/>
    </row>
    <row r="576" spans="1:15">
      <c r="A576" s="57" t="s">
        <v>288</v>
      </c>
      <c r="B576" s="58"/>
      <c r="C576" s="58"/>
      <c r="G576" s="58"/>
      <c r="H576" s="58"/>
      <c r="I576" s="58"/>
      <c r="J576" s="58"/>
      <c r="K576" s="58"/>
      <c r="L576" s="58"/>
      <c r="M576" s="58"/>
      <c r="N576" s="58"/>
      <c r="O576" s="58"/>
    </row>
    <row r="577" spans="1:4">
      <c r="A577" s="1"/>
    </row>
    <row r="578" spans="1:4">
      <c r="A578" s="1"/>
      <c r="B578" s="60" t="s">
        <v>319</v>
      </c>
    </row>
    <row r="579" spans="1:4">
      <c r="A579" s="62" t="s">
        <v>130</v>
      </c>
      <c r="B579" s="220">
        <v>1.4998537475835218E-2</v>
      </c>
      <c r="D579" s="72"/>
    </row>
    <row r="580" spans="1:4">
      <c r="A580" s="63" t="s">
        <v>131</v>
      </c>
      <c r="B580" s="221">
        <v>7.6703246803645903E-2</v>
      </c>
      <c r="D580" s="58"/>
    </row>
    <row r="581" spans="1:4">
      <c r="A581" s="63" t="s">
        <v>44</v>
      </c>
      <c r="B581" s="221">
        <v>0.23838936729740742</v>
      </c>
    </row>
    <row r="582" spans="1:4">
      <c r="A582" s="63" t="s">
        <v>132</v>
      </c>
      <c r="B582" s="221">
        <v>0.43687723608067797</v>
      </c>
    </row>
    <row r="583" spans="1:4">
      <c r="A583" s="63" t="s">
        <v>133</v>
      </c>
      <c r="B583" s="221">
        <v>0.23303161234243358</v>
      </c>
    </row>
    <row r="584" spans="1:4">
      <c r="A584" s="65" t="s">
        <v>4</v>
      </c>
      <c r="B584" s="222">
        <v>1</v>
      </c>
    </row>
    <row r="585" spans="1:4">
      <c r="A585" s="196" t="s">
        <v>5</v>
      </c>
      <c r="B585" s="67">
        <v>391.47523363930139</v>
      </c>
    </row>
    <row r="586" spans="1:4">
      <c r="A586" s="197" t="s">
        <v>6</v>
      </c>
      <c r="B586" s="69">
        <v>697</v>
      </c>
    </row>
    <row r="588" spans="1:4">
      <c r="A588" s="28" t="s">
        <v>48</v>
      </c>
      <c r="B588" s="14">
        <f t="shared" ref="B588" si="53">B579+B580</f>
        <v>9.1701784279481113E-2</v>
      </c>
    </row>
    <row r="589" spans="1:4">
      <c r="A589" s="29" t="s">
        <v>49</v>
      </c>
      <c r="B589" s="14">
        <f t="shared" ref="B589" si="54">B581</f>
        <v>0.23838936729740742</v>
      </c>
    </row>
    <row r="590" spans="1:4">
      <c r="A590" s="13" t="s">
        <v>50</v>
      </c>
      <c r="B590" s="14">
        <f t="shared" ref="B590" si="55">B582+B583</f>
        <v>0.66990884842311149</v>
      </c>
    </row>
    <row r="592" spans="1:4">
      <c r="A592" s="198" t="s">
        <v>51</v>
      </c>
      <c r="B592" s="32">
        <v>3.7962401390102314</v>
      </c>
    </row>
    <row r="594" spans="1:14">
      <c r="A594" s="26" t="s">
        <v>7</v>
      </c>
      <c r="B594" s="26" t="s">
        <v>8</v>
      </c>
    </row>
    <row r="595" spans="1:14">
      <c r="A595" s="26" t="s">
        <v>9</v>
      </c>
      <c r="B595" s="26" t="s">
        <v>10</v>
      </c>
    </row>
    <row r="597" spans="1:14">
      <c r="A597" s="57" t="s">
        <v>287</v>
      </c>
      <c r="B597" s="58"/>
      <c r="C597" s="58"/>
      <c r="D597" s="58"/>
      <c r="E597" s="72"/>
      <c r="F597" s="58"/>
      <c r="G597" s="58"/>
      <c r="H597" s="58"/>
      <c r="I597" s="58"/>
      <c r="J597" s="58"/>
      <c r="K597" s="58"/>
      <c r="L597" s="58"/>
      <c r="M597" s="58"/>
      <c r="N597" s="58"/>
    </row>
    <row r="598" spans="1:14">
      <c r="A598" s="1"/>
      <c r="E598" s="58"/>
    </row>
    <row r="599" spans="1:14">
      <c r="A599" s="1"/>
      <c r="B599" s="61" t="s">
        <v>319</v>
      </c>
    </row>
    <row r="600" spans="1:14">
      <c r="A600" s="62" t="s">
        <v>126</v>
      </c>
      <c r="B600" s="220">
        <v>5.4286922547674331E-2</v>
      </c>
    </row>
    <row r="601" spans="1:14">
      <c r="A601" s="63" t="s">
        <v>127</v>
      </c>
      <c r="B601" s="221">
        <v>0.11726210126023039</v>
      </c>
    </row>
    <row r="602" spans="1:14">
      <c r="A602" s="63" t="s">
        <v>44</v>
      </c>
      <c r="B602" s="221">
        <v>0.34150790567406858</v>
      </c>
    </row>
    <row r="603" spans="1:14">
      <c r="A603" s="63" t="s">
        <v>128</v>
      </c>
      <c r="B603" s="221">
        <v>0.36781412575010269</v>
      </c>
    </row>
    <row r="604" spans="1:14">
      <c r="A604" s="63" t="s">
        <v>129</v>
      </c>
      <c r="B604" s="221">
        <v>0.11912894476792393</v>
      </c>
    </row>
    <row r="605" spans="1:14">
      <c r="A605" s="65" t="s">
        <v>4</v>
      </c>
      <c r="B605" s="222">
        <v>1</v>
      </c>
    </row>
    <row r="606" spans="1:14">
      <c r="A606" s="196" t="s">
        <v>5</v>
      </c>
      <c r="B606" s="67">
        <v>500.000054064403</v>
      </c>
    </row>
    <row r="607" spans="1:14">
      <c r="A607" s="197" t="s">
        <v>6</v>
      </c>
      <c r="B607" s="69">
        <v>914</v>
      </c>
    </row>
    <row r="609" spans="1:6">
      <c r="A609" s="28" t="s">
        <v>48</v>
      </c>
      <c r="B609" s="14">
        <f t="shared" ref="B609" si="56">B600+B601</f>
        <v>0.17154902380790471</v>
      </c>
    </row>
    <row r="610" spans="1:6">
      <c r="A610" s="29" t="s">
        <v>49</v>
      </c>
      <c r="B610" s="14">
        <f t="shared" ref="B610" si="57">B602</f>
        <v>0.34150790567406858</v>
      </c>
    </row>
    <row r="611" spans="1:6">
      <c r="A611" s="13" t="s">
        <v>50</v>
      </c>
      <c r="B611" s="14">
        <f t="shared" ref="B611" si="58">B603+B604</f>
        <v>0.48694307051802665</v>
      </c>
    </row>
    <row r="613" spans="1:6">
      <c r="A613" s="198" t="s">
        <v>51</v>
      </c>
      <c r="B613" s="32">
        <v>3.3802360689303677</v>
      </c>
    </row>
    <row r="615" spans="1:6">
      <c r="A615" s="26" t="s">
        <v>7</v>
      </c>
      <c r="B615" s="26" t="s">
        <v>8</v>
      </c>
    </row>
    <row r="616" spans="1:6">
      <c r="A616" s="26" t="s">
        <v>9</v>
      </c>
      <c r="B616" s="26" t="s">
        <v>10</v>
      </c>
    </row>
    <row r="618" spans="1:6">
      <c r="A618" s="8" t="s">
        <v>592</v>
      </c>
    </row>
    <row r="620" spans="1:6">
      <c r="C620" s="10" t="s">
        <v>252</v>
      </c>
    </row>
    <row r="621" spans="1:6">
      <c r="A621" s="11" t="s">
        <v>42</v>
      </c>
      <c r="C621" s="230">
        <v>4.788309420542358E-3</v>
      </c>
    </row>
    <row r="622" spans="1:6">
      <c r="A622" s="13" t="s">
        <v>43</v>
      </c>
      <c r="C622" s="231">
        <v>2.1301749280346238E-2</v>
      </c>
    </row>
    <row r="623" spans="1:6">
      <c r="A623" s="13" t="s">
        <v>44</v>
      </c>
      <c r="C623" s="231">
        <v>0.157113487321104</v>
      </c>
      <c r="E623" s="22"/>
      <c r="F623" s="22"/>
    </row>
    <row r="624" spans="1:6">
      <c r="A624" s="13" t="s">
        <v>45</v>
      </c>
      <c r="C624" s="231">
        <v>0.48950842695149716</v>
      </c>
    </row>
    <row r="625" spans="1:6">
      <c r="A625" s="13" t="s">
        <v>46</v>
      </c>
      <c r="C625" s="231">
        <v>0.32728802702651039</v>
      </c>
    </row>
    <row r="626" spans="1:6">
      <c r="A626" s="17" t="s">
        <v>4</v>
      </c>
      <c r="C626" s="232">
        <v>1</v>
      </c>
    </row>
    <row r="627" spans="1:6" s="22" customFormat="1">
      <c r="A627" s="185" t="s">
        <v>5</v>
      </c>
      <c r="C627" s="21">
        <v>500.00001689189202</v>
      </c>
      <c r="D627"/>
      <c r="E627"/>
      <c r="F627"/>
    </row>
    <row r="628" spans="1:6">
      <c r="A628" s="180" t="s">
        <v>6</v>
      </c>
      <c r="C628" s="25">
        <v>1628</v>
      </c>
    </row>
    <row r="630" spans="1:6">
      <c r="A630" s="28" t="s">
        <v>48</v>
      </c>
      <c r="C630" s="14">
        <f t="shared" ref="C630" si="59">C621+C622</f>
        <v>2.6090058700888596E-2</v>
      </c>
    </row>
    <row r="631" spans="1:6">
      <c r="A631" s="29" t="s">
        <v>49</v>
      </c>
      <c r="C631" s="14">
        <f t="shared" ref="C631" si="60">C623</f>
        <v>0.157113487321104</v>
      </c>
      <c r="D631" s="22"/>
    </row>
    <row r="632" spans="1:6">
      <c r="A632" s="13" t="s">
        <v>50</v>
      </c>
      <c r="C632" s="14">
        <f t="shared" ref="C632" si="61">C624+C625</f>
        <v>0.81679645397800749</v>
      </c>
    </row>
    <row r="634" spans="1:6">
      <c r="A634" s="198" t="s">
        <v>51</v>
      </c>
      <c r="C634" s="32">
        <v>4.113206112883101</v>
      </c>
    </row>
    <row r="636" spans="1:6">
      <c r="A636" s="26" t="s">
        <v>7</v>
      </c>
      <c r="B636" s="26" t="s">
        <v>8</v>
      </c>
    </row>
    <row r="637" spans="1:6">
      <c r="A637" s="26" t="s">
        <v>9</v>
      </c>
      <c r="B637" s="26" t="s">
        <v>371</v>
      </c>
    </row>
    <row r="639" spans="1:6">
      <c r="A639" s="8" t="s">
        <v>551</v>
      </c>
    </row>
    <row r="641" spans="1:6">
      <c r="C641" s="10" t="s">
        <v>252</v>
      </c>
    </row>
    <row r="642" spans="1:6">
      <c r="A642" s="11" t="s">
        <v>117</v>
      </c>
      <c r="C642" s="230">
        <v>6.5790811659401191E-2</v>
      </c>
    </row>
    <row r="643" spans="1:6">
      <c r="A643" s="13" t="s">
        <v>118</v>
      </c>
      <c r="C643" s="231">
        <v>0.19777143557897442</v>
      </c>
    </row>
    <row r="644" spans="1:6">
      <c r="A644" s="13" t="s">
        <v>44</v>
      </c>
      <c r="C644" s="231">
        <v>0.40534483888577078</v>
      </c>
      <c r="E644" s="22"/>
      <c r="F644" s="22"/>
    </row>
    <row r="645" spans="1:6">
      <c r="A645" s="13" t="s">
        <v>119</v>
      </c>
      <c r="C645" s="231">
        <v>0.28597091908574929</v>
      </c>
    </row>
    <row r="646" spans="1:6">
      <c r="A646" s="13" t="s">
        <v>120</v>
      </c>
      <c r="C646" s="231">
        <v>4.5121994790104501E-2</v>
      </c>
    </row>
    <row r="647" spans="1:6">
      <c r="A647" s="17" t="s">
        <v>4</v>
      </c>
      <c r="C647" s="232">
        <v>1</v>
      </c>
    </row>
    <row r="648" spans="1:6" s="22" customFormat="1">
      <c r="A648" s="185" t="s">
        <v>5</v>
      </c>
      <c r="C648" s="21">
        <v>500.00001689189202</v>
      </c>
      <c r="D648"/>
      <c r="E648"/>
      <c r="F648"/>
    </row>
    <row r="649" spans="1:6">
      <c r="A649" s="180" t="s">
        <v>6</v>
      </c>
      <c r="C649" s="25">
        <v>1628</v>
      </c>
    </row>
    <row r="651" spans="1:6">
      <c r="A651" s="28" t="s">
        <v>48</v>
      </c>
      <c r="C651" s="14">
        <f t="shared" ref="C651" si="62">C642+C643</f>
        <v>0.26356224723837562</v>
      </c>
    </row>
    <row r="652" spans="1:6">
      <c r="A652" s="29" t="s">
        <v>49</v>
      </c>
      <c r="C652" s="14">
        <f t="shared" ref="C652" si="63">C644</f>
        <v>0.40534483888577078</v>
      </c>
      <c r="D652" s="22"/>
    </row>
    <row r="653" spans="1:6">
      <c r="A653" s="13" t="s">
        <v>50</v>
      </c>
      <c r="C653" s="14">
        <f t="shared" ref="C653" si="64">C645+C646</f>
        <v>0.33109291387585377</v>
      </c>
    </row>
    <row r="655" spans="1:6">
      <c r="A655" s="198" t="s">
        <v>51</v>
      </c>
      <c r="C655" s="32">
        <v>3.0468618497681814</v>
      </c>
    </row>
    <row r="657" spans="1:6">
      <c r="A657" s="26" t="s">
        <v>7</v>
      </c>
      <c r="B657" s="26" t="s">
        <v>8</v>
      </c>
    </row>
    <row r="658" spans="1:6">
      <c r="A658" s="26" t="s">
        <v>9</v>
      </c>
      <c r="B658" s="26" t="s">
        <v>371</v>
      </c>
    </row>
    <row r="660" spans="1:6">
      <c r="A660" s="8" t="s">
        <v>593</v>
      </c>
    </row>
    <row r="662" spans="1:6">
      <c r="C662" s="10" t="s">
        <v>252</v>
      </c>
    </row>
    <row r="663" spans="1:6">
      <c r="A663" s="11" t="s">
        <v>144</v>
      </c>
      <c r="C663" s="230">
        <v>3.4659541826612468E-2</v>
      </c>
    </row>
    <row r="664" spans="1:6">
      <c r="A664" s="13" t="s">
        <v>145</v>
      </c>
      <c r="C664" s="231">
        <v>9.8258141643612976E-2</v>
      </c>
    </row>
    <row r="665" spans="1:6">
      <c r="A665" s="13" t="s">
        <v>44</v>
      </c>
      <c r="C665" s="231">
        <v>0.21928332797261446</v>
      </c>
      <c r="E665" s="22"/>
      <c r="F665" s="22"/>
    </row>
    <row r="666" spans="1:6">
      <c r="A666" s="13" t="s">
        <v>146</v>
      </c>
      <c r="C666" s="231">
        <v>0.31744000586044202</v>
      </c>
    </row>
    <row r="667" spans="1:6">
      <c r="A667" s="13" t="s">
        <v>147</v>
      </c>
      <c r="C667" s="231">
        <v>0.33035898269671804</v>
      </c>
    </row>
    <row r="668" spans="1:6">
      <c r="A668" s="17" t="s">
        <v>4</v>
      </c>
      <c r="C668" s="232">
        <v>1</v>
      </c>
    </row>
    <row r="669" spans="1:6" s="22" customFormat="1">
      <c r="A669" s="185" t="s">
        <v>5</v>
      </c>
      <c r="C669" s="21">
        <v>500.00001689189202</v>
      </c>
      <c r="D669"/>
      <c r="E669"/>
      <c r="F669"/>
    </row>
    <row r="670" spans="1:6">
      <c r="A670" s="180" t="s">
        <v>6</v>
      </c>
      <c r="C670" s="25">
        <v>1628</v>
      </c>
    </row>
    <row r="672" spans="1:6">
      <c r="A672" s="28" t="s">
        <v>48</v>
      </c>
      <c r="C672" s="14">
        <f t="shared" ref="C672" si="65">C663+C664</f>
        <v>0.13291768347022545</v>
      </c>
    </row>
    <row r="673" spans="1:6">
      <c r="A673" s="29" t="s">
        <v>49</v>
      </c>
      <c r="C673" s="14">
        <f t="shared" ref="C673" si="66">C665</f>
        <v>0.21928332797261446</v>
      </c>
      <c r="D673" s="22"/>
    </row>
    <row r="674" spans="1:6">
      <c r="A674" s="13" t="s">
        <v>50</v>
      </c>
      <c r="C674" s="14">
        <f t="shared" ref="C674" si="67">C666+C667</f>
        <v>0.64779898855716</v>
      </c>
    </row>
    <row r="676" spans="1:6">
      <c r="A676" s="198" t="s">
        <v>51</v>
      </c>
      <c r="C676" s="32">
        <v>3.8105807459570409</v>
      </c>
    </row>
    <row r="678" spans="1:6">
      <c r="A678" s="26" t="s">
        <v>7</v>
      </c>
      <c r="B678" s="26" t="s">
        <v>8</v>
      </c>
    </row>
    <row r="679" spans="1:6">
      <c r="A679" s="26" t="s">
        <v>9</v>
      </c>
      <c r="B679" s="26" t="s">
        <v>371</v>
      </c>
    </row>
    <row r="681" spans="1:6">
      <c r="A681" s="8" t="s">
        <v>585</v>
      </c>
    </row>
    <row r="683" spans="1:6">
      <c r="C683" s="10" t="s">
        <v>252</v>
      </c>
    </row>
    <row r="684" spans="1:6">
      <c r="A684" s="11" t="s">
        <v>144</v>
      </c>
      <c r="C684" s="230">
        <v>5.708069524604522E-2</v>
      </c>
    </row>
    <row r="685" spans="1:6">
      <c r="A685" s="13" t="s">
        <v>145</v>
      </c>
      <c r="C685" s="231">
        <v>0.1076221714255407</v>
      </c>
    </row>
    <row r="686" spans="1:6">
      <c r="A686" s="13" t="s">
        <v>44</v>
      </c>
      <c r="C686" s="231">
        <v>0.28392455367576758</v>
      </c>
      <c r="E686" s="22"/>
      <c r="F686" s="22"/>
    </row>
    <row r="687" spans="1:6">
      <c r="A687" s="13" t="s">
        <v>146</v>
      </c>
      <c r="C687" s="231">
        <v>0.32783482799083868</v>
      </c>
    </row>
    <row r="688" spans="1:6">
      <c r="A688" s="13" t="s">
        <v>147</v>
      </c>
      <c r="C688" s="231">
        <v>0.22353775166180787</v>
      </c>
    </row>
    <row r="689" spans="1:6">
      <c r="A689" s="17" t="s">
        <v>4</v>
      </c>
      <c r="C689" s="232">
        <v>1</v>
      </c>
    </row>
    <row r="690" spans="1:6" s="22" customFormat="1">
      <c r="A690" s="185" t="s">
        <v>5</v>
      </c>
      <c r="C690" s="21">
        <v>500.00001689189202</v>
      </c>
      <c r="D690"/>
      <c r="E690"/>
      <c r="F690"/>
    </row>
    <row r="691" spans="1:6">
      <c r="A691" s="180" t="s">
        <v>6</v>
      </c>
      <c r="C691" s="25">
        <v>1628</v>
      </c>
    </row>
    <row r="693" spans="1:6">
      <c r="A693" s="28" t="s">
        <v>48</v>
      </c>
      <c r="C693" s="14">
        <f t="shared" ref="C693" si="68">C684+C685</f>
        <v>0.16470286667158593</v>
      </c>
    </row>
    <row r="694" spans="1:6">
      <c r="A694" s="29" t="s">
        <v>49</v>
      </c>
      <c r="C694" s="14">
        <f t="shared" ref="C694" si="69">C686</f>
        <v>0.28392455367576758</v>
      </c>
      <c r="D694" s="22"/>
    </row>
    <row r="695" spans="1:6">
      <c r="A695" s="13" t="s">
        <v>50</v>
      </c>
      <c r="C695" s="14">
        <f t="shared" ref="C695" si="70">C687+C688</f>
        <v>0.55137257965264652</v>
      </c>
    </row>
    <row r="697" spans="1:6">
      <c r="A697" s="198" t="s">
        <v>51</v>
      </c>
      <c r="C697" s="32">
        <v>3.553126769396818</v>
      </c>
    </row>
    <row r="699" spans="1:6">
      <c r="A699" s="26" t="s">
        <v>7</v>
      </c>
      <c r="B699" s="26" t="s">
        <v>8</v>
      </c>
    </row>
    <row r="700" spans="1:6">
      <c r="A700" s="26" t="s">
        <v>9</v>
      </c>
      <c r="B700" s="26" t="s">
        <v>371</v>
      </c>
    </row>
    <row r="702" spans="1:6">
      <c r="A702" s="8" t="s">
        <v>434</v>
      </c>
    </row>
    <row r="704" spans="1:6">
      <c r="C704" s="10" t="s">
        <v>252</v>
      </c>
    </row>
    <row r="705" spans="1:6">
      <c r="A705" s="11" t="s">
        <v>144</v>
      </c>
      <c r="C705" s="230">
        <v>7.0181269127782622E-2</v>
      </c>
    </row>
    <row r="706" spans="1:6">
      <c r="A706" s="13" t="s">
        <v>145</v>
      </c>
      <c r="C706" s="231">
        <v>0.15915965862789824</v>
      </c>
    </row>
    <row r="707" spans="1:6">
      <c r="A707" s="13" t="s">
        <v>44</v>
      </c>
      <c r="C707" s="231">
        <v>0.27987406486911975</v>
      </c>
      <c r="E707" s="22"/>
      <c r="F707" s="22"/>
    </row>
    <row r="708" spans="1:6">
      <c r="A708" s="13" t="s">
        <v>146</v>
      </c>
      <c r="C708" s="231">
        <v>0.29018747606860507</v>
      </c>
    </row>
    <row r="709" spans="1:6">
      <c r="A709" s="13" t="s">
        <v>147</v>
      </c>
      <c r="C709" s="231">
        <v>0.20059753130659427</v>
      </c>
    </row>
    <row r="710" spans="1:6">
      <c r="A710" s="17" t="s">
        <v>4</v>
      </c>
      <c r="C710" s="232">
        <v>1</v>
      </c>
    </row>
    <row r="711" spans="1:6" s="22" customFormat="1">
      <c r="A711" s="185" t="s">
        <v>5</v>
      </c>
      <c r="C711" s="21">
        <v>500.00001689189202</v>
      </c>
      <c r="D711"/>
      <c r="E711"/>
      <c r="F711"/>
    </row>
    <row r="712" spans="1:6">
      <c r="A712" s="180" t="s">
        <v>6</v>
      </c>
      <c r="C712" s="25">
        <v>1628</v>
      </c>
    </row>
    <row r="714" spans="1:6">
      <c r="A714" s="28" t="s">
        <v>48</v>
      </c>
      <c r="C714" s="14">
        <f t="shared" ref="C714" si="71">C705+C706</f>
        <v>0.22934092775568088</v>
      </c>
    </row>
    <row r="715" spans="1:6">
      <c r="A715" s="29" t="s">
        <v>49</v>
      </c>
      <c r="C715" s="14">
        <f t="shared" ref="C715" si="72">C707</f>
        <v>0.27987406486911975</v>
      </c>
      <c r="D715" s="22"/>
    </row>
    <row r="716" spans="1:6">
      <c r="A716" s="13" t="s">
        <v>50</v>
      </c>
      <c r="C716" s="14">
        <f t="shared" ref="C716" si="73">C708+C709</f>
        <v>0.49078500737519937</v>
      </c>
    </row>
    <row r="718" spans="1:6">
      <c r="A718" s="198" t="s">
        <v>51</v>
      </c>
      <c r="C718" s="32">
        <v>3.3918603417983326</v>
      </c>
    </row>
    <row r="720" spans="1:6">
      <c r="A720" s="26" t="s">
        <v>7</v>
      </c>
      <c r="B720" s="26" t="s">
        <v>8</v>
      </c>
    </row>
    <row r="721" spans="1:6">
      <c r="A721" s="26" t="s">
        <v>9</v>
      </c>
      <c r="B721" s="26" t="s">
        <v>371</v>
      </c>
    </row>
    <row r="723" spans="1:6">
      <c r="A723" s="8" t="s">
        <v>435</v>
      </c>
    </row>
    <row r="725" spans="1:6">
      <c r="C725" s="10" t="s">
        <v>252</v>
      </c>
    </row>
    <row r="726" spans="1:6">
      <c r="A726" s="11" t="s">
        <v>144</v>
      </c>
      <c r="C726" s="230">
        <v>6.9794818895138097E-2</v>
      </c>
    </row>
    <row r="727" spans="1:6">
      <c r="A727" s="13" t="s">
        <v>145</v>
      </c>
      <c r="C727" s="231">
        <v>0.15210345002107484</v>
      </c>
    </row>
    <row r="728" spans="1:6">
      <c r="A728" s="13" t="s">
        <v>44</v>
      </c>
      <c r="C728" s="231">
        <v>0.30936873463434922</v>
      </c>
      <c r="E728" s="22"/>
      <c r="F728" s="22"/>
    </row>
    <row r="729" spans="1:6">
      <c r="A729" s="13" t="s">
        <v>146</v>
      </c>
      <c r="C729" s="231">
        <v>0.29928152551567322</v>
      </c>
    </row>
    <row r="730" spans="1:6">
      <c r="A730" s="13" t="s">
        <v>147</v>
      </c>
      <c r="C730" s="231">
        <v>0.16945147093376461</v>
      </c>
    </row>
    <row r="731" spans="1:6">
      <c r="A731" s="17" t="s">
        <v>4</v>
      </c>
      <c r="C731" s="232">
        <v>1</v>
      </c>
    </row>
    <row r="732" spans="1:6" s="22" customFormat="1">
      <c r="A732" s="185" t="s">
        <v>5</v>
      </c>
      <c r="C732" s="21">
        <v>500.00001689189202</v>
      </c>
      <c r="D732"/>
      <c r="E732"/>
      <c r="F732"/>
    </row>
    <row r="733" spans="1:6">
      <c r="A733" s="180" t="s">
        <v>6</v>
      </c>
      <c r="C733" s="25">
        <v>1628</v>
      </c>
    </row>
    <row r="735" spans="1:6">
      <c r="A735" s="28" t="s">
        <v>48</v>
      </c>
      <c r="C735" s="14">
        <f t="shared" ref="C735" si="74">C726+C727</f>
        <v>0.22189826891621295</v>
      </c>
    </row>
    <row r="736" spans="1:6">
      <c r="A736" s="29" t="s">
        <v>49</v>
      </c>
      <c r="C736" s="14">
        <f t="shared" ref="C736" si="75">C728</f>
        <v>0.30936873463434922</v>
      </c>
      <c r="D736" s="22"/>
    </row>
    <row r="737" spans="1:6">
      <c r="A737" s="13" t="s">
        <v>50</v>
      </c>
      <c r="C737" s="14">
        <f t="shared" ref="C737" si="76">C729+C730</f>
        <v>0.46873299644943783</v>
      </c>
    </row>
    <row r="739" spans="1:6">
      <c r="A739" s="198" t="s">
        <v>51</v>
      </c>
      <c r="C739" s="32">
        <v>3.3464913795718525</v>
      </c>
    </row>
    <row r="741" spans="1:6">
      <c r="A741" s="26" t="s">
        <v>7</v>
      </c>
      <c r="B741" s="26" t="s">
        <v>8</v>
      </c>
    </row>
    <row r="742" spans="1:6">
      <c r="A742" s="26" t="s">
        <v>9</v>
      </c>
      <c r="B742" s="26" t="s">
        <v>371</v>
      </c>
    </row>
    <row r="744" spans="1:6">
      <c r="A744" s="8" t="s">
        <v>436</v>
      </c>
    </row>
    <row r="746" spans="1:6">
      <c r="C746" s="10" t="s">
        <v>252</v>
      </c>
    </row>
    <row r="747" spans="1:6">
      <c r="A747" s="11" t="s">
        <v>144</v>
      </c>
      <c r="C747" s="230">
        <v>8.9703267854004967E-2</v>
      </c>
    </row>
    <row r="748" spans="1:6">
      <c r="A748" s="13" t="s">
        <v>145</v>
      </c>
      <c r="C748" s="231">
        <v>0.17024313122642964</v>
      </c>
    </row>
    <row r="749" spans="1:6">
      <c r="A749" s="13" t="s">
        <v>44</v>
      </c>
      <c r="C749" s="231">
        <v>0.29147299998094939</v>
      </c>
      <c r="E749" s="22"/>
      <c r="F749" s="22"/>
    </row>
    <row r="750" spans="1:6">
      <c r="A750" s="13" t="s">
        <v>146</v>
      </c>
      <c r="C750" s="231">
        <v>0.26392661393368333</v>
      </c>
    </row>
    <row r="751" spans="1:6">
      <c r="A751" s="13" t="s">
        <v>147</v>
      </c>
      <c r="C751" s="231">
        <v>0.18465398700493268</v>
      </c>
    </row>
    <row r="752" spans="1:6">
      <c r="A752" s="17" t="s">
        <v>4</v>
      </c>
      <c r="C752" s="232">
        <v>1</v>
      </c>
    </row>
    <row r="753" spans="1:6" s="22" customFormat="1">
      <c r="A753" s="185" t="s">
        <v>5</v>
      </c>
      <c r="C753" s="21">
        <v>500.00001689189202</v>
      </c>
      <c r="D753"/>
      <c r="E753"/>
      <c r="F753"/>
    </row>
    <row r="754" spans="1:6">
      <c r="A754" s="180" t="s">
        <v>6</v>
      </c>
      <c r="C754" s="25">
        <v>1628</v>
      </c>
    </row>
    <row r="756" spans="1:6">
      <c r="A756" s="28" t="s">
        <v>48</v>
      </c>
      <c r="C756" s="14">
        <f t="shared" ref="C756" si="77">C747+C748</f>
        <v>0.2599463990804346</v>
      </c>
    </row>
    <row r="757" spans="1:6">
      <c r="A757" s="29" t="s">
        <v>49</v>
      </c>
      <c r="C757" s="14">
        <f t="shared" ref="C757" si="78">C749</f>
        <v>0.29147299998094939</v>
      </c>
      <c r="D757" s="22"/>
    </row>
    <row r="758" spans="1:6">
      <c r="A758" s="13" t="s">
        <v>50</v>
      </c>
      <c r="C758" s="14">
        <f t="shared" ref="C758" si="79">C750+C751</f>
        <v>0.44858060093861601</v>
      </c>
    </row>
    <row r="760" spans="1:6">
      <c r="A760" s="198" t="s">
        <v>51</v>
      </c>
      <c r="C760" s="32">
        <v>3.2835849210091115</v>
      </c>
    </row>
    <row r="762" spans="1:6">
      <c r="A762" s="26" t="s">
        <v>7</v>
      </c>
      <c r="B762" s="26" t="s">
        <v>8</v>
      </c>
    </row>
    <row r="763" spans="1:6">
      <c r="A763" s="26" t="s">
        <v>9</v>
      </c>
      <c r="B763" s="26" t="s">
        <v>371</v>
      </c>
    </row>
    <row r="765" spans="1:6">
      <c r="A765" s="8" t="s">
        <v>552</v>
      </c>
    </row>
    <row r="767" spans="1:6">
      <c r="C767" s="10" t="s">
        <v>252</v>
      </c>
      <c r="D767" s="86" t="s">
        <v>328</v>
      </c>
      <c r="F767" s="193" t="s">
        <v>4</v>
      </c>
    </row>
    <row r="768" spans="1:6">
      <c r="A768" s="11" t="s">
        <v>148</v>
      </c>
      <c r="C768" s="230">
        <v>9.8416640409757061E-2</v>
      </c>
      <c r="D768" s="217">
        <v>3.326896940229164E-2</v>
      </c>
      <c r="F768" s="268">
        <v>6.5842809813082451E-2</v>
      </c>
    </row>
    <row r="769" spans="1:6">
      <c r="A769" s="13" t="s">
        <v>149</v>
      </c>
      <c r="C769" s="231">
        <v>0.12429578265585478</v>
      </c>
      <c r="D769" s="218">
        <v>2.1411088312840502E-2</v>
      </c>
      <c r="F769" s="269">
        <v>7.2853443233836732E-2</v>
      </c>
    </row>
    <row r="770" spans="1:6">
      <c r="A770" s="13" t="s">
        <v>44</v>
      </c>
      <c r="C770" s="231">
        <v>0.32879717562417432</v>
      </c>
      <c r="D770" s="218">
        <v>0.21215917524545272</v>
      </c>
      <c r="E770" s="22"/>
      <c r="F770" s="269">
        <v>0.2704781842202304</v>
      </c>
    </row>
    <row r="771" spans="1:6">
      <c r="A771" s="13" t="s">
        <v>150</v>
      </c>
      <c r="C771" s="231">
        <v>0.32245689205458949</v>
      </c>
      <c r="D771" s="218">
        <v>0.43955825761971323</v>
      </c>
      <c r="F771" s="269">
        <v>0.38100756601683217</v>
      </c>
    </row>
    <row r="772" spans="1:6">
      <c r="A772" s="13" t="s">
        <v>151</v>
      </c>
      <c r="C772" s="231">
        <v>0.12603350925562432</v>
      </c>
      <c r="D772" s="218">
        <v>0.29360250941970178</v>
      </c>
      <c r="F772" s="269">
        <v>0.20981799671601822</v>
      </c>
    </row>
    <row r="773" spans="1:6">
      <c r="A773" s="17" t="s">
        <v>4</v>
      </c>
      <c r="C773" s="19">
        <v>1</v>
      </c>
      <c r="D773" s="219">
        <v>1</v>
      </c>
      <c r="F773" s="270">
        <v>1</v>
      </c>
    </row>
    <row r="774" spans="1:6" s="22" customFormat="1">
      <c r="A774" s="185" t="s">
        <v>5</v>
      </c>
      <c r="C774" s="21">
        <v>500.00001689189202</v>
      </c>
      <c r="D774" s="90">
        <v>499.99986624775499</v>
      </c>
      <c r="E774"/>
      <c r="F774" s="210">
        <v>999.99988313964695</v>
      </c>
    </row>
    <row r="775" spans="1:6">
      <c r="A775" s="180" t="s">
        <v>6</v>
      </c>
      <c r="C775" s="25">
        <v>1628</v>
      </c>
      <c r="D775" s="91">
        <v>557</v>
      </c>
      <c r="F775" s="210">
        <v>2239</v>
      </c>
    </row>
    <row r="777" spans="1:6">
      <c r="A777" s="28" t="s">
        <v>48</v>
      </c>
      <c r="C777" s="14">
        <f t="shared" ref="C777" si="80">C768+C769</f>
        <v>0.22271242306561184</v>
      </c>
      <c r="D777" s="14">
        <f>D768+D769</f>
        <v>5.4680057715132138E-2</v>
      </c>
      <c r="F777" s="14">
        <v>0.13869625304691918</v>
      </c>
    </row>
    <row r="778" spans="1:6">
      <c r="A778" s="29" t="s">
        <v>49</v>
      </c>
      <c r="C778" s="14">
        <f t="shared" ref="C778" si="81">C770</f>
        <v>0.32879717562417432</v>
      </c>
      <c r="D778" s="14">
        <f>D770</f>
        <v>0.21215917524545272</v>
      </c>
      <c r="F778" s="14">
        <v>0.2704781842202304</v>
      </c>
    </row>
    <row r="779" spans="1:6">
      <c r="A779" s="13" t="s">
        <v>50</v>
      </c>
      <c r="C779" s="14">
        <f t="shared" ref="C779" si="82">C771+C772</f>
        <v>0.44849040131021378</v>
      </c>
      <c r="D779" s="14">
        <f>D771+D772</f>
        <v>0.73316076703941502</v>
      </c>
      <c r="F779" s="14">
        <v>0.59082556273285036</v>
      </c>
    </row>
    <row r="781" spans="1:6">
      <c r="A781" s="198" t="s">
        <v>51</v>
      </c>
      <c r="C781" s="32">
        <v>3.2533948470904699</v>
      </c>
      <c r="D781" s="31">
        <v>3.938814249341696</v>
      </c>
      <c r="F781" s="31">
        <v>3.5961044965888731</v>
      </c>
    </row>
    <row r="783" spans="1:6">
      <c r="A783" s="26" t="s">
        <v>7</v>
      </c>
      <c r="B783" s="26" t="s">
        <v>8</v>
      </c>
    </row>
    <row r="784" spans="1:6">
      <c r="A784" s="26" t="s">
        <v>9</v>
      </c>
      <c r="B784" s="26" t="s">
        <v>371</v>
      </c>
    </row>
    <row r="786" spans="1:6">
      <c r="A786" s="8" t="s">
        <v>553</v>
      </c>
    </row>
    <row r="788" spans="1:6">
      <c r="C788" s="10" t="s">
        <v>252</v>
      </c>
    </row>
    <row r="789" spans="1:6">
      <c r="A789" s="11" t="s">
        <v>152</v>
      </c>
      <c r="C789" s="230">
        <v>0.14031788346591906</v>
      </c>
    </row>
    <row r="790" spans="1:6">
      <c r="A790" s="13" t="s">
        <v>153</v>
      </c>
      <c r="C790" s="231">
        <v>0.11448571234845542</v>
      </c>
    </row>
    <row r="791" spans="1:6">
      <c r="A791" s="13" t="s">
        <v>44</v>
      </c>
      <c r="C791" s="231">
        <v>0.18054008358126253</v>
      </c>
      <c r="E791" s="22"/>
      <c r="F791" s="22"/>
    </row>
    <row r="792" spans="1:6">
      <c r="A792" s="13" t="s">
        <v>154</v>
      </c>
      <c r="C792" s="231">
        <v>0.29436393477271744</v>
      </c>
    </row>
    <row r="793" spans="1:6">
      <c r="A793" s="13" t="s">
        <v>155</v>
      </c>
      <c r="C793" s="231">
        <v>0.27029238583164567</v>
      </c>
    </row>
    <row r="794" spans="1:6">
      <c r="A794" s="17" t="s">
        <v>4</v>
      </c>
      <c r="C794" s="232">
        <v>1</v>
      </c>
    </row>
    <row r="795" spans="1:6" s="22" customFormat="1">
      <c r="A795" s="185" t="s">
        <v>5</v>
      </c>
      <c r="C795" s="21">
        <v>500.00001689189202</v>
      </c>
      <c r="D795"/>
      <c r="E795"/>
      <c r="F795"/>
    </row>
    <row r="796" spans="1:6">
      <c r="A796" s="180" t="s">
        <v>6</v>
      </c>
      <c r="C796" s="25">
        <v>1628</v>
      </c>
    </row>
    <row r="798" spans="1:6">
      <c r="A798" s="28" t="s">
        <v>48</v>
      </c>
      <c r="C798" s="14">
        <f t="shared" ref="C798" si="83">C789+C790</f>
        <v>0.25480359581437451</v>
      </c>
    </row>
    <row r="799" spans="1:6">
      <c r="A799" s="29" t="s">
        <v>49</v>
      </c>
      <c r="C799" s="14">
        <f t="shared" ref="C799" si="84">C791</f>
        <v>0.18054008358126253</v>
      </c>
      <c r="D799" s="22"/>
    </row>
    <row r="800" spans="1:6">
      <c r="A800" s="13" t="s">
        <v>50</v>
      </c>
      <c r="C800" s="14">
        <f t="shared" ref="C800" si="85">C792+C793</f>
        <v>0.5646563206043631</v>
      </c>
    </row>
    <row r="802" spans="1:6">
      <c r="A802" s="198" t="s">
        <v>51</v>
      </c>
      <c r="C802" s="32">
        <v>3.4398272271557127</v>
      </c>
    </row>
    <row r="804" spans="1:6">
      <c r="A804" s="26" t="s">
        <v>7</v>
      </c>
      <c r="B804" s="26" t="s">
        <v>8</v>
      </c>
    </row>
    <row r="805" spans="1:6">
      <c r="A805" s="26" t="s">
        <v>9</v>
      </c>
      <c r="B805" s="26"/>
    </row>
    <row r="807" spans="1:6">
      <c r="A807" s="8" t="s">
        <v>156</v>
      </c>
    </row>
    <row r="809" spans="1:6">
      <c r="C809" s="10" t="s">
        <v>252</v>
      </c>
    </row>
    <row r="810" spans="1:6">
      <c r="A810" s="11" t="s">
        <v>157</v>
      </c>
      <c r="C810" s="230">
        <v>2.382881225300738E-2</v>
      </c>
    </row>
    <row r="811" spans="1:6">
      <c r="A811" s="13" t="s">
        <v>158</v>
      </c>
      <c r="C811" s="231">
        <v>4.9516371783325568E-2</v>
      </c>
    </row>
    <row r="812" spans="1:6">
      <c r="A812" s="13" t="s">
        <v>44</v>
      </c>
      <c r="C812" s="231">
        <v>0.17485127758227478</v>
      </c>
      <c r="E812" s="22"/>
      <c r="F812" s="22"/>
    </row>
    <row r="813" spans="1:6">
      <c r="A813" s="13" t="s">
        <v>159</v>
      </c>
      <c r="C813" s="231">
        <v>0.36336679648449371</v>
      </c>
    </row>
    <row r="814" spans="1:6">
      <c r="A814" s="13" t="s">
        <v>160</v>
      </c>
      <c r="C814" s="231">
        <v>0.38843674189689847</v>
      </c>
    </row>
    <row r="815" spans="1:6">
      <c r="A815" s="17" t="s">
        <v>4</v>
      </c>
      <c r="C815" s="232">
        <v>1</v>
      </c>
    </row>
    <row r="816" spans="1:6" s="22" customFormat="1">
      <c r="A816" s="185" t="s">
        <v>5</v>
      </c>
      <c r="C816" s="21">
        <v>322.99286087223572</v>
      </c>
      <c r="D816"/>
      <c r="E816"/>
      <c r="F816"/>
    </row>
    <row r="817" spans="1:4">
      <c r="A817" s="180" t="s">
        <v>6</v>
      </c>
      <c r="C817" s="25">
        <v>464</v>
      </c>
    </row>
    <row r="819" spans="1:4">
      <c r="A819" s="28" t="s">
        <v>48</v>
      </c>
      <c r="C819" s="14">
        <f t="shared" ref="C819" si="86">C810+C811</f>
        <v>7.3345184036332944E-2</v>
      </c>
    </row>
    <row r="820" spans="1:4">
      <c r="A820" s="29" t="s">
        <v>49</v>
      </c>
      <c r="C820" s="14">
        <f t="shared" ref="C820" si="87">C812</f>
        <v>0.17485127758227478</v>
      </c>
      <c r="D820" s="22"/>
    </row>
    <row r="821" spans="1:4">
      <c r="A821" s="13" t="s">
        <v>50</v>
      </c>
      <c r="C821" s="14">
        <f t="shared" ref="C821" si="88">C813+C814</f>
        <v>0.75180353838139213</v>
      </c>
    </row>
    <row r="823" spans="1:4">
      <c r="A823" s="198" t="s">
        <v>51</v>
      </c>
      <c r="C823" s="32">
        <v>4.043066283988952</v>
      </c>
    </row>
    <row r="825" spans="1:4">
      <c r="A825" s="26" t="s">
        <v>7</v>
      </c>
      <c r="B825" s="26" t="s">
        <v>594</v>
      </c>
    </row>
    <row r="826" spans="1:4">
      <c r="A826" s="26" t="s">
        <v>9</v>
      </c>
      <c r="B826" s="26" t="s">
        <v>371</v>
      </c>
    </row>
    <row r="827" spans="1:4">
      <c r="A827" s="1"/>
    </row>
    <row r="828" spans="1:4">
      <c r="A828" s="8" t="s">
        <v>161</v>
      </c>
    </row>
    <row r="830" spans="1:4">
      <c r="C830" s="10" t="s">
        <v>252</v>
      </c>
    </row>
    <row r="831" spans="1:4">
      <c r="A831" s="11" t="s">
        <v>157</v>
      </c>
      <c r="C831" s="230">
        <v>0.37427198556254754</v>
      </c>
    </row>
    <row r="832" spans="1:4">
      <c r="A832" s="13" t="s">
        <v>158</v>
      </c>
      <c r="C832" s="231">
        <v>0.23742238276303174</v>
      </c>
    </row>
    <row r="833" spans="1:6">
      <c r="A833" s="13" t="s">
        <v>44</v>
      </c>
      <c r="C833" s="231">
        <v>0.25934233100737508</v>
      </c>
      <c r="E833" s="22"/>
      <c r="F833" s="22"/>
    </row>
    <row r="834" spans="1:6">
      <c r="A834" s="13" t="s">
        <v>159</v>
      </c>
      <c r="C834" s="231">
        <v>9.125285747547944E-2</v>
      </c>
    </row>
    <row r="835" spans="1:6">
      <c r="A835" s="13" t="s">
        <v>160</v>
      </c>
      <c r="C835" s="231">
        <v>3.7710443191566315E-2</v>
      </c>
    </row>
    <row r="836" spans="1:6">
      <c r="A836" s="17" t="s">
        <v>4</v>
      </c>
      <c r="C836" s="232">
        <v>1</v>
      </c>
    </row>
    <row r="837" spans="1:6" s="22" customFormat="1">
      <c r="A837" s="185" t="s">
        <v>5</v>
      </c>
      <c r="C837" s="21">
        <v>322.99286087223584</v>
      </c>
      <c r="D837"/>
      <c r="E837"/>
      <c r="F837"/>
    </row>
    <row r="838" spans="1:6">
      <c r="A838" s="180" t="s">
        <v>6</v>
      </c>
      <c r="C838" s="25">
        <v>464</v>
      </c>
    </row>
    <row r="840" spans="1:6">
      <c r="A840" s="28" t="s">
        <v>48</v>
      </c>
      <c r="C840" s="14">
        <f t="shared" ref="C840" si="89">C831+C832</f>
        <v>0.61169436832557933</v>
      </c>
    </row>
    <row r="841" spans="1:6">
      <c r="A841" s="29" t="s">
        <v>49</v>
      </c>
      <c r="C841" s="14">
        <f t="shared" ref="C841" si="90">C833</f>
        <v>0.25934233100737508</v>
      </c>
      <c r="D841" s="22"/>
    </row>
    <row r="842" spans="1:6">
      <c r="A842" s="13" t="s">
        <v>50</v>
      </c>
      <c r="C842" s="14">
        <f t="shared" ref="C842" si="91">C834+C835</f>
        <v>0.12896330066704575</v>
      </c>
    </row>
    <row r="844" spans="1:6">
      <c r="A844" s="198" t="s">
        <v>51</v>
      </c>
      <c r="C844" s="32">
        <v>2.1807073899704839</v>
      </c>
    </row>
    <row r="846" spans="1:6">
      <c r="A846" s="26" t="s">
        <v>7</v>
      </c>
      <c r="B846" s="26" t="s">
        <v>594</v>
      </c>
    </row>
    <row r="847" spans="1:6">
      <c r="A847" s="26" t="s">
        <v>9</v>
      </c>
      <c r="B847" s="26" t="s">
        <v>371</v>
      </c>
    </row>
    <row r="848" spans="1:6">
      <c r="A848" s="1"/>
    </row>
    <row r="849" spans="1:6">
      <c r="A849" s="8" t="s">
        <v>162</v>
      </c>
    </row>
    <row r="851" spans="1:6">
      <c r="C851" s="10" t="s">
        <v>252</v>
      </c>
    </row>
    <row r="852" spans="1:6">
      <c r="A852" s="11" t="s">
        <v>157</v>
      </c>
      <c r="C852" s="230">
        <v>0.38341130201705775</v>
      </c>
    </row>
    <row r="853" spans="1:6">
      <c r="A853" s="13" t="s">
        <v>158</v>
      </c>
      <c r="C853" s="231">
        <v>0.23625521328800259</v>
      </c>
    </row>
    <row r="854" spans="1:6">
      <c r="A854" s="13" t="s">
        <v>44</v>
      </c>
      <c r="C854" s="231">
        <v>0.21998619892895432</v>
      </c>
      <c r="E854" s="22"/>
      <c r="F854" s="22"/>
    </row>
    <row r="855" spans="1:6">
      <c r="A855" s="13" t="s">
        <v>159</v>
      </c>
      <c r="C855" s="231">
        <v>8.2600787548499699E-2</v>
      </c>
    </row>
    <row r="856" spans="1:6">
      <c r="A856" s="13" t="s">
        <v>160</v>
      </c>
      <c r="C856" s="231">
        <v>7.7746498217485666E-2</v>
      </c>
    </row>
    <row r="857" spans="1:6">
      <c r="A857" s="17" t="s">
        <v>4</v>
      </c>
      <c r="C857" s="232">
        <v>1</v>
      </c>
    </row>
    <row r="858" spans="1:6" s="22" customFormat="1">
      <c r="A858" s="185" t="s">
        <v>5</v>
      </c>
      <c r="C858" s="21">
        <v>322.99286087223584</v>
      </c>
      <c r="D858"/>
      <c r="E858"/>
      <c r="F858"/>
    </row>
    <row r="859" spans="1:6">
      <c r="A859" s="180" t="s">
        <v>6</v>
      </c>
      <c r="C859" s="25">
        <v>464</v>
      </c>
    </row>
    <row r="861" spans="1:6">
      <c r="A861" s="28" t="s">
        <v>48</v>
      </c>
      <c r="C861" s="14">
        <f t="shared" ref="C861" si="92">C852+C853</f>
        <v>0.61966651530506034</v>
      </c>
    </row>
    <row r="862" spans="1:6">
      <c r="A862" s="29" t="s">
        <v>49</v>
      </c>
      <c r="C862" s="14">
        <f t="shared" ref="C862" si="93">C854</f>
        <v>0.21998619892895432</v>
      </c>
      <c r="D862" s="22"/>
    </row>
    <row r="863" spans="1:6">
      <c r="A863" s="13" t="s">
        <v>50</v>
      </c>
      <c r="C863" s="14">
        <f t="shared" ref="C863" si="94">C855+C856</f>
        <v>0.16034728576598536</v>
      </c>
    </row>
    <row r="865" spans="1:6">
      <c r="A865" s="198" t="s">
        <v>51</v>
      </c>
      <c r="C865" s="32">
        <v>2.2350159666613512</v>
      </c>
    </row>
    <row r="867" spans="1:6">
      <c r="A867" s="26" t="s">
        <v>7</v>
      </c>
      <c r="B867" s="26" t="s">
        <v>594</v>
      </c>
    </row>
    <row r="868" spans="1:6">
      <c r="A868" s="26" t="s">
        <v>9</v>
      </c>
      <c r="B868" s="26" t="s">
        <v>371</v>
      </c>
    </row>
    <row r="869" spans="1:6">
      <c r="A869" s="1"/>
    </row>
    <row r="870" spans="1:6">
      <c r="A870" s="8" t="s">
        <v>163</v>
      </c>
    </row>
    <row r="872" spans="1:6">
      <c r="C872" s="10" t="s">
        <v>252</v>
      </c>
    </row>
    <row r="873" spans="1:6">
      <c r="A873" s="11" t="s">
        <v>157</v>
      </c>
      <c r="C873" s="230">
        <v>0.11566830249055939</v>
      </c>
    </row>
    <row r="874" spans="1:6">
      <c r="A874" s="13" t="s">
        <v>158</v>
      </c>
      <c r="C874" s="231">
        <v>0.13007467289326441</v>
      </c>
    </row>
    <row r="875" spans="1:6">
      <c r="A875" s="13" t="s">
        <v>44</v>
      </c>
      <c r="C875" s="231">
        <v>0.26904315149365254</v>
      </c>
      <c r="E875" s="22"/>
      <c r="F875" s="22"/>
    </row>
    <row r="876" spans="1:6">
      <c r="A876" s="13" t="s">
        <v>159</v>
      </c>
      <c r="C876" s="231">
        <v>0.24290817561914013</v>
      </c>
    </row>
    <row r="877" spans="1:6">
      <c r="A877" s="13" t="s">
        <v>160</v>
      </c>
      <c r="C877" s="231">
        <v>0.24230569750338357</v>
      </c>
    </row>
    <row r="878" spans="1:6">
      <c r="A878" s="17" t="s">
        <v>4</v>
      </c>
      <c r="C878" s="232">
        <v>1</v>
      </c>
    </row>
    <row r="879" spans="1:6" s="22" customFormat="1">
      <c r="A879" s="185" t="s">
        <v>5</v>
      </c>
      <c r="C879" s="21">
        <v>322.99286087223584</v>
      </c>
      <c r="D879"/>
      <c r="E879"/>
      <c r="F879"/>
    </row>
    <row r="880" spans="1:6">
      <c r="A880" s="180" t="s">
        <v>6</v>
      </c>
      <c r="C880" s="25">
        <v>464</v>
      </c>
    </row>
    <row r="882" spans="1:6">
      <c r="A882" s="28" t="s">
        <v>48</v>
      </c>
      <c r="C882" s="14">
        <f t="shared" ref="C882" si="95">C873+C874</f>
        <v>0.24574297538382378</v>
      </c>
    </row>
    <row r="883" spans="1:6">
      <c r="A883" s="29" t="s">
        <v>49</v>
      </c>
      <c r="C883" s="14">
        <f t="shared" ref="C883" si="96">C875</f>
        <v>0.26904315149365254</v>
      </c>
      <c r="D883" s="22"/>
    </row>
    <row r="884" spans="1:6">
      <c r="A884" s="13" t="s">
        <v>50</v>
      </c>
      <c r="C884" s="14">
        <f t="shared" ref="C884" si="97">C876+C877</f>
        <v>0.48521387312252373</v>
      </c>
    </row>
    <row r="886" spans="1:6">
      <c r="A886" s="198" t="s">
        <v>51</v>
      </c>
      <c r="C886" s="32">
        <v>3.3661082927515236</v>
      </c>
    </row>
    <row r="888" spans="1:6">
      <c r="A888" s="26" t="s">
        <v>7</v>
      </c>
      <c r="B888" s="26" t="s">
        <v>594</v>
      </c>
    </row>
    <row r="889" spans="1:6">
      <c r="A889" s="26" t="s">
        <v>9</v>
      </c>
      <c r="B889" s="26" t="s">
        <v>371</v>
      </c>
    </row>
    <row r="890" spans="1:6">
      <c r="A890" s="1"/>
    </row>
    <row r="891" spans="1:6">
      <c r="A891" s="8" t="s">
        <v>60</v>
      </c>
    </row>
    <row r="893" spans="1:6">
      <c r="A893" s="226"/>
      <c r="B893" s="61" t="s">
        <v>319</v>
      </c>
      <c r="C893" s="10" t="s">
        <v>252</v>
      </c>
      <c r="D893" s="86" t="s">
        <v>328</v>
      </c>
      <c r="E893" s="126" t="s">
        <v>367</v>
      </c>
      <c r="F893" s="193" t="s">
        <v>4</v>
      </c>
    </row>
    <row r="894" spans="1:6">
      <c r="A894" s="225" t="s">
        <v>42</v>
      </c>
      <c r="B894" s="220">
        <v>1.8042045013797785E-2</v>
      </c>
      <c r="C894" s="230">
        <v>1.0634003326246805E-2</v>
      </c>
      <c r="D894" s="92"/>
      <c r="E894" s="121"/>
      <c r="F894" s="268">
        <v>7.1690240892345273E-3</v>
      </c>
    </row>
    <row r="895" spans="1:6">
      <c r="A895" s="33">
        <v>2</v>
      </c>
      <c r="B895" s="221">
        <v>2.2075465026771067E-2</v>
      </c>
      <c r="C895" s="231">
        <v>1.8121410935701705E-2</v>
      </c>
      <c r="D895" s="97">
        <v>4.9438594912658233E-3</v>
      </c>
      <c r="E895" s="122">
        <v>1.0459304501087923E-3</v>
      </c>
      <c r="F895" s="269">
        <v>1.1546683665105943E-2</v>
      </c>
    </row>
    <row r="896" spans="1:6">
      <c r="A896" s="33">
        <v>3</v>
      </c>
      <c r="B896" s="221">
        <v>4.5236110559954697E-2</v>
      </c>
      <c r="C896" s="231">
        <v>1.9770662722735574E-2</v>
      </c>
      <c r="D896" s="98">
        <v>1.317747390205316E-2</v>
      </c>
      <c r="E896" s="122">
        <v>1.8161526553019228E-2</v>
      </c>
      <c r="F896" s="269">
        <v>2.4086453956960841E-2</v>
      </c>
    </row>
    <row r="897" spans="1:6">
      <c r="A897" s="33">
        <v>4</v>
      </c>
      <c r="B897" s="221">
        <v>5.8646242724689747E-2</v>
      </c>
      <c r="C897" s="231">
        <v>3.0574307320892533E-2</v>
      </c>
      <c r="D897" s="88">
        <v>2.7005517098423786E-2</v>
      </c>
      <c r="E897" s="122">
        <v>2.1299317903345601E-2</v>
      </c>
      <c r="F897" s="269">
        <v>3.4381367819587956E-2</v>
      </c>
    </row>
    <row r="898" spans="1:6">
      <c r="A898" s="33">
        <v>5</v>
      </c>
      <c r="B898" s="221">
        <v>6.178305883579252E-2</v>
      </c>
      <c r="C898" s="231">
        <v>8.5536805464051305E-2</v>
      </c>
      <c r="D898" s="88">
        <v>4.9754652447833399E-2</v>
      </c>
      <c r="E898" s="122">
        <v>6.8628689798876513E-2</v>
      </c>
      <c r="F898" s="269">
        <v>6.6425799345430803E-2</v>
      </c>
    </row>
    <row r="899" spans="1:6">
      <c r="A899" s="13" t="s">
        <v>61</v>
      </c>
      <c r="B899" s="221">
        <v>0.20343090478600734</v>
      </c>
      <c r="C899" s="231">
        <v>0.17436349042383764</v>
      </c>
      <c r="D899" s="88">
        <v>0.16472765088764824</v>
      </c>
      <c r="E899" s="122">
        <v>0.19483165248043693</v>
      </c>
      <c r="F899" s="269">
        <v>0.18433840999214707</v>
      </c>
    </row>
    <row r="900" spans="1:6">
      <c r="A900" s="13" t="s">
        <v>62</v>
      </c>
      <c r="B900" s="221">
        <v>0.31398393919875023</v>
      </c>
      <c r="C900" s="231">
        <v>0.35979183919622232</v>
      </c>
      <c r="D900" s="88">
        <v>0.32423229319678937</v>
      </c>
      <c r="E900" s="122">
        <v>0.39268288905066467</v>
      </c>
      <c r="F900" s="269">
        <v>0.34767267059141943</v>
      </c>
    </row>
    <row r="901" spans="1:6">
      <c r="A901" s="13" t="s">
        <v>63</v>
      </c>
      <c r="B901" s="221">
        <v>0.22469551203900509</v>
      </c>
      <c r="C901" s="231">
        <v>0.24902537365086252</v>
      </c>
      <c r="D901" s="88">
        <v>0.34926764818829353</v>
      </c>
      <c r="E901" s="122">
        <v>0.26510138514452691</v>
      </c>
      <c r="F901" s="269">
        <v>0.27202248393044698</v>
      </c>
    </row>
    <row r="902" spans="1:6">
      <c r="A902" s="13" t="s">
        <v>64</v>
      </c>
      <c r="B902" s="221">
        <v>4.0331929425205762E-2</v>
      </c>
      <c r="C902" s="231">
        <v>3.7635022684320445E-2</v>
      </c>
      <c r="D902" s="88">
        <v>5.8973347912080462E-2</v>
      </c>
      <c r="E902" s="122">
        <v>3.4231192205820875E-2</v>
      </c>
      <c r="F902" s="269">
        <v>4.2792885242327668E-2</v>
      </c>
    </row>
    <row r="903" spans="1:6">
      <c r="A903" s="34" t="s">
        <v>65</v>
      </c>
      <c r="B903" s="221">
        <v>1.1774792390025733E-2</v>
      </c>
      <c r="C903" s="231">
        <v>1.4547084275129201E-2</v>
      </c>
      <c r="D903" s="88">
        <v>7.9175568756121618E-3</v>
      </c>
      <c r="E903" s="122">
        <v>4.0174164132004116E-3</v>
      </c>
      <c r="F903" s="269">
        <v>9.5642213673387509E-3</v>
      </c>
    </row>
    <row r="904" spans="1:6">
      <c r="A904" s="17" t="s">
        <v>4</v>
      </c>
      <c r="B904" s="222">
        <v>1</v>
      </c>
      <c r="C904" s="232">
        <v>1</v>
      </c>
      <c r="D904" s="89">
        <v>1</v>
      </c>
      <c r="E904" s="123">
        <v>1</v>
      </c>
      <c r="F904" s="270">
        <v>1</v>
      </c>
    </row>
    <row r="905" spans="1:6" s="22" customFormat="1">
      <c r="A905" s="185" t="s">
        <v>5</v>
      </c>
      <c r="B905" s="67">
        <v>500.000054064403</v>
      </c>
      <c r="C905" s="21">
        <v>500.00001689189202</v>
      </c>
      <c r="D905" s="90">
        <v>499.99986624775499</v>
      </c>
      <c r="E905" s="124">
        <v>499.99687499999999</v>
      </c>
      <c r="F905" s="210">
        <v>1999.9968122040502</v>
      </c>
    </row>
    <row r="906" spans="1:6">
      <c r="A906" s="180" t="s">
        <v>6</v>
      </c>
      <c r="B906" s="69">
        <v>914</v>
      </c>
      <c r="C906" s="25">
        <v>1628</v>
      </c>
      <c r="D906" s="91">
        <v>557</v>
      </c>
      <c r="E906" s="125">
        <v>368</v>
      </c>
      <c r="F906" s="210">
        <v>3521</v>
      </c>
    </row>
    <row r="908" spans="1:6">
      <c r="A908" s="198" t="s">
        <v>66</v>
      </c>
      <c r="B908" s="32">
        <v>6.4381739599713699</v>
      </c>
      <c r="C908" s="32">
        <v>6.6972829230033337</v>
      </c>
      <c r="D908" s="31">
        <v>7.0682843144961698</v>
      </c>
      <c r="E908" s="31">
        <v>6.8717532745449263</v>
      </c>
      <c r="F908" s="31">
        <v>6.7688734276865592</v>
      </c>
    </row>
    <row r="910" spans="1:6">
      <c r="A910" s="26" t="s">
        <v>7</v>
      </c>
      <c r="B910" s="26" t="s">
        <v>8</v>
      </c>
    </row>
    <row r="911" spans="1:6">
      <c r="A911" s="26" t="s">
        <v>9</v>
      </c>
      <c r="B911" s="26" t="s">
        <v>10</v>
      </c>
    </row>
    <row r="912" spans="1:6">
      <c r="A912" s="26"/>
    </row>
    <row r="913" spans="1:13">
      <c r="A913" s="128" t="s">
        <v>333</v>
      </c>
      <c r="B913" s="129"/>
      <c r="C913" s="129"/>
      <c r="D913" s="129"/>
      <c r="E913" s="129"/>
      <c r="F913" s="129"/>
      <c r="G913" s="129"/>
      <c r="H913" s="129"/>
      <c r="I913" s="129"/>
      <c r="J913" s="129"/>
      <c r="K913" s="129"/>
      <c r="L913" s="129"/>
      <c r="M913" s="130"/>
    </row>
    <row r="914" spans="1:13">
      <c r="A914" s="1"/>
    </row>
    <row r="915" spans="1:13">
      <c r="A915" s="1"/>
      <c r="E915" s="126" t="s">
        <v>367</v>
      </c>
    </row>
    <row r="916" spans="1:13">
      <c r="A916" s="113" t="s">
        <v>334</v>
      </c>
      <c r="E916" s="148"/>
    </row>
    <row r="917" spans="1:13">
      <c r="A917" s="114" t="s">
        <v>335</v>
      </c>
      <c r="E917" s="133">
        <v>8.1726869488586651E-2</v>
      </c>
    </row>
    <row r="918" spans="1:13">
      <c r="A918" s="114" t="s">
        <v>336</v>
      </c>
      <c r="E918" s="122"/>
    </row>
    <row r="919" spans="1:13">
      <c r="A919" s="114" t="s">
        <v>337</v>
      </c>
      <c r="E919" s="122">
        <v>1.0459304501087936E-3</v>
      </c>
    </row>
    <row r="920" spans="1:13">
      <c r="A920" s="114" t="s">
        <v>338</v>
      </c>
      <c r="E920" s="122">
        <v>0.68728473031217263</v>
      </c>
    </row>
    <row r="921" spans="1:13">
      <c r="A921" s="114" t="s">
        <v>339</v>
      </c>
      <c r="E921" s="122">
        <v>0.2299424697491321</v>
      </c>
    </row>
    <row r="922" spans="1:13">
      <c r="A922" s="111" t="s">
        <v>4</v>
      </c>
      <c r="E922" s="123">
        <v>1</v>
      </c>
    </row>
    <row r="923" spans="1:13" s="22" customFormat="1">
      <c r="A923" s="194" t="s">
        <v>5</v>
      </c>
      <c r="B923"/>
      <c r="C923"/>
      <c r="D923"/>
      <c r="E923" s="124">
        <v>499.99687499999999</v>
      </c>
    </row>
    <row r="924" spans="1:13">
      <c r="A924" s="195" t="s">
        <v>6</v>
      </c>
      <c r="E924" s="125">
        <v>368</v>
      </c>
    </row>
    <row r="926" spans="1:13">
      <c r="A926" s="26" t="s">
        <v>7</v>
      </c>
      <c r="B926" s="26" t="s">
        <v>8</v>
      </c>
    </row>
    <row r="927" spans="1:13">
      <c r="A927" s="26" t="s">
        <v>9</v>
      </c>
      <c r="B927" s="26" t="s">
        <v>10</v>
      </c>
    </row>
    <row r="928" spans="1:13">
      <c r="A928" s="1"/>
    </row>
    <row r="929" spans="1:14">
      <c r="A929" s="128" t="s">
        <v>340</v>
      </c>
    </row>
    <row r="930" spans="1:14">
      <c r="A930" s="1"/>
    </row>
    <row r="931" spans="1:14">
      <c r="A931" s="1"/>
      <c r="E931" s="126" t="s">
        <v>367</v>
      </c>
    </row>
    <row r="932" spans="1:14">
      <c r="A932" s="113" t="s">
        <v>341</v>
      </c>
      <c r="E932" s="121">
        <v>1.8161526553019256E-2</v>
      </c>
    </row>
    <row r="933" spans="1:14">
      <c r="A933" s="114" t="s">
        <v>342</v>
      </c>
      <c r="E933" s="122">
        <v>3.6323053106038512E-2</v>
      </c>
    </row>
    <row r="934" spans="1:14">
      <c r="A934" s="114" t="s">
        <v>460</v>
      </c>
      <c r="E934" s="122">
        <v>0.10148134078011922</v>
      </c>
    </row>
    <row r="935" spans="1:14">
      <c r="A935" s="114" t="s">
        <v>461</v>
      </c>
      <c r="E935" s="122">
        <v>0.60985978988455547</v>
      </c>
    </row>
    <row r="936" spans="1:14">
      <c r="A936" s="114" t="s">
        <v>462</v>
      </c>
      <c r="E936" s="122">
        <v>0.23417428967626752</v>
      </c>
    </row>
    <row r="937" spans="1:14">
      <c r="A937" s="111" t="s">
        <v>4</v>
      </c>
      <c r="E937" s="123">
        <v>1</v>
      </c>
    </row>
    <row r="938" spans="1:14" s="22" customFormat="1">
      <c r="A938" s="194" t="s">
        <v>5</v>
      </c>
      <c r="B938"/>
      <c r="C938"/>
      <c r="D938"/>
      <c r="E938" s="124">
        <v>499.99687499999999</v>
      </c>
    </row>
    <row r="939" spans="1:14">
      <c r="A939" s="195" t="s">
        <v>6</v>
      </c>
      <c r="E939" s="125">
        <v>368</v>
      </c>
    </row>
    <row r="941" spans="1:14">
      <c r="A941" s="26" t="s">
        <v>7</v>
      </c>
      <c r="B941" s="26" t="s">
        <v>8</v>
      </c>
    </row>
    <row r="942" spans="1:14">
      <c r="A942" s="26" t="s">
        <v>9</v>
      </c>
      <c r="B942" s="26" t="s">
        <v>10</v>
      </c>
    </row>
    <row r="943" spans="1:14">
      <c r="A943" s="1"/>
    </row>
    <row r="944" spans="1:14">
      <c r="A944" s="128" t="s">
        <v>554</v>
      </c>
      <c r="B944" s="129"/>
      <c r="C944" s="129"/>
      <c r="D944" s="129"/>
      <c r="E944" s="129"/>
      <c r="F944" s="129"/>
      <c r="G944" s="129"/>
      <c r="H944" s="129"/>
      <c r="I944" s="129"/>
      <c r="J944" s="129"/>
      <c r="K944" s="129"/>
      <c r="L944" s="129"/>
      <c r="M944" s="129"/>
      <c r="N944" s="129"/>
    </row>
    <row r="945" spans="1:5">
      <c r="A945" s="1"/>
    </row>
    <row r="946" spans="1:5">
      <c r="A946" s="1"/>
      <c r="E946" s="126" t="s">
        <v>367</v>
      </c>
    </row>
    <row r="947" spans="1:5">
      <c r="A947" s="113" t="s">
        <v>91</v>
      </c>
      <c r="E947" s="121">
        <v>0.21095792837003263</v>
      </c>
    </row>
    <row r="948" spans="1:5">
      <c r="A948" s="114" t="s">
        <v>92</v>
      </c>
      <c r="E948" s="122">
        <v>0.78904207162996742</v>
      </c>
    </row>
    <row r="949" spans="1:5">
      <c r="A949" s="111" t="s">
        <v>4</v>
      </c>
      <c r="E949" s="123">
        <v>1</v>
      </c>
    </row>
    <row r="950" spans="1:5" s="22" customFormat="1">
      <c r="A950" s="194" t="s">
        <v>5</v>
      </c>
      <c r="B950"/>
      <c r="C950"/>
      <c r="D950"/>
      <c r="E950" s="124">
        <v>481.83546195652036</v>
      </c>
    </row>
    <row r="951" spans="1:5">
      <c r="A951" s="195" t="s">
        <v>6</v>
      </c>
      <c r="E951" s="125">
        <v>356</v>
      </c>
    </row>
    <row r="953" spans="1:5">
      <c r="A953" s="26" t="s">
        <v>7</v>
      </c>
      <c r="B953" s="26" t="s">
        <v>343</v>
      </c>
    </row>
    <row r="954" spans="1:5">
      <c r="A954" s="26" t="s">
        <v>9</v>
      </c>
      <c r="B954" s="26" t="s">
        <v>10</v>
      </c>
    </row>
    <row r="955" spans="1:5">
      <c r="A955" s="1"/>
    </row>
    <row r="956" spans="1:5">
      <c r="A956" s="128" t="s">
        <v>344</v>
      </c>
    </row>
    <row r="957" spans="1:5">
      <c r="A957" s="1"/>
    </row>
    <row r="958" spans="1:5">
      <c r="A958" s="1"/>
      <c r="E958" s="126" t="s">
        <v>367</v>
      </c>
    </row>
    <row r="959" spans="1:5">
      <c r="A959" s="113" t="s">
        <v>130</v>
      </c>
      <c r="E959" s="121">
        <v>1.9761482752813045E-2</v>
      </c>
    </row>
    <row r="960" spans="1:5">
      <c r="A960" s="114" t="s">
        <v>131</v>
      </c>
      <c r="E960" s="122">
        <v>6.4429331044936533E-2</v>
      </c>
    </row>
    <row r="961" spans="1:5">
      <c r="A961" s="114" t="s">
        <v>44</v>
      </c>
      <c r="E961" s="122">
        <v>7.904593101125218E-2</v>
      </c>
    </row>
    <row r="962" spans="1:5">
      <c r="A962" s="114" t="s">
        <v>132</v>
      </c>
      <c r="E962" s="122">
        <v>0.60909717933705998</v>
      </c>
    </row>
    <row r="963" spans="1:5">
      <c r="A963" s="114" t="s">
        <v>133</v>
      </c>
      <c r="E963" s="122">
        <v>0.2276660758539383</v>
      </c>
    </row>
    <row r="964" spans="1:5">
      <c r="A964" s="111" t="s">
        <v>4</v>
      </c>
      <c r="E964" s="123">
        <v>1</v>
      </c>
    </row>
    <row r="965" spans="1:5" s="22" customFormat="1">
      <c r="A965" s="194" t="s">
        <v>5</v>
      </c>
      <c r="B965"/>
      <c r="C965"/>
      <c r="D965"/>
      <c r="E965" s="124">
        <v>101.64701086956521</v>
      </c>
    </row>
    <row r="966" spans="1:5">
      <c r="A966" s="195" t="s">
        <v>6</v>
      </c>
      <c r="E966" s="125">
        <v>58</v>
      </c>
    </row>
    <row r="967" spans="1:5">
      <c r="A967" s="1"/>
    </row>
    <row r="968" spans="1:5" s="22" customFormat="1">
      <c r="A968" s="28" t="s">
        <v>48</v>
      </c>
      <c r="B968"/>
      <c r="C968"/>
      <c r="D968"/>
      <c r="E968" s="14">
        <f t="shared" ref="E968" si="98">E959+E960</f>
        <v>8.4190813797749578E-2</v>
      </c>
    </row>
    <row r="969" spans="1:5" s="22" customFormat="1">
      <c r="A969" s="29" t="s">
        <v>49</v>
      </c>
      <c r="B969"/>
      <c r="C969"/>
      <c r="D969"/>
      <c r="E969" s="14">
        <f t="shared" ref="E969" si="99">E961</f>
        <v>7.904593101125218E-2</v>
      </c>
    </row>
    <row r="970" spans="1:5" s="22" customFormat="1">
      <c r="A970" s="13" t="s">
        <v>50</v>
      </c>
      <c r="B970"/>
      <c r="C970"/>
      <c r="D970"/>
      <c r="E970" s="14">
        <f>E962+E963</f>
        <v>0.83676325519099826</v>
      </c>
    </row>
    <row r="972" spans="1:5">
      <c r="A972" s="198" t="s">
        <v>51</v>
      </c>
      <c r="E972" s="261">
        <v>3.9604770344943749</v>
      </c>
    </row>
    <row r="974" spans="1:5">
      <c r="A974" s="26" t="s">
        <v>7</v>
      </c>
      <c r="B974" s="26" t="s">
        <v>345</v>
      </c>
    </row>
    <row r="975" spans="1:5">
      <c r="A975" s="26" t="s">
        <v>9</v>
      </c>
      <c r="B975" s="26" t="s">
        <v>10</v>
      </c>
    </row>
    <row r="976" spans="1:5">
      <c r="A976" s="1"/>
    </row>
    <row r="977" spans="1:5">
      <c r="A977" s="128" t="s">
        <v>346</v>
      </c>
    </row>
    <row r="978" spans="1:5">
      <c r="A978" s="1"/>
    </row>
    <row r="979" spans="1:5">
      <c r="A979" s="1"/>
      <c r="E979" s="126" t="s">
        <v>367</v>
      </c>
    </row>
    <row r="980" spans="1:5">
      <c r="A980" s="113" t="s">
        <v>67</v>
      </c>
      <c r="E980" s="121">
        <v>1.1593744369145514E-2</v>
      </c>
    </row>
    <row r="981" spans="1:5">
      <c r="A981" s="114" t="s">
        <v>68</v>
      </c>
      <c r="E981" s="122">
        <v>1.9018647275237461E-2</v>
      </c>
    </row>
    <row r="982" spans="1:5">
      <c r="A982" s="114" t="s">
        <v>44</v>
      </c>
      <c r="E982" s="122">
        <v>0.24277833657473211</v>
      </c>
    </row>
    <row r="983" spans="1:5">
      <c r="A983" s="114" t="s">
        <v>69</v>
      </c>
      <c r="E983" s="122">
        <v>0.59377397739452409</v>
      </c>
    </row>
    <row r="984" spans="1:5">
      <c r="A984" s="114" t="s">
        <v>70</v>
      </c>
      <c r="E984" s="122">
        <v>0.13283529438636077</v>
      </c>
    </row>
    <row r="985" spans="1:5">
      <c r="A985" s="111" t="s">
        <v>4</v>
      </c>
      <c r="E985" s="123">
        <v>1</v>
      </c>
    </row>
    <row r="986" spans="1:5" s="22" customFormat="1">
      <c r="A986" s="194" t="s">
        <v>5</v>
      </c>
      <c r="B986"/>
      <c r="C986"/>
      <c r="D986"/>
      <c r="E986" s="124">
        <v>481.83546195652104</v>
      </c>
    </row>
    <row r="987" spans="1:5">
      <c r="A987" s="195" t="s">
        <v>6</v>
      </c>
      <c r="E987" s="125">
        <v>356</v>
      </c>
    </row>
    <row r="988" spans="1:5">
      <c r="A988" s="1"/>
    </row>
    <row r="989" spans="1:5" s="22" customFormat="1">
      <c r="A989" s="28" t="s">
        <v>48</v>
      </c>
      <c r="B989"/>
      <c r="C989"/>
      <c r="D989"/>
      <c r="E989" s="14">
        <f t="shared" ref="E989" si="100">E980+E981</f>
        <v>3.0612391644382973E-2</v>
      </c>
    </row>
    <row r="990" spans="1:5" s="22" customFormat="1">
      <c r="A990" s="29" t="s">
        <v>49</v>
      </c>
      <c r="B990"/>
      <c r="C990"/>
      <c r="D990"/>
      <c r="E990" s="14">
        <f t="shared" ref="E990" si="101">E982</f>
        <v>0.24277833657473211</v>
      </c>
    </row>
    <row r="991" spans="1:5" s="22" customFormat="1">
      <c r="A991" s="13" t="s">
        <v>50</v>
      </c>
      <c r="B991"/>
      <c r="C991"/>
      <c r="D991"/>
      <c r="E991" s="14">
        <f>E983+E984</f>
        <v>0.72660927178088486</v>
      </c>
    </row>
    <row r="992" spans="1:5">
      <c r="E992" s="22"/>
    </row>
    <row r="993" spans="1:5">
      <c r="A993" s="198" t="s">
        <v>51</v>
      </c>
      <c r="E993" s="261">
        <v>3.817238430153719</v>
      </c>
    </row>
    <row r="995" spans="1:5">
      <c r="A995" s="26" t="s">
        <v>7</v>
      </c>
      <c r="B995" s="26" t="s">
        <v>343</v>
      </c>
    </row>
    <row r="996" spans="1:5">
      <c r="A996" s="26" t="s">
        <v>9</v>
      </c>
      <c r="B996" s="26" t="s">
        <v>10</v>
      </c>
    </row>
    <row r="997" spans="1:5">
      <c r="A997" s="1"/>
    </row>
    <row r="998" spans="1:5">
      <c r="A998" s="137" t="s">
        <v>347</v>
      </c>
    </row>
    <row r="999" spans="1:5">
      <c r="A999" s="137"/>
    </row>
    <row r="1000" spans="1:5">
      <c r="A1000" s="1"/>
      <c r="E1000" s="140" t="s">
        <v>367</v>
      </c>
    </row>
    <row r="1001" spans="1:5">
      <c r="A1001" s="141" t="s">
        <v>348</v>
      </c>
      <c r="E1001" s="142">
        <v>0.90482496817867397</v>
      </c>
    </row>
    <row r="1002" spans="1:5">
      <c r="A1002" s="143" t="s">
        <v>349</v>
      </c>
      <c r="E1002" s="142">
        <v>0.17717898239842758</v>
      </c>
    </row>
    <row r="1003" spans="1:5">
      <c r="A1003" s="144" t="s">
        <v>5</v>
      </c>
      <c r="E1003" s="145">
        <v>491</v>
      </c>
    </row>
    <row r="1004" spans="1:5">
      <c r="A1004" s="146" t="s">
        <v>6</v>
      </c>
      <c r="E1004" s="147">
        <v>362</v>
      </c>
    </row>
    <row r="1006" spans="1:5">
      <c r="A1006" s="26" t="s">
        <v>7</v>
      </c>
      <c r="B1006" s="26" t="s">
        <v>350</v>
      </c>
    </row>
    <row r="1007" spans="1:5">
      <c r="A1007" s="26" t="s">
        <v>9</v>
      </c>
      <c r="B1007" s="26" t="s">
        <v>76</v>
      </c>
    </row>
    <row r="1008" spans="1:5">
      <c r="A1008" s="149"/>
    </row>
    <row r="1009" spans="1:5">
      <c r="A1009" s="128" t="s">
        <v>555</v>
      </c>
    </row>
    <row r="1010" spans="1:5">
      <c r="A1010" s="1"/>
    </row>
    <row r="1011" spans="1:5">
      <c r="A1011" s="1"/>
      <c r="E1011" s="126" t="s">
        <v>367</v>
      </c>
    </row>
    <row r="1012" spans="1:5">
      <c r="A1012" s="113" t="s">
        <v>130</v>
      </c>
      <c r="E1012" s="132"/>
    </row>
    <row r="1013" spans="1:5">
      <c r="A1013" s="114" t="s">
        <v>131</v>
      </c>
      <c r="E1013" s="133">
        <v>2.9106194731736579E-2</v>
      </c>
    </row>
    <row r="1014" spans="1:5">
      <c r="A1014" s="114" t="s">
        <v>44</v>
      </c>
      <c r="E1014" s="122">
        <v>0.2600437694185791</v>
      </c>
    </row>
    <row r="1015" spans="1:5">
      <c r="A1015" s="114" t="s">
        <v>132</v>
      </c>
      <c r="E1015" s="122">
        <v>0.54318129630584233</v>
      </c>
    </row>
    <row r="1016" spans="1:5">
      <c r="A1016" s="114" t="s">
        <v>133</v>
      </c>
      <c r="E1016" s="122">
        <v>0.16766873954384207</v>
      </c>
    </row>
    <row r="1017" spans="1:5">
      <c r="A1017" s="111" t="s">
        <v>4</v>
      </c>
      <c r="E1017" s="123">
        <v>1</v>
      </c>
    </row>
    <row r="1018" spans="1:5" s="22" customFormat="1">
      <c r="A1018" s="194" t="s">
        <v>5</v>
      </c>
      <c r="B1018"/>
      <c r="C1018"/>
      <c r="D1018"/>
      <c r="E1018" s="124">
        <v>86.98002717391303</v>
      </c>
    </row>
    <row r="1019" spans="1:5">
      <c r="A1019" s="195" t="s">
        <v>6</v>
      </c>
      <c r="E1019" s="125">
        <v>47</v>
      </c>
    </row>
    <row r="1020" spans="1:5">
      <c r="A1020" s="1"/>
    </row>
    <row r="1021" spans="1:5" s="22" customFormat="1">
      <c r="A1021" s="28" t="s">
        <v>48</v>
      </c>
      <c r="B1021"/>
      <c r="C1021"/>
      <c r="D1021"/>
      <c r="E1021" s="14">
        <f t="shared" ref="E1021" si="102">E1012+E1013</f>
        <v>2.9106194731736579E-2</v>
      </c>
    </row>
    <row r="1022" spans="1:5" s="22" customFormat="1">
      <c r="A1022" s="29" t="s">
        <v>49</v>
      </c>
      <c r="B1022"/>
      <c r="C1022"/>
      <c r="D1022"/>
      <c r="E1022" s="14">
        <f t="shared" ref="E1022" si="103">E1014</f>
        <v>0.2600437694185791</v>
      </c>
    </row>
    <row r="1023" spans="1:5" s="22" customFormat="1">
      <c r="A1023" s="13" t="s">
        <v>50</v>
      </c>
      <c r="B1023"/>
      <c r="C1023"/>
      <c r="D1023"/>
      <c r="E1023" s="14">
        <f>E1015+E1016</f>
        <v>0.71085003584968443</v>
      </c>
    </row>
    <row r="1025" spans="1:5">
      <c r="A1025" s="198" t="s">
        <v>51</v>
      </c>
      <c r="E1025" s="261">
        <v>3.8494125806617894</v>
      </c>
    </row>
    <row r="1027" spans="1:5">
      <c r="A1027" s="26" t="s">
        <v>7</v>
      </c>
      <c r="B1027" s="26" t="s">
        <v>351</v>
      </c>
    </row>
    <row r="1028" spans="1:5">
      <c r="A1028" s="26" t="s">
        <v>9</v>
      </c>
      <c r="B1028" s="26" t="s">
        <v>10</v>
      </c>
    </row>
    <row r="1029" spans="1:5">
      <c r="A1029" s="149"/>
    </row>
    <row r="1030" spans="1:5">
      <c r="A1030" s="128" t="s">
        <v>352</v>
      </c>
    </row>
    <row r="1031" spans="1:5">
      <c r="A1031" s="1"/>
    </row>
    <row r="1032" spans="1:5">
      <c r="A1032" s="1"/>
      <c r="E1032" s="126" t="s">
        <v>367</v>
      </c>
    </row>
    <row r="1033" spans="1:5">
      <c r="A1033" s="113" t="s">
        <v>67</v>
      </c>
      <c r="E1033" s="121">
        <v>6.2222834800615516E-3</v>
      </c>
    </row>
    <row r="1034" spans="1:5">
      <c r="A1034" s="114" t="s">
        <v>68</v>
      </c>
      <c r="E1034" s="122">
        <v>2.5954411436248194E-2</v>
      </c>
    </row>
    <row r="1035" spans="1:5">
      <c r="A1035" s="114" t="s">
        <v>44</v>
      </c>
      <c r="E1035" s="122">
        <v>0.25162801472291618</v>
      </c>
    </row>
    <row r="1036" spans="1:5">
      <c r="A1036" s="114" t="s">
        <v>69</v>
      </c>
      <c r="E1036" s="122">
        <v>0.59400056958719805</v>
      </c>
    </row>
    <row r="1037" spans="1:5">
      <c r="A1037" s="114" t="s">
        <v>70</v>
      </c>
      <c r="E1037" s="122">
        <v>0.12219472077357597</v>
      </c>
    </row>
    <row r="1038" spans="1:5">
      <c r="A1038" s="111" t="s">
        <v>4</v>
      </c>
      <c r="E1038" s="123">
        <v>1</v>
      </c>
    </row>
    <row r="1039" spans="1:5" s="22" customFormat="1">
      <c r="A1039" s="194" t="s">
        <v>5</v>
      </c>
      <c r="B1039"/>
      <c r="C1039"/>
      <c r="D1039"/>
      <c r="E1039" s="124">
        <v>490.91616847826015</v>
      </c>
    </row>
    <row r="1040" spans="1:5">
      <c r="A1040" s="195" t="s">
        <v>6</v>
      </c>
      <c r="E1040" s="125">
        <v>362</v>
      </c>
    </row>
    <row r="1041" spans="1:6">
      <c r="A1041" s="1"/>
    </row>
    <row r="1042" spans="1:6" s="22" customFormat="1">
      <c r="A1042" s="28" t="s">
        <v>48</v>
      </c>
      <c r="B1042"/>
      <c r="C1042"/>
      <c r="D1042"/>
      <c r="E1042" s="14">
        <f t="shared" ref="E1042" si="104">E1033+E1034</f>
        <v>3.2176694916309742E-2</v>
      </c>
    </row>
    <row r="1043" spans="1:6" s="22" customFormat="1">
      <c r="A1043" s="29" t="s">
        <v>49</v>
      </c>
      <c r="B1043"/>
      <c r="C1043"/>
      <c r="D1043"/>
      <c r="E1043" s="14">
        <f t="shared" ref="E1043" si="105">E1035</f>
        <v>0.25162801472291618</v>
      </c>
    </row>
    <row r="1044" spans="1:6" s="22" customFormat="1">
      <c r="A1044" s="13" t="s">
        <v>50</v>
      </c>
      <c r="B1044"/>
      <c r="C1044"/>
      <c r="D1044"/>
      <c r="E1044" s="14">
        <f>E1036+E1037</f>
        <v>0.71619529036077401</v>
      </c>
    </row>
    <row r="1046" spans="1:6">
      <c r="A1046" s="198" t="s">
        <v>51</v>
      </c>
      <c r="E1046" s="261">
        <v>3.7999910327379762</v>
      </c>
    </row>
    <row r="1048" spans="1:6">
      <c r="A1048" s="26" t="s">
        <v>7</v>
      </c>
      <c r="B1048" s="26" t="s">
        <v>350</v>
      </c>
    </row>
    <row r="1049" spans="1:6">
      <c r="A1049" s="26" t="s">
        <v>9</v>
      </c>
      <c r="B1049" s="26" t="s">
        <v>10</v>
      </c>
    </row>
    <row r="1050" spans="1:6">
      <c r="A1050" s="1"/>
    </row>
    <row r="1051" spans="1:6">
      <c r="A1051" s="35" t="s">
        <v>556</v>
      </c>
    </row>
    <row r="1052" spans="1:6">
      <c r="A1052" s="35"/>
    </row>
    <row r="1053" spans="1:6">
      <c r="A1053" s="1"/>
      <c r="B1053" s="74" t="s">
        <v>319</v>
      </c>
      <c r="C1053" s="37" t="s">
        <v>252</v>
      </c>
      <c r="D1053" s="99" t="s">
        <v>328</v>
      </c>
      <c r="E1053" s="140" t="s">
        <v>367</v>
      </c>
      <c r="F1053" s="193" t="s">
        <v>4</v>
      </c>
    </row>
    <row r="1054" spans="1:6">
      <c r="A1054" s="199" t="s">
        <v>471</v>
      </c>
      <c r="B1054" s="75">
        <v>0.41522254364104505</v>
      </c>
      <c r="C1054" s="38">
        <v>0.54511572237017569</v>
      </c>
      <c r="D1054" s="253">
        <v>0.67052624400073957</v>
      </c>
      <c r="E1054" s="142">
        <v>0.83115030338504825</v>
      </c>
      <c r="F1054" s="211">
        <v>0.61550335671262135</v>
      </c>
    </row>
    <row r="1055" spans="1:6">
      <c r="A1055" s="143" t="s">
        <v>353</v>
      </c>
      <c r="B1055" s="188"/>
      <c r="C1055" s="104"/>
      <c r="D1055" s="120"/>
      <c r="E1055" s="142">
        <v>0.83390738583420454</v>
      </c>
      <c r="F1055" s="211">
        <v>0.20847587576752499</v>
      </c>
    </row>
    <row r="1056" spans="1:6">
      <c r="A1056" s="200" t="s">
        <v>71</v>
      </c>
      <c r="B1056" s="75">
        <v>0.1267622964867543</v>
      </c>
      <c r="C1056" s="38">
        <v>0.26934797063013849</v>
      </c>
      <c r="D1056" s="253">
        <v>0.21119254841596186</v>
      </c>
      <c r="E1056" s="142">
        <v>0.15349335063778979</v>
      </c>
      <c r="F1056" s="211">
        <v>0.19019909644506747</v>
      </c>
    </row>
    <row r="1057" spans="1:6">
      <c r="A1057" s="143" t="s">
        <v>354</v>
      </c>
      <c r="B1057" s="188"/>
      <c r="C1057" s="104"/>
      <c r="D1057" s="120"/>
      <c r="E1057" s="142">
        <v>0.46335534162305897</v>
      </c>
      <c r="F1057" s="211">
        <v>0.11583829604746229</v>
      </c>
    </row>
    <row r="1058" spans="1:6">
      <c r="A1058" s="143" t="s">
        <v>355</v>
      </c>
      <c r="B1058" s="188"/>
      <c r="C1058" s="104"/>
      <c r="D1058" s="253">
        <v>0.48109774988073034</v>
      </c>
      <c r="E1058" s="142">
        <v>0.6463491483778292</v>
      </c>
      <c r="F1058" s="211">
        <v>0.28186113172801419</v>
      </c>
    </row>
    <row r="1059" spans="1:6">
      <c r="A1059" s="200" t="s">
        <v>72</v>
      </c>
      <c r="B1059" s="75">
        <v>5.2028328444650293E-3</v>
      </c>
      <c r="C1059" s="38">
        <v>2.6726295165880915E-3</v>
      </c>
      <c r="D1059" s="253">
        <v>9.5532072233894417E-3</v>
      </c>
      <c r="E1059" s="142">
        <v>2.9334150729746492E-2</v>
      </c>
      <c r="F1059" s="211">
        <v>1.1690677402018559E-2</v>
      </c>
    </row>
    <row r="1060" spans="1:6">
      <c r="A1060" s="143" t="s">
        <v>557</v>
      </c>
      <c r="B1060" s="75">
        <v>2.8813510389175852E-2</v>
      </c>
      <c r="C1060" s="38">
        <v>9.52830938325743E-2</v>
      </c>
      <c r="D1060" s="253">
        <v>0.18288589272890285</v>
      </c>
      <c r="E1060" s="142">
        <v>0.67672922955768433</v>
      </c>
      <c r="F1060" s="211">
        <v>0.24592725557355205</v>
      </c>
    </row>
    <row r="1061" spans="1:6">
      <c r="A1061" s="200" t="s">
        <v>73</v>
      </c>
      <c r="B1061" s="75">
        <v>2.1086627269582547E-2</v>
      </c>
      <c r="C1061" s="38">
        <v>0.12154515682740648</v>
      </c>
      <c r="D1061" s="253">
        <v>0.17169703515773624</v>
      </c>
      <c r="E1061" s="142">
        <v>0.65493099549263467</v>
      </c>
      <c r="F1061" s="211">
        <v>0.24231430669557741</v>
      </c>
    </row>
    <row r="1062" spans="1:6">
      <c r="A1062" s="143" t="s">
        <v>356</v>
      </c>
      <c r="B1062" s="189"/>
      <c r="C1062" s="104"/>
      <c r="D1062" s="120"/>
      <c r="E1062" s="142">
        <v>0.14524411429745399</v>
      </c>
      <c r="F1062" s="211">
        <v>3.6310859506238254E-2</v>
      </c>
    </row>
    <row r="1063" spans="1:6">
      <c r="A1063" s="200" t="s">
        <v>74</v>
      </c>
      <c r="B1063" s="76">
        <v>1.1985643524691288E-2</v>
      </c>
      <c r="C1063" s="38">
        <v>3.0679050560597432E-2</v>
      </c>
      <c r="D1063" s="253">
        <v>7.5830451164699397E-3</v>
      </c>
      <c r="E1063" s="142">
        <v>5.0633468633092147E-3</v>
      </c>
      <c r="F1063" s="211">
        <v>1.3827785720853594E-2</v>
      </c>
    </row>
    <row r="1064" spans="1:6">
      <c r="A1064" s="201" t="s">
        <v>543</v>
      </c>
      <c r="B1064" s="103"/>
      <c r="C1064" s="104"/>
      <c r="D1064" s="253">
        <v>0.68509712761126318</v>
      </c>
      <c r="E1064" s="104"/>
      <c r="F1064" s="211">
        <v>0.1712745090802591</v>
      </c>
    </row>
    <row r="1065" spans="1:6">
      <c r="A1065" s="201" t="s">
        <v>473</v>
      </c>
      <c r="B1065" s="103"/>
      <c r="C1065" s="104"/>
      <c r="D1065" s="104"/>
      <c r="E1065" s="142">
        <v>0.5401150605017373</v>
      </c>
      <c r="F1065" s="211">
        <v>0.13502813641671771</v>
      </c>
    </row>
    <row r="1066" spans="1:6">
      <c r="A1066" s="201" t="s">
        <v>474</v>
      </c>
      <c r="B1066" s="103"/>
      <c r="C1066" s="104"/>
      <c r="D1066" s="104"/>
      <c r="E1066" s="142">
        <v>0.4211855128442385</v>
      </c>
      <c r="F1066" s="211">
        <v>0.10529588793959231</v>
      </c>
    </row>
    <row r="1067" spans="1:6" ht="15" customHeight="1">
      <c r="A1067" s="243" t="s">
        <v>514</v>
      </c>
      <c r="B1067" s="103"/>
      <c r="C1067" s="38">
        <v>1.2249248357672911E-2</v>
      </c>
      <c r="D1067" s="104"/>
      <c r="E1067" s="104"/>
      <c r="F1067" s="211">
        <v>3.0623170738955079E-3</v>
      </c>
    </row>
    <row r="1068" spans="1:6">
      <c r="A1068" s="200" t="s">
        <v>37</v>
      </c>
      <c r="B1068" s="76">
        <v>9.7019635430818478E-3</v>
      </c>
      <c r="C1068" s="38">
        <v>4.928581651675721E-2</v>
      </c>
      <c r="D1068" s="253">
        <v>5.4047942644782208E-2</v>
      </c>
      <c r="E1068" s="142">
        <v>1.3098179689710054E-2</v>
      </c>
      <c r="F1068" s="211">
        <v>3.153350245787484E-2</v>
      </c>
    </row>
    <row r="1069" spans="1:6">
      <c r="A1069" s="200" t="s">
        <v>75</v>
      </c>
      <c r="B1069" s="38">
        <v>0.53459542695245776</v>
      </c>
      <c r="C1069" s="38">
        <v>0.33053494583573917</v>
      </c>
      <c r="D1069" s="253">
        <v>5.7969812634654103E-2</v>
      </c>
      <c r="E1069" s="142">
        <v>4.0174164132004211E-3</v>
      </c>
      <c r="F1069" s="211">
        <v>0.23177977698127694</v>
      </c>
    </row>
    <row r="1070" spans="1:6">
      <c r="A1070" s="202" t="s">
        <v>5</v>
      </c>
      <c r="B1070" s="67">
        <v>500.000054064403</v>
      </c>
      <c r="C1070" s="21">
        <v>500.00001689188787</v>
      </c>
      <c r="D1070" s="90">
        <v>499.99986624775175</v>
      </c>
      <c r="E1070" s="124">
        <v>499.99687499999851</v>
      </c>
      <c r="F1070" s="210">
        <v>1999.9968122040411</v>
      </c>
    </row>
    <row r="1071" spans="1:6">
      <c r="A1071" s="203" t="s">
        <v>6</v>
      </c>
      <c r="B1071" s="69">
        <v>914</v>
      </c>
      <c r="C1071" s="25">
        <v>1628</v>
      </c>
      <c r="D1071" s="91">
        <v>557</v>
      </c>
      <c r="E1071" s="125">
        <v>368</v>
      </c>
      <c r="F1071" s="210">
        <v>3467</v>
      </c>
    </row>
    <row r="1073" spans="1:6">
      <c r="A1073" s="26" t="s">
        <v>7</v>
      </c>
      <c r="B1073" s="26" t="s">
        <v>8</v>
      </c>
    </row>
    <row r="1074" spans="1:6">
      <c r="A1074" s="204" t="s">
        <v>9</v>
      </c>
      <c r="B1074" s="26" t="s">
        <v>472</v>
      </c>
    </row>
    <row r="1076" spans="1:6">
      <c r="A1076" s="8" t="s">
        <v>81</v>
      </c>
    </row>
    <row r="1078" spans="1:6">
      <c r="B1078" s="61" t="s">
        <v>319</v>
      </c>
      <c r="C1078" s="10" t="s">
        <v>252</v>
      </c>
      <c r="D1078" s="86" t="s">
        <v>328</v>
      </c>
      <c r="E1078" s="126" t="s">
        <v>367</v>
      </c>
      <c r="F1078" s="193" t="s">
        <v>4</v>
      </c>
    </row>
    <row r="1079" spans="1:6">
      <c r="A1079" s="11" t="s">
        <v>67</v>
      </c>
      <c r="B1079" s="220">
        <v>2.3379236962621036E-2</v>
      </c>
      <c r="C1079" s="230">
        <v>2.2686190442350276E-2</v>
      </c>
      <c r="D1079" s="217">
        <v>1.0810215740518624E-2</v>
      </c>
      <c r="E1079" s="121"/>
      <c r="F1079" s="268">
        <v>1.1910075158116745E-2</v>
      </c>
    </row>
    <row r="1080" spans="1:6">
      <c r="A1080" s="13" t="s">
        <v>68</v>
      </c>
      <c r="B1080" s="221">
        <v>9.2879980958700342E-2</v>
      </c>
      <c r="C1080" s="231">
        <v>7.5891949353685567E-2</v>
      </c>
      <c r="D1080" s="218">
        <v>3.1432888335501244E-2</v>
      </c>
      <c r="E1080" s="122">
        <v>3.1718288087349396E-2</v>
      </c>
      <c r="F1080" s="269">
        <v>5.173612574895594E-2</v>
      </c>
    </row>
    <row r="1081" spans="1:6">
      <c r="A1081" s="13" t="s">
        <v>44</v>
      </c>
      <c r="B1081" s="221">
        <v>0.36973688527877313</v>
      </c>
      <c r="C1081" s="231">
        <v>0.41045902762128528</v>
      </c>
      <c r="D1081" s="218">
        <v>0.2644064502017065</v>
      </c>
      <c r="E1081" s="122">
        <v>0.33631703771708393</v>
      </c>
      <c r="F1081" s="269">
        <v>0.33878441979035356</v>
      </c>
    </row>
    <row r="1082" spans="1:6">
      <c r="A1082" s="13" t="s">
        <v>69</v>
      </c>
      <c r="B1082" s="221">
        <v>0.46555483045378809</v>
      </c>
      <c r="C1082" s="231">
        <v>0.39770941122836573</v>
      </c>
      <c r="D1082" s="218">
        <v>0.5906533961873468</v>
      </c>
      <c r="E1082" s="122">
        <v>0.54707720555781103</v>
      </c>
      <c r="F1082" s="269">
        <v>0.51212458016671414</v>
      </c>
    </row>
    <row r="1083" spans="1:6">
      <c r="A1083" s="13" t="s">
        <v>70</v>
      </c>
      <c r="B1083" s="221">
        <v>4.8449066346117294E-2</v>
      </c>
      <c r="C1083" s="231">
        <v>9.3253421354313137E-2</v>
      </c>
      <c r="D1083" s="218">
        <v>0.10269704953492691</v>
      </c>
      <c r="E1083" s="122">
        <v>8.488746863775562E-2</v>
      </c>
      <c r="F1083" s="269">
        <v>8.5444799135859645E-2</v>
      </c>
    </row>
    <row r="1084" spans="1:6">
      <c r="A1084" s="17" t="s">
        <v>4</v>
      </c>
      <c r="B1084" s="222">
        <v>1</v>
      </c>
      <c r="C1084" s="232">
        <v>1</v>
      </c>
      <c r="D1084" s="219">
        <v>1</v>
      </c>
      <c r="E1084" s="123">
        <v>1</v>
      </c>
      <c r="F1084" s="270">
        <v>1</v>
      </c>
    </row>
    <row r="1085" spans="1:6" s="22" customFormat="1">
      <c r="A1085" s="185" t="s">
        <v>5</v>
      </c>
      <c r="B1085" s="67">
        <v>207.61129426928176</v>
      </c>
      <c r="C1085" s="27">
        <v>272.55787039312042</v>
      </c>
      <c r="D1085" s="90">
        <v>335.26303231597848</v>
      </c>
      <c r="E1085" s="124">
        <v>415.57255434782564</v>
      </c>
      <c r="F1085" s="210">
        <v>1231.0047513262064</v>
      </c>
    </row>
    <row r="1086" spans="1:6">
      <c r="A1086" s="180" t="s">
        <v>6</v>
      </c>
      <c r="B1086" s="69">
        <v>352</v>
      </c>
      <c r="C1086" s="25">
        <v>979</v>
      </c>
      <c r="D1086" s="91">
        <v>376</v>
      </c>
      <c r="E1086" s="125">
        <v>306</v>
      </c>
      <c r="F1086" s="210">
        <v>2013</v>
      </c>
    </row>
    <row r="1088" spans="1:6">
      <c r="A1088" s="28" t="s">
        <v>48</v>
      </c>
      <c r="B1088" s="14">
        <v>0.11625921792132138</v>
      </c>
      <c r="C1088" s="14">
        <f t="shared" ref="C1088:E1088" si="106">C1079+C1080</f>
        <v>9.8578139796035844E-2</v>
      </c>
      <c r="D1088" s="14">
        <f t="shared" si="106"/>
        <v>4.2243104076019868E-2</v>
      </c>
      <c r="E1088" s="14">
        <f t="shared" si="106"/>
        <v>3.1718288087349396E-2</v>
      </c>
      <c r="F1088" s="14">
        <v>6.3646200907072681E-2</v>
      </c>
    </row>
    <row r="1089" spans="1:6">
      <c r="A1089" s="29" t="s">
        <v>49</v>
      </c>
      <c r="B1089" s="14">
        <v>0.36973688527877313</v>
      </c>
      <c r="C1089" s="14">
        <f t="shared" ref="C1089:E1089" si="107">C1081</f>
        <v>0.41045902762128528</v>
      </c>
      <c r="D1089" s="14">
        <f t="shared" si="107"/>
        <v>0.2644064502017065</v>
      </c>
      <c r="E1089" s="14">
        <f t="shared" si="107"/>
        <v>0.33631703771708393</v>
      </c>
      <c r="F1089" s="14">
        <v>0.33878441979035356</v>
      </c>
    </row>
    <row r="1090" spans="1:6">
      <c r="A1090" s="13" t="s">
        <v>50</v>
      </c>
      <c r="B1090" s="14">
        <v>0.51400389679990544</v>
      </c>
      <c r="C1090" s="14">
        <f t="shared" ref="C1090:D1090" si="108">C1082+C1083</f>
        <v>0.49096283258267887</v>
      </c>
      <c r="D1090" s="14">
        <f t="shared" si="108"/>
        <v>0.69335044572227367</v>
      </c>
      <c r="E1090" s="14">
        <f>E1082+E1083</f>
        <v>0.63196467419556668</v>
      </c>
      <c r="F1090" s="14">
        <v>0.59756937930257381</v>
      </c>
    </row>
    <row r="1092" spans="1:6">
      <c r="A1092" s="198" t="s">
        <v>51</v>
      </c>
      <c r="B1092" s="32">
        <v>3.4228145082620798</v>
      </c>
      <c r="C1092" s="32">
        <v>3.4629519236986068</v>
      </c>
      <c r="D1092" s="31">
        <v>3.7429941754406619</v>
      </c>
      <c r="E1092" s="261">
        <v>3.6851338547459731</v>
      </c>
      <c r="F1092" s="31">
        <v>3.6074579023732469</v>
      </c>
    </row>
    <row r="1094" spans="1:6">
      <c r="A1094" s="26" t="s">
        <v>7</v>
      </c>
      <c r="B1094" s="26" t="s">
        <v>80</v>
      </c>
    </row>
    <row r="1095" spans="1:6">
      <c r="A1095" s="26" t="s">
        <v>9</v>
      </c>
      <c r="B1095" s="26" t="s">
        <v>10</v>
      </c>
    </row>
    <row r="1097" spans="1:6">
      <c r="A1097" s="8" t="s">
        <v>475</v>
      </c>
    </row>
    <row r="1099" spans="1:6">
      <c r="B1099" s="61" t="s">
        <v>319</v>
      </c>
      <c r="C1099" s="10" t="s">
        <v>252</v>
      </c>
      <c r="D1099" s="86" t="s">
        <v>328</v>
      </c>
      <c r="E1099" s="126" t="s">
        <v>367</v>
      </c>
      <c r="F1099" s="193" t="s">
        <v>4</v>
      </c>
    </row>
    <row r="1100" spans="1:6">
      <c r="A1100" s="11" t="s">
        <v>82</v>
      </c>
      <c r="B1100" s="220">
        <v>8.8584490819708192E-2</v>
      </c>
      <c r="C1100" s="230">
        <v>0.14961863597919078</v>
      </c>
      <c r="D1100" s="217">
        <v>0.13756704996959201</v>
      </c>
      <c r="E1100" s="121">
        <v>0.30022323836875192</v>
      </c>
      <c r="F1100" s="268">
        <v>0.18688519414736221</v>
      </c>
    </row>
    <row r="1101" spans="1:6">
      <c r="A1101" s="13" t="s">
        <v>83</v>
      </c>
      <c r="B1101" s="221">
        <v>1.6046565769305492E-3</v>
      </c>
      <c r="C1101" s="231">
        <v>2.391025256041187E-2</v>
      </c>
      <c r="D1101" s="218">
        <v>1.1309095183545937E-2</v>
      </c>
      <c r="E1101" s="122">
        <v>1.2183949985189391E-2</v>
      </c>
      <c r="F1101" s="269">
        <v>1.2757797312869213E-2</v>
      </c>
    </row>
    <row r="1102" spans="1:6">
      <c r="A1102" s="13" t="s">
        <v>84</v>
      </c>
      <c r="B1102" s="221">
        <v>0.1332726921408286</v>
      </c>
      <c r="C1102" s="231">
        <v>8.1542374610059781E-2</v>
      </c>
      <c r="D1102" s="218">
        <v>3.0462651450460322E-2</v>
      </c>
      <c r="E1102" s="122">
        <v>3.4035023706816277E-2</v>
      </c>
      <c r="F1102" s="269">
        <v>6.0317358347665273E-2</v>
      </c>
    </row>
    <row r="1103" spans="1:6">
      <c r="A1103" s="13" t="s">
        <v>85</v>
      </c>
      <c r="B1103" s="221">
        <v>0.10215376057857224</v>
      </c>
      <c r="C1103" s="231">
        <v>4.785060715178955E-2</v>
      </c>
      <c r="D1103" s="218">
        <v>1.4746207282709705E-2</v>
      </c>
      <c r="E1103" s="122">
        <v>6.0919749925946957E-3</v>
      </c>
      <c r="F1103" s="269">
        <v>3.3895766659718704E-2</v>
      </c>
    </row>
    <row r="1104" spans="1:6">
      <c r="A1104" s="13" t="s">
        <v>86</v>
      </c>
      <c r="B1104" s="221">
        <v>5.0439132162557309E-3</v>
      </c>
      <c r="C1104" s="231">
        <v>9.2814982354816802E-3</v>
      </c>
      <c r="D1104" s="218"/>
      <c r="E1104" s="122">
        <v>1.2584131243759452E-3</v>
      </c>
      <c r="F1104" s="269">
        <v>3.3305157402796089E-3</v>
      </c>
    </row>
    <row r="1105" spans="1:6">
      <c r="A1105" s="13" t="s">
        <v>87</v>
      </c>
      <c r="B1105" s="221">
        <v>1.7096024712023785E-3</v>
      </c>
      <c r="C1105" s="231">
        <v>1.1122336477049533E-3</v>
      </c>
      <c r="D1105" s="218"/>
      <c r="E1105" s="122"/>
      <c r="F1105" s="192">
        <v>5.3458836403462082E-4</v>
      </c>
    </row>
    <row r="1106" spans="1:6">
      <c r="A1106" s="13" t="s">
        <v>88</v>
      </c>
      <c r="B1106" s="221">
        <v>1.5348922963463733E-2</v>
      </c>
      <c r="C1106" s="231">
        <v>2.5616353958128477E-2</v>
      </c>
      <c r="D1106" s="218">
        <v>5.4051078702593118E-3</v>
      </c>
      <c r="E1106" s="122">
        <v>1.7017511853408142E-2</v>
      </c>
      <c r="F1106" s="269">
        <v>1.547735079638419E-2</v>
      </c>
    </row>
    <row r="1107" spans="1:6">
      <c r="A1107" s="13" t="s">
        <v>479</v>
      </c>
      <c r="B1107" s="221">
        <v>5.873324316145994E-3</v>
      </c>
      <c r="C1107" s="231">
        <v>1.2818784356038728E-2</v>
      </c>
      <c r="D1107" s="88">
        <v>1.1309095183545937E-2</v>
      </c>
      <c r="E1107" s="122"/>
      <c r="F1107" s="269">
        <v>6.9087877710236533E-3</v>
      </c>
    </row>
    <row r="1108" spans="1:6">
      <c r="A1108" s="13" t="s">
        <v>89</v>
      </c>
      <c r="B1108" s="221">
        <v>1.6197604525329472E-2</v>
      </c>
      <c r="C1108" s="231">
        <v>2.2627948184562981E-2</v>
      </c>
      <c r="D1108" s="218">
        <v>1.6215323610777932E-2</v>
      </c>
      <c r="E1108" s="122">
        <v>3.7752393731278352E-3</v>
      </c>
      <c r="F1108" s="269">
        <v>1.3432535840012945E-2</v>
      </c>
    </row>
    <row r="1109" spans="1:6">
      <c r="A1109" s="13" t="s">
        <v>90</v>
      </c>
      <c r="B1109" s="221">
        <v>7.3198589402183434E-2</v>
      </c>
      <c r="C1109" s="231">
        <v>3.4280937470500372E-2</v>
      </c>
      <c r="D1109" s="218">
        <v>7.3731036413548527E-3</v>
      </c>
      <c r="E1109" s="122">
        <v>2.6684635589845639E-2</v>
      </c>
      <c r="F1109" s="269">
        <v>3.0951728182817793E-2</v>
      </c>
    </row>
    <row r="1110" spans="1:6">
      <c r="A1110" s="13" t="s">
        <v>558</v>
      </c>
      <c r="B1110" s="221">
        <v>0.47859911032964447</v>
      </c>
      <c r="C1110" s="231">
        <v>0.55175160567584414</v>
      </c>
      <c r="D1110" s="218">
        <v>0.75036727908201672</v>
      </c>
      <c r="E1110" s="122">
        <v>0.56595340242345005</v>
      </c>
      <c r="F1110" s="269">
        <v>0.59830145496178622</v>
      </c>
    </row>
    <row r="1111" spans="1:6">
      <c r="A1111" s="13" t="s">
        <v>37</v>
      </c>
      <c r="B1111" s="221">
        <v>7.8413332659735227E-2</v>
      </c>
      <c r="C1111" s="231">
        <v>3.9588768170286864E-2</v>
      </c>
      <c r="D1111" s="218">
        <v>1.5245086725737019E-2</v>
      </c>
      <c r="E1111" s="122">
        <v>3.2776610582440337E-2</v>
      </c>
      <c r="F1111" s="269">
        <v>3.7206921876045539E-2</v>
      </c>
    </row>
    <row r="1112" spans="1:6">
      <c r="A1112" s="17" t="s">
        <v>4</v>
      </c>
      <c r="B1112" s="222">
        <v>1</v>
      </c>
      <c r="C1112" s="19">
        <v>1</v>
      </c>
      <c r="D1112" s="219">
        <v>1</v>
      </c>
      <c r="E1112" s="123">
        <v>1</v>
      </c>
      <c r="F1112" s="270">
        <v>1</v>
      </c>
    </row>
    <row r="1113" spans="1:6" s="22" customFormat="1">
      <c r="A1113" s="185" t="s">
        <v>5</v>
      </c>
      <c r="B1113" s="67">
        <v>207.61129426928173</v>
      </c>
      <c r="C1113" s="27">
        <v>272.55787039312042</v>
      </c>
      <c r="D1113" s="90">
        <v>335.26303231597848</v>
      </c>
      <c r="E1113" s="124">
        <v>415.57255434782547</v>
      </c>
      <c r="F1113" s="210">
        <v>1231.0047513262061</v>
      </c>
    </row>
    <row r="1114" spans="1:6">
      <c r="A1114" s="180" t="s">
        <v>6</v>
      </c>
      <c r="B1114" s="69">
        <v>352</v>
      </c>
      <c r="C1114" s="25">
        <v>979</v>
      </c>
      <c r="D1114" s="91">
        <v>376</v>
      </c>
      <c r="E1114" s="125">
        <v>306</v>
      </c>
      <c r="F1114" s="210">
        <v>2013</v>
      </c>
    </row>
    <row r="1116" spans="1:6">
      <c r="A1116" s="26" t="s">
        <v>7</v>
      </c>
      <c r="B1116" s="26" t="s">
        <v>80</v>
      </c>
    </row>
    <row r="1117" spans="1:6">
      <c r="A1117" s="26" t="s">
        <v>9</v>
      </c>
      <c r="B1117" s="26" t="s">
        <v>10</v>
      </c>
    </row>
    <row r="1119" spans="1:6">
      <c r="A1119" s="8" t="s">
        <v>108</v>
      </c>
    </row>
    <row r="1121" spans="1:6">
      <c r="B1121" s="61" t="s">
        <v>319</v>
      </c>
      <c r="C1121" s="10" t="s">
        <v>252</v>
      </c>
      <c r="D1121" s="86" t="s">
        <v>328</v>
      </c>
      <c r="E1121" s="126" t="s">
        <v>367</v>
      </c>
      <c r="F1121" s="193" t="s">
        <v>4</v>
      </c>
    </row>
    <row r="1122" spans="1:6">
      <c r="A1122" s="11" t="s">
        <v>67</v>
      </c>
      <c r="B1122" s="220">
        <v>8.8065872405907228E-2</v>
      </c>
      <c r="C1122" s="230">
        <v>6.7969553492965018E-2</v>
      </c>
      <c r="D1122" s="217">
        <v>3.898629223683877E-2</v>
      </c>
      <c r="E1122" s="121"/>
      <c r="F1122" s="268">
        <v>4.9559341187791886E-2</v>
      </c>
    </row>
    <row r="1123" spans="1:6">
      <c r="A1123" s="13" t="s">
        <v>68</v>
      </c>
      <c r="B1123" s="221">
        <v>0.10694968212793872</v>
      </c>
      <c r="C1123" s="231">
        <v>0.16287211976416502</v>
      </c>
      <c r="D1123" s="218">
        <v>0.17627396477443324</v>
      </c>
      <c r="E1123" s="122">
        <v>0.15239213103609436</v>
      </c>
      <c r="F1123" s="269">
        <v>0.155160337302677</v>
      </c>
    </row>
    <row r="1124" spans="1:6">
      <c r="A1124" s="13" t="s">
        <v>44</v>
      </c>
      <c r="B1124" s="221">
        <v>0.41755414658196893</v>
      </c>
      <c r="C1124" s="231">
        <v>0.35810022397088592</v>
      </c>
      <c r="D1124" s="218">
        <v>0.37912501785832431</v>
      </c>
      <c r="E1124" s="122">
        <v>0.32305984576490837</v>
      </c>
      <c r="F1124" s="269">
        <v>0.36677320716438266</v>
      </c>
    </row>
    <row r="1125" spans="1:6">
      <c r="A1125" s="13" t="s">
        <v>69</v>
      </c>
      <c r="B1125" s="221">
        <v>0.30669685164634103</v>
      </c>
      <c r="C1125" s="231">
        <v>0.29684269326971563</v>
      </c>
      <c r="D1125" s="218">
        <v>0.35413184792880587</v>
      </c>
      <c r="E1125" s="122">
        <v>0.39368188481230476</v>
      </c>
      <c r="F1125" s="269">
        <v>0.33392528171258301</v>
      </c>
    </row>
    <row r="1126" spans="1:6">
      <c r="A1126" s="13" t="s">
        <v>70</v>
      </c>
      <c r="B1126" s="221">
        <v>8.073344723784405E-2</v>
      </c>
      <c r="C1126" s="231">
        <v>0.11421540950226855</v>
      </c>
      <c r="D1126" s="218">
        <v>5.1482877201597922E-2</v>
      </c>
      <c r="E1126" s="122">
        <v>0.13086613838669245</v>
      </c>
      <c r="F1126" s="269">
        <v>9.4581832632565532E-2</v>
      </c>
    </row>
    <row r="1127" spans="1:6">
      <c r="A1127" s="17" t="s">
        <v>4</v>
      </c>
      <c r="B1127" s="222">
        <v>1</v>
      </c>
      <c r="C1127" s="232">
        <v>1</v>
      </c>
      <c r="D1127" s="219">
        <v>1</v>
      </c>
      <c r="E1127" s="123">
        <v>1</v>
      </c>
      <c r="F1127" s="270">
        <v>1</v>
      </c>
    </row>
    <row r="1128" spans="1:6" s="22" customFormat="1">
      <c r="A1128" s="185" t="s">
        <v>5</v>
      </c>
      <c r="B1128" s="70">
        <v>63.381155096704987</v>
      </c>
      <c r="C1128" s="27">
        <v>134.67398986486481</v>
      </c>
      <c r="D1128" s="90">
        <v>105.5962459605027</v>
      </c>
      <c r="E1128" s="124">
        <v>76.74619565217391</v>
      </c>
      <c r="F1128" s="210">
        <v>380.39758657424642</v>
      </c>
    </row>
    <row r="1129" spans="1:6">
      <c r="A1129" s="180" t="s">
        <v>6</v>
      </c>
      <c r="B1129" s="68">
        <v>109</v>
      </c>
      <c r="C1129" s="25">
        <v>556</v>
      </c>
      <c r="D1129" s="91">
        <v>116</v>
      </c>
      <c r="E1129" s="125">
        <v>53</v>
      </c>
      <c r="F1129" s="210">
        <v>834</v>
      </c>
    </row>
    <row r="1131" spans="1:6">
      <c r="A1131" s="28" t="s">
        <v>48</v>
      </c>
      <c r="B1131" s="14">
        <v>0.19501555453384595</v>
      </c>
      <c r="C1131" s="14">
        <f t="shared" ref="C1131:E1131" si="109">C1122+C1123</f>
        <v>0.23084167325713004</v>
      </c>
      <c r="D1131" s="14">
        <f t="shared" si="109"/>
        <v>0.21526025701127202</v>
      </c>
      <c r="E1131" s="14">
        <f t="shared" si="109"/>
        <v>0.15239213103609436</v>
      </c>
      <c r="F1131" s="14">
        <v>0.2047196784904689</v>
      </c>
    </row>
    <row r="1132" spans="1:6">
      <c r="A1132" s="29" t="s">
        <v>49</v>
      </c>
      <c r="B1132" s="14">
        <v>0.41755414658196893</v>
      </c>
      <c r="C1132" s="14">
        <f t="shared" ref="C1132:E1132" si="110">C1124</f>
        <v>0.35810022397088592</v>
      </c>
      <c r="D1132" s="14">
        <f t="shared" si="110"/>
        <v>0.37912501785832431</v>
      </c>
      <c r="E1132" s="14">
        <f t="shared" si="110"/>
        <v>0.32305984576490837</v>
      </c>
      <c r="F1132" s="14">
        <v>0.36677320716438266</v>
      </c>
    </row>
    <row r="1133" spans="1:6">
      <c r="A1133" s="13" t="s">
        <v>50</v>
      </c>
      <c r="B1133" s="14">
        <v>0.38743029888418506</v>
      </c>
      <c r="C1133" s="14">
        <f t="shared" ref="C1133:E1133" si="111">C1125+C1126</f>
        <v>0.41105810277198418</v>
      </c>
      <c r="D1133" s="14">
        <f t="shared" si="111"/>
        <v>0.40561472513040381</v>
      </c>
      <c r="E1133" s="14">
        <f t="shared" si="111"/>
        <v>0.52454802319899718</v>
      </c>
      <c r="F1133" s="14">
        <v>0.42850711434514854</v>
      </c>
    </row>
    <row r="1135" spans="1:6">
      <c r="A1135" s="198" t="s">
        <v>51</v>
      </c>
      <c r="B1135" s="32">
        <v>3.1850823191822757</v>
      </c>
      <c r="C1135" s="32">
        <v>3.2264622855241583</v>
      </c>
      <c r="D1135" s="31">
        <v>3.202851053083891</v>
      </c>
      <c r="E1135" s="261">
        <v>3.5030220305495949</v>
      </c>
      <c r="F1135" s="31">
        <v>3.2688099272994537</v>
      </c>
    </row>
    <row r="1137" spans="1:6">
      <c r="A1137" s="26" t="s">
        <v>7</v>
      </c>
      <c r="B1137" s="26" t="s">
        <v>107</v>
      </c>
    </row>
    <row r="1138" spans="1:6">
      <c r="A1138" s="26" t="s">
        <v>9</v>
      </c>
      <c r="B1138" s="26" t="s">
        <v>10</v>
      </c>
    </row>
    <row r="1139" spans="1:6">
      <c r="A1139" s="26"/>
    </row>
    <row r="1140" spans="1:6">
      <c r="A1140" s="105" t="s">
        <v>409</v>
      </c>
      <c r="B1140" s="106"/>
      <c r="C1140" s="106"/>
    </row>
    <row r="1141" spans="1:6">
      <c r="A1141" s="1"/>
      <c r="B1141" s="1"/>
      <c r="C1141" s="1"/>
    </row>
    <row r="1142" spans="1:6">
      <c r="A1142" s="1"/>
      <c r="B1142" s="61" t="s">
        <v>319</v>
      </c>
      <c r="C1142" s="10" t="s">
        <v>252</v>
      </c>
      <c r="D1142" s="86" t="s">
        <v>328</v>
      </c>
      <c r="E1142" s="126" t="s">
        <v>367</v>
      </c>
      <c r="F1142" s="193" t="s">
        <v>4</v>
      </c>
    </row>
    <row r="1143" spans="1:6">
      <c r="A1143" s="108" t="s">
        <v>109</v>
      </c>
      <c r="B1143" s="220">
        <v>8.3836676968115545E-2</v>
      </c>
      <c r="C1143" s="230">
        <v>7.5312050489494145E-2</v>
      </c>
      <c r="D1143" s="217">
        <v>9.2053087818376136E-2</v>
      </c>
      <c r="E1143" s="121">
        <v>5.9160629687068485E-2</v>
      </c>
      <c r="F1143" s="268">
        <v>7.8121035890944476E-2</v>
      </c>
    </row>
    <row r="1144" spans="1:6">
      <c r="A1144" s="95" t="s">
        <v>84</v>
      </c>
      <c r="B1144" s="221">
        <v>0.2422267848475724</v>
      </c>
      <c r="C1144" s="231">
        <v>0.12432233321768343</v>
      </c>
      <c r="D1144" s="218">
        <v>0.16386476084705215</v>
      </c>
      <c r="E1144" s="122">
        <v>0.10469291070935395</v>
      </c>
      <c r="F1144" s="269">
        <v>0.15098382925961273</v>
      </c>
    </row>
    <row r="1145" spans="1:6">
      <c r="A1145" s="95" t="s">
        <v>85</v>
      </c>
      <c r="B1145" s="221">
        <v>3.4507436918197736E-2</v>
      </c>
      <c r="C1145" s="231">
        <v>0.20877945010855462</v>
      </c>
      <c r="D1145" s="218">
        <v>0.18877054973919238</v>
      </c>
      <c r="E1145" s="122">
        <v>0.37540630111958534</v>
      </c>
      <c r="F1145" s="269">
        <v>0.20780560230743336</v>
      </c>
    </row>
    <row r="1146" spans="1:6">
      <c r="A1146" s="95" t="s">
        <v>111</v>
      </c>
      <c r="B1146" s="221">
        <v>7.1966268797016536E-2</v>
      </c>
      <c r="C1146" s="231">
        <v>4.7718260096896892E-2</v>
      </c>
      <c r="D1146" s="218">
        <v>4.9898958821658512E-2</v>
      </c>
      <c r="E1146" s="122">
        <v>5.2346455354676975E-2</v>
      </c>
      <c r="F1146" s="269">
        <v>5.3297519410809568E-2</v>
      </c>
    </row>
    <row r="1147" spans="1:6">
      <c r="A1147" s="95" t="s">
        <v>87</v>
      </c>
      <c r="B1147" s="221">
        <v>2.3525006248256666E-2</v>
      </c>
      <c r="C1147" s="231">
        <v>7.1122385179547406E-3</v>
      </c>
      <c r="D1147" s="88">
        <v>6.2482924823795746E-3</v>
      </c>
      <c r="E1147" s="122"/>
      <c r="F1147" s="269">
        <v>8.1721649854658227E-3</v>
      </c>
    </row>
    <row r="1148" spans="1:6">
      <c r="A1148" s="95" t="s">
        <v>88</v>
      </c>
      <c r="B1148" s="221">
        <v>2.3397908603998721E-2</v>
      </c>
      <c r="C1148" s="231">
        <v>0.10181651677261913</v>
      </c>
      <c r="D1148" s="218">
        <v>2.3409251549578881E-2</v>
      </c>
      <c r="E1148" s="122">
        <v>0.11150708504174546</v>
      </c>
      <c r="F1148" s="269">
        <v>6.8940228848059601E-2</v>
      </c>
    </row>
    <row r="1149" spans="1:6">
      <c r="A1149" s="13" t="s">
        <v>515</v>
      </c>
      <c r="B1149" s="64">
        <v>5.6804969944392658E-2</v>
      </c>
      <c r="C1149" s="231">
        <v>3.8336568034549157E-2</v>
      </c>
      <c r="D1149" s="218">
        <v>7.3308210371237401E-2</v>
      </c>
      <c r="E1149" s="122">
        <v>4.6615750674512971E-2</v>
      </c>
      <c r="F1149" s="269">
        <v>5.2792018743138804E-2</v>
      </c>
    </row>
    <row r="1150" spans="1:6">
      <c r="A1150" s="95" t="s">
        <v>478</v>
      </c>
      <c r="B1150" s="221">
        <v>0.32883913788558999</v>
      </c>
      <c r="C1150" s="231">
        <v>0.27592109201027587</v>
      </c>
      <c r="D1150" s="218">
        <v>0.32913867799928759</v>
      </c>
      <c r="E1150" s="122">
        <v>0.19792441205837985</v>
      </c>
      <c r="F1150" s="269">
        <v>0.28377507378669881</v>
      </c>
    </row>
    <row r="1151" spans="1:6">
      <c r="A1151" s="95" t="s">
        <v>37</v>
      </c>
      <c r="B1151" s="221">
        <v>0.1348958097868598</v>
      </c>
      <c r="C1151" s="231">
        <v>0.12068149075197207</v>
      </c>
      <c r="D1151" s="218">
        <v>7.3308210371237401E-2</v>
      </c>
      <c r="E1151" s="122">
        <v>5.2346455354676975E-2</v>
      </c>
      <c r="F1151" s="269">
        <v>9.6112526767836604E-2</v>
      </c>
    </row>
    <row r="1152" spans="1:6">
      <c r="A1152" s="111" t="s">
        <v>4</v>
      </c>
      <c r="B1152" s="222">
        <v>1</v>
      </c>
      <c r="C1152" s="232">
        <v>1</v>
      </c>
      <c r="D1152" s="219">
        <v>1</v>
      </c>
      <c r="E1152" s="123">
        <v>1</v>
      </c>
      <c r="F1152" s="270">
        <v>1</v>
      </c>
    </row>
    <row r="1153" spans="1:14" s="22" customFormat="1">
      <c r="A1153" s="205" t="s">
        <v>5</v>
      </c>
      <c r="B1153" s="70">
        <v>63.381155096704987</v>
      </c>
      <c r="C1153" s="27">
        <v>134.67398986486481</v>
      </c>
      <c r="D1153" s="90">
        <v>105.5962459605027</v>
      </c>
      <c r="E1153" s="124">
        <v>76.74619565217391</v>
      </c>
      <c r="F1153" s="210">
        <v>380.39758657424642</v>
      </c>
    </row>
    <row r="1154" spans="1:14" s="22" customFormat="1">
      <c r="A1154" s="206" t="s">
        <v>6</v>
      </c>
      <c r="B1154" s="68">
        <v>109</v>
      </c>
      <c r="C1154" s="25">
        <v>556</v>
      </c>
      <c r="D1154" s="91">
        <v>116</v>
      </c>
      <c r="E1154" s="125">
        <v>53</v>
      </c>
      <c r="F1154" s="210">
        <v>834</v>
      </c>
    </row>
    <row r="1155" spans="1:14">
      <c r="B1155" s="1"/>
      <c r="C1155" s="1"/>
    </row>
    <row r="1156" spans="1:14">
      <c r="A1156" s="26" t="s">
        <v>7</v>
      </c>
      <c r="B1156" s="26" t="s">
        <v>107</v>
      </c>
      <c r="C1156" s="26"/>
    </row>
    <row r="1157" spans="1:14">
      <c r="A1157" s="26" t="s">
        <v>9</v>
      </c>
      <c r="B1157" s="26" t="s">
        <v>10</v>
      </c>
      <c r="C1157" s="26"/>
    </row>
    <row r="1158" spans="1:14">
      <c r="A1158" s="1"/>
    </row>
    <row r="1159" spans="1:14">
      <c r="A1159" s="128" t="s">
        <v>357</v>
      </c>
      <c r="B1159" s="129"/>
      <c r="C1159" s="129"/>
      <c r="D1159" s="129"/>
      <c r="E1159" s="129"/>
      <c r="F1159" s="129"/>
      <c r="G1159" s="129"/>
      <c r="H1159" s="129"/>
      <c r="I1159" s="129"/>
      <c r="J1159" s="129"/>
      <c r="K1159" s="129"/>
      <c r="L1159" s="129"/>
      <c r="M1159" s="129"/>
      <c r="N1159" s="129"/>
    </row>
    <row r="1160" spans="1:14">
      <c r="A1160" s="1"/>
    </row>
    <row r="1161" spans="1:14">
      <c r="A1161" s="1"/>
      <c r="E1161" s="126" t="s">
        <v>367</v>
      </c>
    </row>
    <row r="1162" spans="1:14">
      <c r="A1162" s="113" t="s">
        <v>67</v>
      </c>
      <c r="E1162" s="121"/>
    </row>
    <row r="1163" spans="1:14">
      <c r="A1163" s="114" t="s">
        <v>68</v>
      </c>
      <c r="E1163" s="122">
        <v>4.7519845149180819E-2</v>
      </c>
    </row>
    <row r="1164" spans="1:14">
      <c r="A1164" s="114" t="s">
        <v>44</v>
      </c>
      <c r="E1164" s="122">
        <v>0.21938372502248493</v>
      </c>
    </row>
    <row r="1165" spans="1:14">
      <c r="A1165" s="114" t="s">
        <v>69</v>
      </c>
      <c r="E1165" s="122">
        <v>0.49267391389355891</v>
      </c>
    </row>
    <row r="1166" spans="1:14">
      <c r="A1166" s="114" t="s">
        <v>70</v>
      </c>
      <c r="E1166" s="122">
        <v>0.24042251593477515</v>
      </c>
    </row>
    <row r="1167" spans="1:14">
      <c r="A1167" s="111" t="s">
        <v>4</v>
      </c>
      <c r="E1167" s="123">
        <v>1</v>
      </c>
    </row>
    <row r="1168" spans="1:14" s="22" customFormat="1">
      <c r="A1168" s="194" t="s">
        <v>5</v>
      </c>
      <c r="B1168"/>
      <c r="C1168"/>
      <c r="D1168"/>
      <c r="E1168" s="124">
        <v>416.95108695652135</v>
      </c>
    </row>
    <row r="1169" spans="1:5">
      <c r="A1169" s="195" t="s">
        <v>6</v>
      </c>
      <c r="E1169" s="125">
        <v>320</v>
      </c>
    </row>
    <row r="1170" spans="1:5">
      <c r="A1170" s="1"/>
      <c r="E1170" s="22"/>
    </row>
    <row r="1171" spans="1:5" s="22" customFormat="1">
      <c r="A1171" s="28" t="s">
        <v>48</v>
      </c>
      <c r="B1171"/>
      <c r="C1171"/>
      <c r="D1171"/>
      <c r="E1171" s="14">
        <f t="shared" ref="E1171" si="112">E1162+E1163</f>
        <v>4.7519845149180819E-2</v>
      </c>
    </row>
    <row r="1172" spans="1:5" s="22" customFormat="1">
      <c r="A1172" s="29" t="s">
        <v>49</v>
      </c>
      <c r="B1172"/>
      <c r="C1172"/>
      <c r="D1172"/>
      <c r="E1172" s="14">
        <f t="shared" ref="E1172" si="113">E1164</f>
        <v>0.21938372502248493</v>
      </c>
    </row>
    <row r="1173" spans="1:5" s="22" customFormat="1">
      <c r="A1173" s="13" t="s">
        <v>50</v>
      </c>
      <c r="B1173"/>
      <c r="C1173"/>
      <c r="D1173"/>
      <c r="E1173" s="14">
        <f t="shared" ref="E1173" si="114">E1165+E1166</f>
        <v>0.73309642982833401</v>
      </c>
    </row>
    <row r="1174" spans="1:5">
      <c r="E1174" s="22"/>
    </row>
    <row r="1175" spans="1:5">
      <c r="A1175" s="198" t="s">
        <v>51</v>
      </c>
      <c r="E1175" s="262">
        <v>3.9259991006139292</v>
      </c>
    </row>
    <row r="1177" spans="1:5">
      <c r="A1177" s="26" t="s">
        <v>7</v>
      </c>
      <c r="B1177" s="26" t="s">
        <v>358</v>
      </c>
    </row>
    <row r="1178" spans="1:5">
      <c r="A1178" s="26" t="s">
        <v>9</v>
      </c>
      <c r="B1178" s="26" t="s">
        <v>10</v>
      </c>
    </row>
    <row r="1179" spans="1:5">
      <c r="A1179" s="1"/>
    </row>
    <row r="1180" spans="1:5">
      <c r="A1180" s="137" t="s">
        <v>359</v>
      </c>
    </row>
    <row r="1181" spans="1:5">
      <c r="A1181" s="137"/>
    </row>
    <row r="1182" spans="1:5">
      <c r="A1182" s="1"/>
      <c r="E1182" s="140" t="s">
        <v>367</v>
      </c>
    </row>
    <row r="1183" spans="1:5">
      <c r="A1183" s="141" t="s">
        <v>109</v>
      </c>
      <c r="E1183" s="142">
        <v>5.9663512298127157E-2</v>
      </c>
    </row>
    <row r="1184" spans="1:5">
      <c r="A1184" s="143" t="s">
        <v>110</v>
      </c>
      <c r="E1184" s="142"/>
    </row>
    <row r="1185" spans="1:5">
      <c r="A1185" s="143" t="s">
        <v>84</v>
      </c>
      <c r="E1185" s="142">
        <v>0.1015680600633484</v>
      </c>
    </row>
    <row r="1186" spans="1:5">
      <c r="A1186" s="143" t="s">
        <v>85</v>
      </c>
      <c r="E1186" s="142">
        <v>0.54751984514918139</v>
      </c>
    </row>
    <row r="1187" spans="1:5">
      <c r="A1187" s="143" t="s">
        <v>86</v>
      </c>
      <c r="E1187" s="142">
        <v>4.230340593594821E-2</v>
      </c>
    </row>
    <row r="1188" spans="1:5">
      <c r="A1188" s="143" t="s">
        <v>87</v>
      </c>
      <c r="E1188" s="142">
        <v>4.8175810425057841E-3</v>
      </c>
    </row>
    <row r="1189" spans="1:5">
      <c r="A1189" s="143" t="s">
        <v>88</v>
      </c>
      <c r="E1189" s="142">
        <v>0.13147069174520051</v>
      </c>
    </row>
    <row r="1190" spans="1:5">
      <c r="A1190" s="143" t="s">
        <v>479</v>
      </c>
      <c r="E1190" s="142">
        <v>7.4515113596371446E-2</v>
      </c>
    </row>
    <row r="1191" spans="1:5">
      <c r="A1191" s="143" t="s">
        <v>112</v>
      </c>
      <c r="E1191" s="142">
        <v>0.18802741172330262</v>
      </c>
    </row>
    <row r="1192" spans="1:5">
      <c r="A1192" s="143" t="s">
        <v>37</v>
      </c>
      <c r="E1192" s="142">
        <v>0.1564139913189698</v>
      </c>
    </row>
    <row r="1193" spans="1:5">
      <c r="A1193" s="144" t="s">
        <v>5</v>
      </c>
      <c r="E1193" s="124">
        <v>417</v>
      </c>
    </row>
    <row r="1194" spans="1:5">
      <c r="A1194" s="146" t="s">
        <v>6</v>
      </c>
      <c r="E1194" s="147">
        <v>320</v>
      </c>
    </row>
    <row r="1196" spans="1:5">
      <c r="A1196" s="26" t="s">
        <v>7</v>
      </c>
      <c r="B1196" s="26" t="s">
        <v>358</v>
      </c>
    </row>
    <row r="1197" spans="1:5">
      <c r="A1197" s="26" t="s">
        <v>9</v>
      </c>
      <c r="B1197" s="26" t="s">
        <v>10</v>
      </c>
    </row>
    <row r="1198" spans="1:5">
      <c r="A1198" s="149"/>
    </row>
    <row r="1199" spans="1:5">
      <c r="A1199" s="128" t="s">
        <v>360</v>
      </c>
    </row>
    <row r="1200" spans="1:5">
      <c r="A1200" s="1"/>
    </row>
    <row r="1201" spans="1:5">
      <c r="A1201" s="1"/>
      <c r="E1201" s="126" t="s">
        <v>367</v>
      </c>
    </row>
    <row r="1202" spans="1:5">
      <c r="A1202" s="113" t="s">
        <v>113</v>
      </c>
      <c r="E1202" s="121">
        <v>2.0724005787353866E-2</v>
      </c>
    </row>
    <row r="1203" spans="1:5">
      <c r="A1203" s="114" t="s">
        <v>114</v>
      </c>
      <c r="E1203" s="122">
        <v>5.6100183787588541E-2</v>
      </c>
    </row>
    <row r="1204" spans="1:5">
      <c r="A1204" s="114" t="s">
        <v>44</v>
      </c>
      <c r="E1204" s="122">
        <v>0.23931001446838493</v>
      </c>
    </row>
    <row r="1205" spans="1:5">
      <c r="A1205" s="114" t="s">
        <v>115</v>
      </c>
      <c r="E1205" s="122">
        <v>0.50838090955304382</v>
      </c>
    </row>
    <row r="1206" spans="1:5">
      <c r="A1206" s="114" t="s">
        <v>116</v>
      </c>
      <c r="E1206" s="122">
        <v>0.17548488640362903</v>
      </c>
    </row>
    <row r="1207" spans="1:5">
      <c r="A1207" s="111" t="s">
        <v>4</v>
      </c>
      <c r="E1207" s="123">
        <v>1</v>
      </c>
    </row>
    <row r="1208" spans="1:5" s="22" customFormat="1">
      <c r="A1208" s="194" t="s">
        <v>5</v>
      </c>
      <c r="B1208"/>
      <c r="C1208"/>
      <c r="D1208"/>
      <c r="E1208" s="124">
        <v>416.95108695652141</v>
      </c>
    </row>
    <row r="1209" spans="1:5">
      <c r="A1209" s="195" t="s">
        <v>6</v>
      </c>
      <c r="E1209" s="125">
        <v>320</v>
      </c>
    </row>
    <row r="1210" spans="1:5">
      <c r="A1210" s="1"/>
      <c r="E1210" s="22"/>
    </row>
    <row r="1211" spans="1:5" s="22" customFormat="1">
      <c r="A1211" s="28" t="s">
        <v>48</v>
      </c>
      <c r="B1211"/>
      <c r="C1211"/>
      <c r="D1211"/>
      <c r="E1211" s="14">
        <f>E1202+E1203</f>
        <v>7.6824189574942414E-2</v>
      </c>
    </row>
    <row r="1212" spans="1:5" s="22" customFormat="1">
      <c r="A1212" s="29" t="s">
        <v>49</v>
      </c>
      <c r="B1212"/>
      <c r="C1212"/>
      <c r="D1212"/>
      <c r="E1212" s="14">
        <f t="shared" ref="E1212" si="115">E1204</f>
        <v>0.23931001446838493</v>
      </c>
    </row>
    <row r="1213" spans="1:5" s="22" customFormat="1">
      <c r="A1213" s="13" t="s">
        <v>50</v>
      </c>
      <c r="B1213"/>
      <c r="C1213"/>
      <c r="D1213"/>
      <c r="E1213" s="14">
        <f t="shared" ref="E1213" si="116">E1205+E1206</f>
        <v>0.68386579595667285</v>
      </c>
    </row>
    <row r="1214" spans="1:5">
      <c r="E1214" s="22"/>
    </row>
    <row r="1215" spans="1:5">
      <c r="A1215" s="198" t="s">
        <v>51</v>
      </c>
      <c r="E1215" s="262">
        <v>3.7618024869980071</v>
      </c>
    </row>
    <row r="1217" spans="1:5">
      <c r="A1217" s="26" t="s">
        <v>7</v>
      </c>
      <c r="B1217" s="26" t="s">
        <v>358</v>
      </c>
    </row>
    <row r="1218" spans="1:5">
      <c r="A1218" s="26" t="s">
        <v>9</v>
      </c>
      <c r="B1218" s="26" t="s">
        <v>10</v>
      </c>
    </row>
    <row r="1219" spans="1:5">
      <c r="A1219" s="26"/>
    </row>
    <row r="1220" spans="1:5">
      <c r="A1220" s="128" t="s">
        <v>361</v>
      </c>
    </row>
    <row r="1221" spans="1:5">
      <c r="A1221" s="1"/>
    </row>
    <row r="1222" spans="1:5">
      <c r="A1222" s="1"/>
      <c r="E1222" s="126" t="s">
        <v>367</v>
      </c>
    </row>
    <row r="1223" spans="1:5">
      <c r="A1223" s="113" t="s">
        <v>117</v>
      </c>
      <c r="E1223" s="121">
        <v>7.3260861064403928E-3</v>
      </c>
    </row>
    <row r="1224" spans="1:5">
      <c r="A1224" s="114" t="s">
        <v>118</v>
      </c>
      <c r="E1224" s="122">
        <v>0.1007126657021078</v>
      </c>
    </row>
    <row r="1225" spans="1:5">
      <c r="A1225" s="114" t="s">
        <v>44</v>
      </c>
      <c r="E1225" s="122">
        <v>0.26379677785164074</v>
      </c>
    </row>
    <row r="1226" spans="1:5">
      <c r="A1226" s="114" t="s">
        <v>119</v>
      </c>
      <c r="E1226" s="122">
        <v>0.47696691823407456</v>
      </c>
    </row>
    <row r="1227" spans="1:5">
      <c r="A1227" s="114" t="s">
        <v>120</v>
      </c>
      <c r="E1227" s="122">
        <v>0.15119755210573668</v>
      </c>
    </row>
    <row r="1228" spans="1:5">
      <c r="A1228" s="111" t="s">
        <v>4</v>
      </c>
      <c r="E1228" s="123">
        <v>1</v>
      </c>
    </row>
    <row r="1229" spans="1:5" s="22" customFormat="1">
      <c r="A1229" s="194" t="s">
        <v>5</v>
      </c>
      <c r="B1229"/>
      <c r="C1229"/>
      <c r="D1229"/>
      <c r="E1229" s="124">
        <v>416.95108695652135</v>
      </c>
    </row>
    <row r="1230" spans="1:5">
      <c r="A1230" s="195" t="s">
        <v>6</v>
      </c>
      <c r="E1230" s="125">
        <v>320</v>
      </c>
    </row>
    <row r="1231" spans="1:5">
      <c r="A1231" s="1"/>
      <c r="E1231" s="22"/>
    </row>
    <row r="1232" spans="1:5" s="22" customFormat="1">
      <c r="A1232" s="28" t="s">
        <v>48</v>
      </c>
      <c r="B1232"/>
      <c r="C1232"/>
      <c r="D1232"/>
      <c r="E1232" s="14">
        <f t="shared" ref="E1232" si="117">E1223+E1224</f>
        <v>0.10803875180854819</v>
      </c>
    </row>
    <row r="1233" spans="1:14" s="22" customFormat="1">
      <c r="A1233" s="29" t="s">
        <v>49</v>
      </c>
      <c r="B1233"/>
      <c r="C1233"/>
      <c r="D1233"/>
      <c r="E1233" s="14">
        <f t="shared" ref="E1233" si="118">E1225</f>
        <v>0.26379677785164074</v>
      </c>
    </row>
    <row r="1234" spans="1:14" s="22" customFormat="1">
      <c r="A1234" s="13" t="s">
        <v>50</v>
      </c>
      <c r="B1234"/>
      <c r="C1234"/>
      <c r="D1234"/>
      <c r="E1234" s="14">
        <f t="shared" ref="E1234" si="119">E1226+E1227</f>
        <v>0.62816447033981127</v>
      </c>
    </row>
    <row r="1235" spans="1:14">
      <c r="E1235" s="22"/>
    </row>
    <row r="1236" spans="1:14">
      <c r="A1236" s="198" t="s">
        <v>51</v>
      </c>
      <c r="E1236" s="262">
        <v>3.6639971845305612</v>
      </c>
    </row>
    <row r="1238" spans="1:14">
      <c r="A1238" s="26" t="s">
        <v>7</v>
      </c>
      <c r="B1238" s="26" t="s">
        <v>358</v>
      </c>
    </row>
    <row r="1239" spans="1:14">
      <c r="A1239" s="26" t="s">
        <v>9</v>
      </c>
      <c r="B1239" s="26" t="s">
        <v>10</v>
      </c>
    </row>
    <row r="1240" spans="1:14">
      <c r="A1240" s="1"/>
    </row>
    <row r="1241" spans="1:14">
      <c r="A1241" s="128" t="s">
        <v>362</v>
      </c>
      <c r="B1241" s="129"/>
      <c r="C1241" s="129"/>
      <c r="D1241" s="129"/>
      <c r="E1241" s="129"/>
      <c r="F1241" s="129"/>
      <c r="G1241" s="129"/>
      <c r="H1241" s="129"/>
      <c r="I1241" s="129"/>
      <c r="J1241" s="129"/>
      <c r="K1241" s="129"/>
      <c r="L1241" s="129"/>
      <c r="M1241" s="129"/>
      <c r="N1241" s="129"/>
    </row>
    <row r="1242" spans="1:14">
      <c r="A1242" s="1"/>
    </row>
    <row r="1243" spans="1:14">
      <c r="A1243" s="1"/>
      <c r="E1243" s="126" t="s">
        <v>367</v>
      </c>
    </row>
    <row r="1244" spans="1:14">
      <c r="A1244" s="113" t="s">
        <v>67</v>
      </c>
      <c r="E1244" s="121">
        <v>1.465217221288078E-2</v>
      </c>
    </row>
    <row r="1245" spans="1:14">
      <c r="A1245" s="114" t="s">
        <v>68</v>
      </c>
      <c r="E1245" s="122">
        <v>7.2862002893676975E-2</v>
      </c>
    </row>
    <row r="1246" spans="1:14">
      <c r="A1246" s="114" t="s">
        <v>44</v>
      </c>
      <c r="E1246" s="122">
        <v>0.23092910491534061</v>
      </c>
    </row>
    <row r="1247" spans="1:14">
      <c r="A1247" s="114" t="s">
        <v>69</v>
      </c>
      <c r="E1247" s="122">
        <v>0.45538751808548023</v>
      </c>
    </row>
    <row r="1248" spans="1:14">
      <c r="A1248" s="114" t="s">
        <v>70</v>
      </c>
      <c r="E1248" s="122">
        <v>0.22616920189262127</v>
      </c>
    </row>
    <row r="1249" spans="1:6">
      <c r="A1249" s="111" t="s">
        <v>4</v>
      </c>
      <c r="E1249" s="123">
        <v>1</v>
      </c>
    </row>
    <row r="1250" spans="1:6" s="22" customFormat="1">
      <c r="A1250" s="194" t="s">
        <v>5</v>
      </c>
      <c r="B1250"/>
      <c r="C1250"/>
      <c r="D1250"/>
      <c r="E1250" s="124">
        <v>416.95108695652146</v>
      </c>
    </row>
    <row r="1251" spans="1:6">
      <c r="A1251" s="195" t="s">
        <v>6</v>
      </c>
      <c r="E1251" s="125">
        <v>320</v>
      </c>
    </row>
    <row r="1252" spans="1:6">
      <c r="A1252" s="1"/>
      <c r="E1252" s="22"/>
    </row>
    <row r="1253" spans="1:6" s="22" customFormat="1">
      <c r="A1253" s="28" t="s">
        <v>48</v>
      </c>
      <c r="B1253"/>
      <c r="C1253"/>
      <c r="D1253"/>
      <c r="E1253" s="14">
        <f t="shared" ref="E1253" si="120">E1244+E1245</f>
        <v>8.7514175106557762E-2</v>
      </c>
    </row>
    <row r="1254" spans="1:6" s="22" customFormat="1">
      <c r="A1254" s="29" t="s">
        <v>49</v>
      </c>
      <c r="B1254"/>
      <c r="C1254"/>
      <c r="D1254"/>
      <c r="E1254" s="14">
        <f t="shared" ref="E1254" si="121">E1246</f>
        <v>0.23092910491534061</v>
      </c>
    </row>
    <row r="1255" spans="1:6" s="22" customFormat="1">
      <c r="A1255" s="13" t="s">
        <v>50</v>
      </c>
      <c r="B1255"/>
      <c r="C1255"/>
      <c r="D1255"/>
      <c r="E1255" s="14">
        <f t="shared" ref="E1255" si="122">E1247+E1248</f>
        <v>0.68155671997810152</v>
      </c>
    </row>
    <row r="1256" spans="1:6">
      <c r="E1256" s="22"/>
    </row>
    <row r="1257" spans="1:6">
      <c r="A1257" s="198" t="s">
        <v>51</v>
      </c>
      <c r="E1257" s="262">
        <v>3.8055595745512831</v>
      </c>
    </row>
    <row r="1259" spans="1:6">
      <c r="A1259" s="26" t="s">
        <v>7</v>
      </c>
      <c r="B1259" s="26" t="s">
        <v>358</v>
      </c>
    </row>
    <row r="1260" spans="1:6">
      <c r="A1260" s="26" t="s">
        <v>9</v>
      </c>
      <c r="B1260" s="26" t="s">
        <v>10</v>
      </c>
    </row>
    <row r="1261" spans="1:6">
      <c r="A1261" s="26"/>
    </row>
    <row r="1262" spans="1:6">
      <c r="A1262" s="8" t="s">
        <v>559</v>
      </c>
    </row>
    <row r="1264" spans="1:6">
      <c r="B1264" s="61" t="s">
        <v>319</v>
      </c>
      <c r="C1264" s="10" t="s">
        <v>252</v>
      </c>
      <c r="F1264" s="193" t="s">
        <v>4</v>
      </c>
    </row>
    <row r="1265" spans="1:6">
      <c r="A1265" s="11" t="s">
        <v>67</v>
      </c>
      <c r="B1265" s="78"/>
      <c r="C1265" s="43"/>
      <c r="F1265" s="271"/>
    </row>
    <row r="1266" spans="1:6">
      <c r="A1266" s="13" t="s">
        <v>68</v>
      </c>
      <c r="B1266" s="112">
        <v>0.12806284681089841</v>
      </c>
      <c r="C1266" s="236"/>
      <c r="F1266" s="272">
        <v>8.4603236204753116E-2</v>
      </c>
    </row>
    <row r="1267" spans="1:6">
      <c r="A1267" s="13" t="s">
        <v>44</v>
      </c>
      <c r="B1267" s="79">
        <v>0.39990024315730416</v>
      </c>
      <c r="C1267" s="44">
        <v>0.64161381149936292</v>
      </c>
      <c r="F1267" s="272">
        <v>0.48192854269900853</v>
      </c>
    </row>
    <row r="1268" spans="1:6">
      <c r="A1268" s="13" t="s">
        <v>69</v>
      </c>
      <c r="B1268" s="80">
        <v>0.32701539996259116</v>
      </c>
      <c r="C1268" s="44">
        <v>0.12162882399867066</v>
      </c>
      <c r="F1268" s="272">
        <v>0.2573150861135487</v>
      </c>
    </row>
    <row r="1269" spans="1:6">
      <c r="A1269" s="13" t="s">
        <v>70</v>
      </c>
      <c r="B1269" s="80">
        <v>0.1450215100692063</v>
      </c>
      <c r="C1269" s="44">
        <v>0.23675736450196627</v>
      </c>
      <c r="F1269" s="272">
        <v>0.17615313498268972</v>
      </c>
    </row>
    <row r="1270" spans="1:6">
      <c r="A1270" s="17" t="s">
        <v>4</v>
      </c>
      <c r="B1270" s="81">
        <v>1</v>
      </c>
      <c r="C1270" s="45">
        <v>1</v>
      </c>
      <c r="F1270" s="273">
        <v>1</v>
      </c>
    </row>
    <row r="1271" spans="1:6" s="22" customFormat="1">
      <c r="A1271" s="185" t="s">
        <v>5</v>
      </c>
      <c r="B1271" s="82">
        <v>2.6014167035205653</v>
      </c>
      <c r="C1271" s="46">
        <v>1.3363148034398034</v>
      </c>
      <c r="D1271"/>
      <c r="E1271"/>
      <c r="F1271" s="46">
        <v>3.9377315069603687</v>
      </c>
    </row>
    <row r="1272" spans="1:6">
      <c r="A1272" s="180" t="s">
        <v>6</v>
      </c>
      <c r="B1272" s="83">
        <v>6</v>
      </c>
      <c r="C1272" s="47">
        <v>6</v>
      </c>
      <c r="F1272" s="47">
        <v>12</v>
      </c>
    </row>
    <row r="1274" spans="1:6">
      <c r="A1274" s="28" t="s">
        <v>48</v>
      </c>
      <c r="B1274" s="41">
        <v>0.12806284681089841</v>
      </c>
      <c r="C1274" s="41">
        <f t="shared" ref="C1274" si="123">C1265+C1266</f>
        <v>0</v>
      </c>
      <c r="F1274" s="274">
        <v>8.4603236204753116E-2</v>
      </c>
    </row>
    <row r="1275" spans="1:6">
      <c r="A1275" s="29" t="s">
        <v>49</v>
      </c>
      <c r="B1275" s="41">
        <v>0.39990024315730416</v>
      </c>
      <c r="C1275" s="41">
        <f t="shared" ref="C1275" si="124">C1267</f>
        <v>0.64161381149936292</v>
      </c>
      <c r="F1275" s="274">
        <v>0.48192854269900853</v>
      </c>
    </row>
    <row r="1276" spans="1:6">
      <c r="A1276" s="13" t="s">
        <v>50</v>
      </c>
      <c r="B1276" s="41">
        <v>0.47203691003179749</v>
      </c>
      <c r="C1276" s="41">
        <f t="shared" ref="C1276" si="125">C1268+C1269</f>
        <v>0.35838618850063692</v>
      </c>
      <c r="F1276" s="274">
        <v>0.43346822109623839</v>
      </c>
    </row>
    <row r="1277" spans="1:6">
      <c r="B1277" s="40"/>
      <c r="C1277" s="40"/>
      <c r="F1277" s="153"/>
    </row>
    <row r="1278" spans="1:6">
      <c r="A1278" s="198" t="s">
        <v>51</v>
      </c>
      <c r="B1278" s="42">
        <v>3.4889955732901052</v>
      </c>
      <c r="C1278" s="42">
        <v>3.595143553002603</v>
      </c>
      <c r="F1278" s="275">
        <v>3.5250181198741752</v>
      </c>
    </row>
    <row r="1280" spans="1:6">
      <c r="A1280" s="26" t="s">
        <v>7</v>
      </c>
      <c r="B1280" s="26" t="s">
        <v>125</v>
      </c>
    </row>
    <row r="1281" spans="1:6">
      <c r="A1281" s="26" t="s">
        <v>9</v>
      </c>
      <c r="B1281" s="26"/>
    </row>
    <row r="1282" spans="1:6">
      <c r="A1282" s="1"/>
    </row>
    <row r="1283" spans="1:6">
      <c r="A1283" s="35" t="s">
        <v>560</v>
      </c>
    </row>
    <row r="1284" spans="1:6">
      <c r="A1284" s="35"/>
    </row>
    <row r="1285" spans="1:6">
      <c r="A1285" s="1"/>
      <c r="B1285" s="61" t="s">
        <v>319</v>
      </c>
      <c r="C1285" s="36" t="s">
        <v>252</v>
      </c>
      <c r="F1285" s="278" t="s">
        <v>4</v>
      </c>
    </row>
    <row r="1286" spans="1:6">
      <c r="A1286" s="199" t="s">
        <v>109</v>
      </c>
      <c r="B1286" s="84">
        <v>0.15684685246378621</v>
      </c>
      <c r="C1286" s="48">
        <v>6.0814411999335329E-2</v>
      </c>
      <c r="F1286" s="48">
        <v>0.12425713130675434</v>
      </c>
    </row>
    <row r="1287" spans="1:6">
      <c r="A1287" s="200" t="s">
        <v>110</v>
      </c>
      <c r="B1287" s="84">
        <v>0.15684685246378621</v>
      </c>
      <c r="C1287" s="49"/>
      <c r="F1287" s="49">
        <v>0.10361905609173513</v>
      </c>
    </row>
    <row r="1288" spans="1:6">
      <c r="A1288" s="200" t="s">
        <v>84</v>
      </c>
      <c r="B1288" s="84">
        <v>0.54492175322651049</v>
      </c>
      <c r="C1288" s="49"/>
      <c r="F1288" s="49">
        <v>0.35999624363658339</v>
      </c>
    </row>
    <row r="1289" spans="1:6">
      <c r="A1289" s="200" t="s">
        <v>85</v>
      </c>
      <c r="B1289" s="84"/>
      <c r="C1289" s="49">
        <v>4.4410521528066502E-2</v>
      </c>
      <c r="F1289" s="49">
        <v>1.5071224953132546E-2</v>
      </c>
    </row>
    <row r="1290" spans="1:6">
      <c r="A1290" s="200" t="s">
        <v>86</v>
      </c>
      <c r="B1290" s="84"/>
      <c r="C1290" s="48"/>
      <c r="F1290" s="48"/>
    </row>
    <row r="1291" spans="1:6">
      <c r="A1291" s="200" t="s">
        <v>88</v>
      </c>
      <c r="B1291" s="84"/>
      <c r="C1291" s="48">
        <v>6.0814411999335329E-2</v>
      </c>
      <c r="F1291" s="48">
        <v>2.0638075215019206E-2</v>
      </c>
    </row>
    <row r="1292" spans="1:6">
      <c r="A1292" s="200" t="s">
        <v>479</v>
      </c>
      <c r="B1292" s="84"/>
      <c r="C1292" s="48">
        <v>0.10522493352740181</v>
      </c>
      <c r="F1292" s="48">
        <v>3.5709300168151749E-2</v>
      </c>
    </row>
    <row r="1293" spans="1:6">
      <c r="A1293" s="200" t="s">
        <v>410</v>
      </c>
      <c r="B1293" s="84">
        <v>0.60009975684269601</v>
      </c>
      <c r="C1293" s="49"/>
      <c r="F1293" s="49">
        <v>0.39644895251740453</v>
      </c>
    </row>
    <row r="1294" spans="1:6">
      <c r="A1294" s="200" t="s">
        <v>37</v>
      </c>
      <c r="B1294" s="84"/>
      <c r="C1294" s="49">
        <v>0.78955013294519616</v>
      </c>
      <c r="F1294" s="49">
        <v>0.26794298413884965</v>
      </c>
    </row>
    <row r="1295" spans="1:6">
      <c r="A1295" s="202" t="s">
        <v>5</v>
      </c>
      <c r="B1295" s="82">
        <v>2.6014167035205653</v>
      </c>
      <c r="C1295" s="46">
        <v>1.0413641804788214</v>
      </c>
      <c r="F1295" s="46">
        <v>3.6427808839993867</v>
      </c>
    </row>
    <row r="1296" spans="1:6">
      <c r="A1296" s="203" t="s">
        <v>6</v>
      </c>
      <c r="B1296" s="83">
        <v>6</v>
      </c>
      <c r="C1296" s="47">
        <v>6</v>
      </c>
      <c r="F1296" s="47">
        <v>12</v>
      </c>
    </row>
    <row r="1297" spans="1:15">
      <c r="A1297" s="207"/>
    </row>
    <row r="1298" spans="1:15">
      <c r="A1298" s="26" t="s">
        <v>7</v>
      </c>
      <c r="B1298" s="26" t="s">
        <v>125</v>
      </c>
    </row>
    <row r="1299" spans="1:15">
      <c r="A1299" s="204" t="s">
        <v>9</v>
      </c>
      <c r="B1299" s="26" t="s">
        <v>76</v>
      </c>
    </row>
    <row r="1300" spans="1:15">
      <c r="A1300" s="204"/>
    </row>
    <row r="1301" spans="1:15">
      <c r="A1301" s="128" t="s">
        <v>463</v>
      </c>
      <c r="B1301" s="129"/>
      <c r="C1301" s="129"/>
      <c r="D1301" s="129"/>
      <c r="E1301" s="129"/>
      <c r="F1301" s="129"/>
      <c r="G1301" s="129"/>
      <c r="H1301" s="129"/>
      <c r="I1301" s="129"/>
      <c r="J1301" s="129"/>
      <c r="K1301" s="129"/>
      <c r="L1301" s="129"/>
      <c r="M1301" s="130"/>
    </row>
    <row r="1302" spans="1:15">
      <c r="A1302" s="1"/>
    </row>
    <row r="1303" spans="1:15">
      <c r="A1303" s="1"/>
      <c r="E1303" s="131" t="s">
        <v>367</v>
      </c>
    </row>
    <row r="1304" spans="1:15">
      <c r="A1304" s="113" t="s">
        <v>67</v>
      </c>
      <c r="E1304" s="132"/>
    </row>
    <row r="1305" spans="1:15">
      <c r="A1305" s="114" t="s">
        <v>68</v>
      </c>
      <c r="E1305" s="133">
        <v>3.0060207958197055E-2</v>
      </c>
    </row>
    <row r="1306" spans="1:15">
      <c r="A1306" s="114" t="s">
        <v>44</v>
      </c>
      <c r="E1306" s="133">
        <v>0.31424660056721371</v>
      </c>
    </row>
    <row r="1307" spans="1:15">
      <c r="A1307" s="114" t="s">
        <v>69</v>
      </c>
      <c r="E1307" s="133">
        <v>0.56062680272950782</v>
      </c>
    </row>
    <row r="1308" spans="1:15">
      <c r="A1308" s="114" t="s">
        <v>70</v>
      </c>
      <c r="E1308" s="133">
        <v>9.5066388745081415E-2</v>
      </c>
    </row>
    <row r="1309" spans="1:15">
      <c r="A1309" s="111" t="s">
        <v>4</v>
      </c>
      <c r="E1309" s="232">
        <v>1</v>
      </c>
    </row>
    <row r="1310" spans="1:15" s="22" customFormat="1">
      <c r="A1310" s="264" t="s">
        <v>5</v>
      </c>
      <c r="B1310"/>
      <c r="C1310"/>
      <c r="D1310"/>
      <c r="E1310" s="124">
        <v>270.05584239130428</v>
      </c>
      <c r="G1310"/>
      <c r="H1310"/>
      <c r="I1310"/>
      <c r="J1310"/>
      <c r="K1310"/>
      <c r="L1310"/>
      <c r="M1310"/>
      <c r="N1310"/>
      <c r="O1310"/>
    </row>
    <row r="1311" spans="1:15">
      <c r="A1311" s="265" t="s">
        <v>6</v>
      </c>
      <c r="E1311" s="125">
        <v>184</v>
      </c>
    </row>
    <row r="1312" spans="1:15">
      <c r="A1312" s="1"/>
    </row>
    <row r="1313" spans="1:15" s="22" customFormat="1">
      <c r="A1313" s="28" t="s">
        <v>48</v>
      </c>
      <c r="B1313"/>
      <c r="C1313"/>
      <c r="D1313"/>
      <c r="E1313" s="14">
        <f t="shared" ref="E1313" si="126">E1304+E1305</f>
        <v>3.0060207958197055E-2</v>
      </c>
      <c r="G1313"/>
      <c r="H1313"/>
      <c r="I1313"/>
      <c r="J1313"/>
      <c r="K1313"/>
      <c r="L1313"/>
      <c r="M1313"/>
      <c r="N1313"/>
      <c r="O1313"/>
    </row>
    <row r="1314" spans="1:15" s="22" customFormat="1">
      <c r="A1314" s="29" t="s">
        <v>49</v>
      </c>
      <c r="B1314"/>
      <c r="C1314"/>
      <c r="D1314"/>
      <c r="E1314" s="14">
        <f t="shared" ref="E1314" si="127">E1306</f>
        <v>0.31424660056721371</v>
      </c>
      <c r="G1314"/>
      <c r="H1314"/>
      <c r="I1314"/>
      <c r="J1314"/>
      <c r="K1314"/>
      <c r="L1314"/>
      <c r="M1314"/>
      <c r="N1314"/>
      <c r="O1314"/>
    </row>
    <row r="1315" spans="1:15" s="22" customFormat="1">
      <c r="A1315" s="13" t="s">
        <v>50</v>
      </c>
      <c r="B1315"/>
      <c r="C1315"/>
      <c r="D1315"/>
      <c r="E1315" s="14">
        <f t="shared" ref="E1315" si="128">E1307+E1308</f>
        <v>0.65569319147458927</v>
      </c>
      <c r="G1315"/>
      <c r="H1315"/>
      <c r="I1315"/>
      <c r="J1315"/>
      <c r="K1315"/>
      <c r="L1315"/>
      <c r="M1315"/>
      <c r="N1315"/>
      <c r="O1315"/>
    </row>
    <row r="1317" spans="1:15">
      <c r="A1317" s="30" t="s">
        <v>51</v>
      </c>
      <c r="E1317" s="262">
        <v>3.7206993722614752</v>
      </c>
    </row>
    <row r="1318" spans="1:15">
      <c r="E1318" s="22"/>
      <c r="O1318" s="22"/>
    </row>
    <row r="1319" spans="1:15">
      <c r="A1319" s="26" t="s">
        <v>7</v>
      </c>
      <c r="B1319" s="26" t="s">
        <v>464</v>
      </c>
    </row>
    <row r="1320" spans="1:15">
      <c r="A1320" s="26" t="s">
        <v>9</v>
      </c>
      <c r="B1320" s="26" t="s">
        <v>10</v>
      </c>
    </row>
    <row r="1321" spans="1:15">
      <c r="A1321" s="1"/>
    </row>
    <row r="1322" spans="1:15">
      <c r="A1322" s="128" t="s">
        <v>595</v>
      </c>
      <c r="B1322" s="129"/>
      <c r="C1322" s="129"/>
      <c r="D1322" s="129"/>
      <c r="G1322" s="129"/>
      <c r="H1322" s="129"/>
      <c r="I1322" s="129"/>
      <c r="J1322" s="129"/>
      <c r="K1322" s="129"/>
      <c r="L1322" s="129"/>
      <c r="M1322" s="130"/>
    </row>
    <row r="1323" spans="1:15">
      <c r="A1323" s="1"/>
    </row>
    <row r="1324" spans="1:15">
      <c r="A1324" s="1"/>
      <c r="E1324" s="131" t="s">
        <v>367</v>
      </c>
    </row>
    <row r="1325" spans="1:15">
      <c r="A1325" s="113" t="s">
        <v>67</v>
      </c>
      <c r="E1325" s="132"/>
    </row>
    <row r="1326" spans="1:15">
      <c r="A1326" s="114" t="s">
        <v>68</v>
      </c>
      <c r="E1326" s="133">
        <v>1.9471558169828374E-2</v>
      </c>
    </row>
    <row r="1327" spans="1:15">
      <c r="A1327" s="114" t="s">
        <v>44</v>
      </c>
      <c r="E1327" s="133">
        <v>0.22096153883375819</v>
      </c>
    </row>
    <row r="1328" spans="1:15">
      <c r="A1328" s="114" t="s">
        <v>69</v>
      </c>
      <c r="E1328" s="133">
        <v>0.50372495165982456</v>
      </c>
    </row>
    <row r="1329" spans="1:16">
      <c r="A1329" s="114" t="s">
        <v>70</v>
      </c>
      <c r="E1329" s="133">
        <v>0.25584195133658888</v>
      </c>
    </row>
    <row r="1330" spans="1:16">
      <c r="A1330" s="111" t="s">
        <v>4</v>
      </c>
      <c r="E1330" s="232">
        <v>1</v>
      </c>
    </row>
    <row r="1331" spans="1:16" s="22" customFormat="1">
      <c r="A1331" s="264" t="s">
        <v>5</v>
      </c>
      <c r="B1331"/>
      <c r="C1331"/>
      <c r="D1331"/>
      <c r="E1331" s="124">
        <v>210.59144021739132</v>
      </c>
      <c r="G1331"/>
      <c r="H1331"/>
      <c r="I1331"/>
      <c r="J1331"/>
      <c r="K1331"/>
      <c r="L1331"/>
      <c r="M1331"/>
      <c r="N1331"/>
      <c r="O1331"/>
    </row>
    <row r="1332" spans="1:16">
      <c r="A1332" s="265" t="s">
        <v>6</v>
      </c>
      <c r="E1332" s="125">
        <v>147</v>
      </c>
    </row>
    <row r="1333" spans="1:16">
      <c r="A1333" s="1"/>
    </row>
    <row r="1334" spans="1:16" s="22" customFormat="1">
      <c r="A1334" s="28" t="s">
        <v>48</v>
      </c>
      <c r="B1334"/>
      <c r="C1334"/>
      <c r="D1334"/>
      <c r="E1334" s="14">
        <f t="shared" ref="E1334" si="129">E1325+E1326</f>
        <v>1.9471558169828374E-2</v>
      </c>
      <c r="G1334"/>
      <c r="H1334"/>
      <c r="I1334"/>
      <c r="J1334"/>
      <c r="K1334"/>
      <c r="L1334"/>
      <c r="M1334"/>
      <c r="N1334"/>
      <c r="O1334"/>
    </row>
    <row r="1335" spans="1:16" s="22" customFormat="1">
      <c r="A1335" s="29" t="s">
        <v>49</v>
      </c>
      <c r="B1335"/>
      <c r="C1335"/>
      <c r="D1335"/>
      <c r="E1335" s="14">
        <f t="shared" ref="E1335" si="130">E1327</f>
        <v>0.22096153883375819</v>
      </c>
      <c r="G1335"/>
      <c r="H1335"/>
      <c r="I1335"/>
      <c r="J1335"/>
      <c r="K1335"/>
      <c r="L1335"/>
      <c r="M1335"/>
      <c r="N1335"/>
      <c r="O1335"/>
    </row>
    <row r="1336" spans="1:16" s="22" customFormat="1">
      <c r="A1336" s="13" t="s">
        <v>50</v>
      </c>
      <c r="B1336"/>
      <c r="C1336"/>
      <c r="D1336"/>
      <c r="E1336" s="14">
        <f t="shared" ref="E1336" si="131">E1328+E1329</f>
        <v>0.75956690299641338</v>
      </c>
      <c r="G1336"/>
      <c r="H1336"/>
      <c r="I1336"/>
      <c r="J1336"/>
      <c r="K1336"/>
      <c r="L1336"/>
      <c r="M1336"/>
      <c r="N1336"/>
      <c r="O1336"/>
    </row>
    <row r="1338" spans="1:16">
      <c r="A1338" s="30" t="s">
        <v>51</v>
      </c>
      <c r="E1338" s="262">
        <v>3.9959372961631772</v>
      </c>
    </row>
    <row r="1339" spans="1:16">
      <c r="O1339" s="22"/>
      <c r="P1339" s="22"/>
    </row>
    <row r="1340" spans="1:16">
      <c r="A1340" s="26" t="s">
        <v>7</v>
      </c>
      <c r="B1340" s="26" t="s">
        <v>465</v>
      </c>
    </row>
    <row r="1341" spans="1:16">
      <c r="A1341" s="26" t="s">
        <v>9</v>
      </c>
      <c r="B1341" s="26" t="s">
        <v>10</v>
      </c>
    </row>
    <row r="1342" spans="1:16">
      <c r="A1342" s="1"/>
    </row>
    <row r="1343" spans="1:16">
      <c r="A1343" s="105" t="s">
        <v>476</v>
      </c>
      <c r="B1343" s="106"/>
      <c r="C1343" s="106"/>
    </row>
    <row r="1344" spans="1:16">
      <c r="A1344" s="1"/>
    </row>
    <row r="1345" spans="1:6">
      <c r="A1345" s="1"/>
      <c r="B1345" s="86" t="s">
        <v>319</v>
      </c>
      <c r="C1345" s="86" t="s">
        <v>252</v>
      </c>
      <c r="D1345" s="86" t="s">
        <v>328</v>
      </c>
      <c r="E1345" s="154" t="s">
        <v>367</v>
      </c>
      <c r="F1345" s="193" t="s">
        <v>4</v>
      </c>
    </row>
    <row r="1346" spans="1:6">
      <c r="A1346" s="113">
        <v>0</v>
      </c>
      <c r="B1346" s="110">
        <v>0.11566982144599475</v>
      </c>
      <c r="C1346" s="110">
        <v>0.18005731813721898</v>
      </c>
      <c r="D1346" s="110">
        <v>0.19999999999999996</v>
      </c>
      <c r="E1346" s="294">
        <v>2.5291645986825931E-2</v>
      </c>
      <c r="F1346" s="268">
        <v>7.5410560775894975E-2</v>
      </c>
    </row>
    <row r="1347" spans="1:6">
      <c r="A1347" s="279" t="s">
        <v>97</v>
      </c>
      <c r="B1347" s="110">
        <v>0.79698206954524631</v>
      </c>
      <c r="C1347" s="110">
        <v>0.65396855466564474</v>
      </c>
      <c r="D1347" s="110">
        <v>0.65040681556511482</v>
      </c>
      <c r="E1347" s="294">
        <v>0.23071594813255009</v>
      </c>
      <c r="F1347" s="280">
        <v>0.36632583251308271</v>
      </c>
    </row>
    <row r="1348" spans="1:6">
      <c r="A1348" s="114" t="s">
        <v>98</v>
      </c>
      <c r="B1348" s="115">
        <v>8.7348109008758834E-2</v>
      </c>
      <c r="C1348" s="115">
        <v>4.5407555122075699E-2</v>
      </c>
      <c r="D1348" s="115">
        <v>8.1097444163081941E-2</v>
      </c>
      <c r="E1348" s="294">
        <v>0.19460533226681564</v>
      </c>
      <c r="F1348" s="269">
        <v>0.15590940752203139</v>
      </c>
    </row>
    <row r="1349" spans="1:6">
      <c r="A1349" s="114" t="s">
        <v>99</v>
      </c>
      <c r="B1349" s="93"/>
      <c r="C1349" s="93">
        <v>2.495192749097443E-2</v>
      </c>
      <c r="D1349" s="93">
        <v>3.4247870135901644E-2</v>
      </c>
      <c r="E1349" s="133">
        <v>0.14061408285107141</v>
      </c>
      <c r="F1349" s="269">
        <v>0.10551715585176411</v>
      </c>
    </row>
    <row r="1350" spans="1:6">
      <c r="A1350" s="114" t="s">
        <v>100</v>
      </c>
      <c r="B1350" s="93"/>
      <c r="C1350" s="93"/>
      <c r="D1350" s="93">
        <v>7.215388748207657E-3</v>
      </c>
      <c r="E1350" s="133">
        <v>2.2446260522625751E-2</v>
      </c>
      <c r="F1350" s="269">
        <v>1.6782975506146759E-2</v>
      </c>
    </row>
    <row r="1351" spans="1:6">
      <c r="A1351" s="114" t="s">
        <v>101</v>
      </c>
      <c r="B1351" s="93"/>
      <c r="C1351" s="93">
        <v>4.9081896014490187E-2</v>
      </c>
      <c r="D1351" s="93"/>
      <c r="E1351" s="133">
        <v>0.1292325409942707</v>
      </c>
      <c r="F1351" s="269">
        <v>9.3657485217985351E-2</v>
      </c>
    </row>
    <row r="1352" spans="1:6">
      <c r="A1352" s="114" t="s">
        <v>102</v>
      </c>
      <c r="B1352" s="93"/>
      <c r="C1352" s="93">
        <v>3.4774441264458521E-2</v>
      </c>
      <c r="D1352" s="93">
        <v>2.7032481387693992E-2</v>
      </c>
      <c r="E1352" s="133">
        <v>0.13720612540897903</v>
      </c>
      <c r="F1352" s="269">
        <v>0.10278268137512325</v>
      </c>
    </row>
    <row r="1353" spans="1:6">
      <c r="A1353" s="114" t="s">
        <v>103</v>
      </c>
      <c r="B1353" s="93"/>
      <c r="C1353" s="93">
        <v>8.346696997248897E-3</v>
      </c>
      <c r="D1353" s="93"/>
      <c r="E1353" s="133">
        <v>7.7349430681976972E-2</v>
      </c>
      <c r="F1353" s="269">
        <v>5.4019711228833193E-2</v>
      </c>
    </row>
    <row r="1354" spans="1:6">
      <c r="A1354" s="114" t="s">
        <v>104</v>
      </c>
      <c r="B1354" s="93"/>
      <c r="C1354" s="93"/>
      <c r="D1354" s="93"/>
      <c r="E1354" s="133">
        <v>6.1822685022334227E-3</v>
      </c>
      <c r="F1354" s="269">
        <v>4.2529876475170319E-3</v>
      </c>
    </row>
    <row r="1355" spans="1:6">
      <c r="A1355" s="114" t="s">
        <v>105</v>
      </c>
      <c r="B1355" s="93"/>
      <c r="C1355" s="93"/>
      <c r="D1355" s="93"/>
      <c r="E1355" s="133">
        <v>2.4237576435100622E-2</v>
      </c>
      <c r="F1355" s="269">
        <v>1.6673833099774483E-2</v>
      </c>
    </row>
    <row r="1356" spans="1:6">
      <c r="A1356" s="114" t="s">
        <v>106</v>
      </c>
      <c r="B1356" s="93"/>
      <c r="C1356" s="93">
        <v>3.4116103078887868E-3</v>
      </c>
      <c r="D1356" s="93"/>
      <c r="E1356" s="133">
        <v>1.2118788217550313E-2</v>
      </c>
      <c r="F1356" s="269">
        <v>8.6673692618466913E-3</v>
      </c>
    </row>
    <row r="1357" spans="1:6">
      <c r="A1357" s="111" t="s">
        <v>4</v>
      </c>
      <c r="B1357" s="219">
        <v>1</v>
      </c>
      <c r="C1357" s="219">
        <v>1</v>
      </c>
      <c r="D1357" s="219">
        <v>1</v>
      </c>
      <c r="E1357" s="134">
        <v>1</v>
      </c>
      <c r="F1357" s="270">
        <v>1</v>
      </c>
    </row>
    <row r="1358" spans="1:6" s="22" customFormat="1">
      <c r="A1358" s="205" t="s">
        <v>5</v>
      </c>
      <c r="B1358" s="90">
        <v>14.406756752373157</v>
      </c>
      <c r="C1358" s="90">
        <v>47.641548525798513</v>
      </c>
      <c r="D1358" s="90">
        <v>91.442921903052081</v>
      </c>
      <c r="E1358" s="124">
        <v>338.36250000000001</v>
      </c>
      <c r="F1358" s="124">
        <v>491.85372718122375</v>
      </c>
    </row>
    <row r="1359" spans="1:6" s="22" customFormat="1">
      <c r="A1359" s="206" t="s">
        <v>6</v>
      </c>
      <c r="B1359" s="91">
        <v>28</v>
      </c>
      <c r="C1359" s="91">
        <v>254</v>
      </c>
      <c r="D1359" s="91">
        <v>105</v>
      </c>
      <c r="E1359" s="125">
        <v>272</v>
      </c>
      <c r="F1359" s="125">
        <v>659</v>
      </c>
    </row>
    <row r="1361" spans="1:6">
      <c r="A1361" s="26" t="s">
        <v>7</v>
      </c>
      <c r="B1361" s="26" t="s">
        <v>477</v>
      </c>
    </row>
    <row r="1362" spans="1:6">
      <c r="A1362" s="26" t="s">
        <v>9</v>
      </c>
      <c r="B1362" s="26" t="s">
        <v>411</v>
      </c>
    </row>
    <row r="1363" spans="1:6">
      <c r="A1363" s="1"/>
    </row>
    <row r="1364" spans="1:6">
      <c r="A1364" s="105" t="s">
        <v>561</v>
      </c>
      <c r="B1364" s="106"/>
      <c r="C1364" s="106"/>
    </row>
    <row r="1365" spans="1:6">
      <c r="A1365" s="1"/>
    </row>
    <row r="1366" spans="1:6">
      <c r="A1366" s="1"/>
      <c r="B1366" s="86" t="s">
        <v>319</v>
      </c>
      <c r="C1366" s="86" t="s">
        <v>252</v>
      </c>
      <c r="D1366" s="86" t="s">
        <v>328</v>
      </c>
      <c r="E1366" s="154" t="s">
        <v>367</v>
      </c>
      <c r="F1366" s="193" t="s">
        <v>4</v>
      </c>
    </row>
    <row r="1367" spans="1:6">
      <c r="A1367" s="113">
        <v>0</v>
      </c>
      <c r="B1367" s="110">
        <v>0.41921913582563408</v>
      </c>
      <c r="C1367" s="110">
        <v>0.33910398988061458</v>
      </c>
      <c r="D1367" s="110">
        <v>0.4287606493204919</v>
      </c>
      <c r="E1367" s="294">
        <v>0.21315213777351599</v>
      </c>
      <c r="F1367" s="268">
        <v>0.27147266903617245</v>
      </c>
    </row>
    <row r="1368" spans="1:6">
      <c r="A1368" s="279" t="s">
        <v>97</v>
      </c>
      <c r="B1368" s="110">
        <v>0.58078086417436592</v>
      </c>
      <c r="C1368" s="110">
        <v>0.53187730714424397</v>
      </c>
      <c r="D1368" s="110">
        <v>0.4901419065164262</v>
      </c>
      <c r="E1368" s="294">
        <v>0.31351040095601096</v>
      </c>
      <c r="F1368" s="280">
        <v>0.37532865584879666</v>
      </c>
    </row>
    <row r="1369" spans="1:6">
      <c r="A1369" s="114" t="s">
        <v>98</v>
      </c>
      <c r="B1369" s="115"/>
      <c r="C1369" s="115">
        <v>6.3653054783430127E-2</v>
      </c>
      <c r="D1369" s="115">
        <v>5.2235889170251348E-2</v>
      </c>
      <c r="E1369" s="294">
        <v>7.1483985370719247E-2</v>
      </c>
      <c r="F1369" s="269">
        <v>6.5053146218047669E-2</v>
      </c>
    </row>
    <row r="1370" spans="1:6">
      <c r="A1370" s="114" t="s">
        <v>99</v>
      </c>
      <c r="B1370" s="93"/>
      <c r="C1370" s="93">
        <v>2.4254522998392952E-2</v>
      </c>
      <c r="D1370" s="93">
        <v>1.4430777496415317E-2</v>
      </c>
      <c r="E1370" s="133">
        <v>0.17876176341619729</v>
      </c>
      <c r="F1370" s="269">
        <v>0.12800836750540265</v>
      </c>
    </row>
    <row r="1371" spans="1:6">
      <c r="A1371" s="114" t="s">
        <v>100</v>
      </c>
      <c r="B1371" s="93"/>
      <c r="C1371" s="93">
        <v>1.7996854865742706E-2</v>
      </c>
      <c r="D1371" s="93">
        <v>1.4430777496415317E-2</v>
      </c>
      <c r="E1371" s="133">
        <v>1.9355126271509038E-2</v>
      </c>
      <c r="F1371" s="269">
        <v>1.7741126934332302E-2</v>
      </c>
    </row>
    <row r="1372" spans="1:6">
      <c r="A1372" s="114" t="s">
        <v>101</v>
      </c>
      <c r="B1372" s="93"/>
      <c r="C1372" s="93">
        <v>1.7996854865742706E-2</v>
      </c>
      <c r="D1372" s="93"/>
      <c r="E1372" s="133">
        <v>8.1494634484819001E-2</v>
      </c>
      <c r="F1372" s="269">
        <v>5.7806060468851096E-2</v>
      </c>
    </row>
    <row r="1373" spans="1:6">
      <c r="A1373" s="114" t="s">
        <v>102</v>
      </c>
      <c r="B1373" s="93"/>
      <c r="C1373" s="93">
        <v>3.4116103078887859E-3</v>
      </c>
      <c r="D1373" s="93"/>
      <c r="E1373" s="133">
        <v>8.4094271162102677E-2</v>
      </c>
      <c r="F1373" s="269">
        <v>5.8181692325729728E-2</v>
      </c>
    </row>
    <row r="1374" spans="1:6">
      <c r="A1374" s="114" t="s">
        <v>103</v>
      </c>
      <c r="B1374" s="93"/>
      <c r="C1374" s="93"/>
      <c r="D1374" s="93"/>
      <c r="E1374" s="133">
        <v>1.2364537004466845E-2</v>
      </c>
      <c r="F1374" s="269">
        <v>8.5059752950340638E-3</v>
      </c>
    </row>
    <row r="1375" spans="1:6">
      <c r="A1375" s="114" t="s">
        <v>104</v>
      </c>
      <c r="B1375" s="93"/>
      <c r="C1375" s="93"/>
      <c r="D1375" s="93"/>
      <c r="E1375" s="133">
        <v>3.0911342511167113E-3</v>
      </c>
      <c r="F1375" s="269">
        <v>2.126493823758516E-3</v>
      </c>
    </row>
    <row r="1376" spans="1:6">
      <c r="A1376" s="114" t="s">
        <v>105</v>
      </c>
      <c r="B1376" s="93"/>
      <c r="C1376" s="93"/>
      <c r="D1376" s="93"/>
      <c r="E1376" s="133">
        <v>1.8055307932867207E-2</v>
      </c>
      <c r="F1376" s="269">
        <v>1.2420845452257457E-2</v>
      </c>
    </row>
    <row r="1377" spans="1:6">
      <c r="A1377" s="114" t="s">
        <v>106</v>
      </c>
      <c r="B1377" s="93"/>
      <c r="C1377" s="93">
        <v>1.7058051539443929E-3</v>
      </c>
      <c r="D1377" s="93"/>
      <c r="E1377" s="133">
        <v>4.6367013766750662E-3</v>
      </c>
      <c r="F1377" s="269">
        <v>3.3549670916174991E-3</v>
      </c>
    </row>
    <row r="1378" spans="1:6">
      <c r="A1378" s="111" t="s">
        <v>4</v>
      </c>
      <c r="B1378" s="219">
        <v>1</v>
      </c>
      <c r="C1378" s="219">
        <v>1</v>
      </c>
      <c r="D1378" s="219">
        <v>1</v>
      </c>
      <c r="E1378" s="134">
        <v>1</v>
      </c>
      <c r="F1378" s="270">
        <v>1</v>
      </c>
    </row>
    <row r="1379" spans="1:6" s="22" customFormat="1">
      <c r="A1379" s="205" t="s">
        <v>5</v>
      </c>
      <c r="B1379" s="90">
        <v>14.406756752373159</v>
      </c>
      <c r="C1379" s="90">
        <v>47.641548525798534</v>
      </c>
      <c r="D1379" s="90">
        <v>91.442921903052081</v>
      </c>
      <c r="E1379" s="124">
        <v>338.36250000000007</v>
      </c>
      <c r="F1379" s="124">
        <v>491.85372718122386</v>
      </c>
    </row>
    <row r="1380" spans="1:6" s="22" customFormat="1">
      <c r="A1380" s="206" t="s">
        <v>6</v>
      </c>
      <c r="B1380" s="91">
        <v>28</v>
      </c>
      <c r="C1380" s="91">
        <v>254</v>
      </c>
      <c r="D1380" s="91">
        <v>105</v>
      </c>
      <c r="E1380" s="125">
        <v>272</v>
      </c>
      <c r="F1380" s="125">
        <v>659</v>
      </c>
    </row>
    <row r="1382" spans="1:6">
      <c r="A1382" s="26" t="s">
        <v>7</v>
      </c>
      <c r="B1382" s="26" t="s">
        <v>477</v>
      </c>
    </row>
    <row r="1383" spans="1:6">
      <c r="A1383" s="26" t="s">
        <v>9</v>
      </c>
      <c r="B1383" s="26" t="s">
        <v>411</v>
      </c>
    </row>
    <row r="1384" spans="1:6">
      <c r="A1384" s="1"/>
    </row>
    <row r="1385" spans="1:6">
      <c r="A1385" s="8" t="s">
        <v>562</v>
      </c>
      <c r="C1385" s="190"/>
    </row>
    <row r="1386" spans="1:6">
      <c r="D1386" s="22"/>
    </row>
    <row r="1387" spans="1:6">
      <c r="C1387" s="60" t="s">
        <v>252</v>
      </c>
    </row>
    <row r="1388" spans="1:6">
      <c r="A1388" s="11" t="s">
        <v>412</v>
      </c>
      <c r="C1388" s="230">
        <v>0.62064144271691302</v>
      </c>
    </row>
    <row r="1389" spans="1:6">
      <c r="A1389" s="13" t="s">
        <v>413</v>
      </c>
      <c r="C1389" s="231">
        <v>8.319250660268937E-2</v>
      </c>
    </row>
    <row r="1390" spans="1:6">
      <c r="A1390" s="13" t="s">
        <v>414</v>
      </c>
      <c r="C1390" s="231">
        <v>0.2961660506803977</v>
      </c>
    </row>
    <row r="1391" spans="1:6">
      <c r="A1391" s="17" t="s">
        <v>4</v>
      </c>
      <c r="C1391" s="232">
        <v>1</v>
      </c>
    </row>
    <row r="1392" spans="1:6">
      <c r="A1392" s="185" t="s">
        <v>5</v>
      </c>
      <c r="C1392" s="27">
        <v>47.641548525798541</v>
      </c>
    </row>
    <row r="1393" spans="1:6">
      <c r="A1393" s="180" t="s">
        <v>6</v>
      </c>
      <c r="C1393" s="25">
        <v>254</v>
      </c>
    </row>
    <row r="1395" spans="1:6">
      <c r="A1395" s="26" t="s">
        <v>7</v>
      </c>
      <c r="B1395" s="26" t="s">
        <v>477</v>
      </c>
    </row>
    <row r="1396" spans="1:6" s="22" customFormat="1">
      <c r="A1396" s="26" t="s">
        <v>9</v>
      </c>
      <c r="B1396" s="26" t="s">
        <v>10</v>
      </c>
      <c r="C1396"/>
      <c r="D1396"/>
      <c r="F1396"/>
    </row>
    <row r="1397" spans="1:6">
      <c r="A1397" s="1"/>
    </row>
    <row r="1398" spans="1:6">
      <c r="A1398" s="128" t="s">
        <v>386</v>
      </c>
    </row>
    <row r="1399" spans="1:6">
      <c r="A1399" s="1"/>
    </row>
    <row r="1400" spans="1:6">
      <c r="A1400" s="1"/>
      <c r="C1400" s="10" t="s">
        <v>252</v>
      </c>
      <c r="D1400" s="86" t="s">
        <v>328</v>
      </c>
      <c r="E1400" s="126" t="s">
        <v>367</v>
      </c>
      <c r="F1400" s="193" t="s">
        <v>4</v>
      </c>
    </row>
    <row r="1401" spans="1:6">
      <c r="A1401" s="108" t="s">
        <v>126</v>
      </c>
      <c r="C1401" s="230">
        <v>0.14649766496299313</v>
      </c>
      <c r="D1401" s="87">
        <v>0.16930937140203275</v>
      </c>
      <c r="E1401" s="121">
        <v>8.3848522375186127E-2</v>
      </c>
      <c r="F1401" s="268">
        <v>0.10646777137854009</v>
      </c>
    </row>
    <row r="1402" spans="1:6">
      <c r="A1402" s="95" t="s">
        <v>127</v>
      </c>
      <c r="C1402" s="231">
        <v>0.10859037663285077</v>
      </c>
      <c r="D1402" s="88">
        <v>0.16941027707437167</v>
      </c>
      <c r="E1402" s="122">
        <v>0.26984662384534214</v>
      </c>
      <c r="F1402" s="269">
        <v>0.23451978885565145</v>
      </c>
    </row>
    <row r="1403" spans="1:6">
      <c r="A1403" s="95" t="s">
        <v>44</v>
      </c>
      <c r="C1403" s="231">
        <v>0.35807788277016117</v>
      </c>
      <c r="D1403" s="88">
        <v>0.36392305625896171</v>
      </c>
      <c r="E1403" s="122">
        <v>0.3970421001402214</v>
      </c>
      <c r="F1403" s="269">
        <v>0.38681097899318428</v>
      </c>
    </row>
    <row r="1404" spans="1:6">
      <c r="A1404" s="95" t="s">
        <v>128</v>
      </c>
      <c r="C1404" s="231">
        <v>0.27765667294233148</v>
      </c>
      <c r="D1404" s="88">
        <v>0.26128035152359563</v>
      </c>
      <c r="E1404" s="122">
        <v>0.20900693397067396</v>
      </c>
      <c r="F1404" s="269">
        <v>0.22586873100368879</v>
      </c>
    </row>
    <row r="1405" spans="1:6">
      <c r="A1405" s="95" t="s">
        <v>129</v>
      </c>
      <c r="C1405" s="231">
        <v>5.7618219318789084E-2</v>
      </c>
      <c r="D1405" s="88">
        <v>3.60769437410383E-2</v>
      </c>
      <c r="E1405" s="122">
        <v>2.5291645986825931E-2</v>
      </c>
      <c r="F1405" s="269">
        <v>3.0582971115641643E-2</v>
      </c>
    </row>
    <row r="1406" spans="1:6">
      <c r="A1406" s="95" t="s">
        <v>47</v>
      </c>
      <c r="C1406" s="231">
        <v>5.1559183372874344E-2</v>
      </c>
      <c r="D1406" s="88"/>
      <c r="E1406" s="122">
        <v>1.4964173681750499E-2</v>
      </c>
      <c r="F1406" s="269">
        <v>1.5749758653293682E-2</v>
      </c>
    </row>
    <row r="1407" spans="1:6">
      <c r="A1407" s="111" t="s">
        <v>4</v>
      </c>
      <c r="C1407" s="232">
        <v>1</v>
      </c>
      <c r="D1407" s="89">
        <v>1</v>
      </c>
      <c r="E1407" s="123">
        <v>1</v>
      </c>
      <c r="F1407" s="270">
        <v>1</v>
      </c>
    </row>
    <row r="1408" spans="1:6" s="22" customFormat="1">
      <c r="A1408" s="205" t="s">
        <v>5</v>
      </c>
      <c r="C1408" s="27">
        <v>47.641548525798541</v>
      </c>
      <c r="D1408" s="90">
        <v>91.442921903052081</v>
      </c>
      <c r="E1408" s="124">
        <v>338.36250000000007</v>
      </c>
      <c r="F1408" s="124">
        <v>477.4469704288507</v>
      </c>
    </row>
    <row r="1409" spans="1:10" s="22" customFormat="1">
      <c r="A1409" s="206" t="s">
        <v>6</v>
      </c>
      <c r="C1409" s="25">
        <v>254</v>
      </c>
      <c r="D1409" s="91">
        <v>105</v>
      </c>
      <c r="E1409" s="125">
        <v>272</v>
      </c>
      <c r="F1409" s="125">
        <v>631</v>
      </c>
    </row>
    <row r="1410" spans="1:10">
      <c r="E1410" s="22"/>
    </row>
    <row r="1411" spans="1:10">
      <c r="A1411" s="28" t="s">
        <v>48</v>
      </c>
      <c r="C1411" s="14">
        <f>C1401+C1402</f>
        <v>0.25508804159584392</v>
      </c>
      <c r="D1411" s="14">
        <f t="shared" ref="D1411:E1411" si="132">D1401+D1402</f>
        <v>0.33871964847640446</v>
      </c>
      <c r="E1411" s="14">
        <f t="shared" si="132"/>
        <v>0.35369514622052828</v>
      </c>
      <c r="F1411" s="14">
        <v>0.34098756023419152</v>
      </c>
    </row>
    <row r="1412" spans="1:10">
      <c r="A1412" s="29" t="s">
        <v>49</v>
      </c>
      <c r="C1412" s="14">
        <f>C1403</f>
        <v>0.35807788277016117</v>
      </c>
      <c r="D1412" s="14">
        <f t="shared" ref="D1412:E1412" si="133">D1403</f>
        <v>0.36392305625896171</v>
      </c>
      <c r="E1412" s="14">
        <f t="shared" si="133"/>
        <v>0.3970421001402214</v>
      </c>
      <c r="F1412" s="14">
        <v>0.38681097899318428</v>
      </c>
    </row>
    <row r="1413" spans="1:10">
      <c r="A1413" s="13" t="s">
        <v>50</v>
      </c>
      <c r="C1413" s="14">
        <f>C1404+C1405</f>
        <v>0.33527489226112056</v>
      </c>
      <c r="D1413" s="14">
        <f t="shared" ref="D1413:E1413" si="134">D1404+D1405</f>
        <v>0.29735729526463395</v>
      </c>
      <c r="E1413" s="14">
        <f t="shared" si="134"/>
        <v>0.23429857995749989</v>
      </c>
      <c r="F1413" s="14">
        <v>0.25645170211933044</v>
      </c>
    </row>
    <row r="1414" spans="1:10">
      <c r="A1414" s="13" t="s">
        <v>47</v>
      </c>
      <c r="C1414" s="16">
        <f>C1406</f>
        <v>5.1559183372874344E-2</v>
      </c>
      <c r="D1414" s="16">
        <f>D1406</f>
        <v>0</v>
      </c>
      <c r="E1414" s="16">
        <f>E1406</f>
        <v>1.4964173681750499E-2</v>
      </c>
      <c r="F1414" s="16">
        <f>F1406</f>
        <v>1.5749758653293682E-2</v>
      </c>
    </row>
    <row r="1415" spans="1:10">
      <c r="E1415" s="22"/>
    </row>
    <row r="1416" spans="1:10">
      <c r="A1416" s="198" t="s">
        <v>51</v>
      </c>
      <c r="C1416" s="32">
        <v>2.9908348577723176</v>
      </c>
      <c r="D1416" s="254">
        <v>2.825405219127235</v>
      </c>
      <c r="E1416" s="262">
        <v>2.8193431772765845</v>
      </c>
      <c r="F1416" s="31">
        <v>2.837012325078768</v>
      </c>
    </row>
    <row r="1417" spans="1:10">
      <c r="A1417" s="185" t="s">
        <v>52</v>
      </c>
      <c r="C1417" s="20">
        <v>45.185189189189174</v>
      </c>
      <c r="D1417" s="90">
        <v>91.44292190305211</v>
      </c>
      <c r="E1417" s="263">
        <v>333.29918478260748</v>
      </c>
      <c r="F1417" s="124">
        <v>469.92729587484877</v>
      </c>
    </row>
    <row r="1418" spans="1:10">
      <c r="A1418" s="276" t="s">
        <v>53</v>
      </c>
      <c r="C1418" s="23">
        <v>240</v>
      </c>
      <c r="D1418" s="23">
        <v>105</v>
      </c>
      <c r="E1418" s="96">
        <v>268</v>
      </c>
      <c r="F1418" s="125">
        <v>613</v>
      </c>
      <c r="J1418" s="39"/>
    </row>
    <row r="1420" spans="1:10">
      <c r="A1420" s="26" t="s">
        <v>7</v>
      </c>
      <c r="B1420" s="26" t="s">
        <v>477</v>
      </c>
      <c r="J1420" s="39"/>
    </row>
    <row r="1421" spans="1:10">
      <c r="A1421" s="26" t="s">
        <v>9</v>
      </c>
      <c r="B1421" s="26" t="s">
        <v>10</v>
      </c>
    </row>
    <row r="1422" spans="1:10">
      <c r="A1422" s="1"/>
    </row>
    <row r="1423" spans="1:10">
      <c r="A1423" s="128" t="s">
        <v>563</v>
      </c>
    </row>
    <row r="1424" spans="1:10">
      <c r="A1424" s="1"/>
    </row>
    <row r="1425" spans="1:6">
      <c r="A1425" s="1"/>
      <c r="C1425" s="10" t="s">
        <v>252</v>
      </c>
      <c r="D1425" s="86" t="s">
        <v>328</v>
      </c>
      <c r="E1425" s="126" t="s">
        <v>367</v>
      </c>
      <c r="F1425" s="193" t="s">
        <v>4</v>
      </c>
    </row>
    <row r="1426" spans="1:6">
      <c r="A1426" s="108" t="s">
        <v>130</v>
      </c>
      <c r="C1426" s="230">
        <v>0.10566325719692231</v>
      </c>
      <c r="D1426" s="109">
        <v>3.2418796530765008E-2</v>
      </c>
      <c r="E1426" s="121">
        <v>3.1228165702142846E-2</v>
      </c>
      <c r="F1426" s="268">
        <v>3.6850017475244502E-2</v>
      </c>
    </row>
    <row r="1427" spans="1:6">
      <c r="A1427" s="95" t="s">
        <v>131</v>
      </c>
      <c r="C1427" s="231">
        <v>5.2085805279117665E-2</v>
      </c>
      <c r="D1427" s="88">
        <v>7.0223908204601018E-2</v>
      </c>
      <c r="E1427" s="122">
        <v>5.7011309262801853E-2</v>
      </c>
      <c r="F1427" s="269">
        <v>5.9262451682105068E-2</v>
      </c>
    </row>
    <row r="1428" spans="1:6">
      <c r="A1428" s="95" t="s">
        <v>44</v>
      </c>
      <c r="C1428" s="231">
        <v>0.18576556189754684</v>
      </c>
      <c r="D1428" s="88">
        <v>0.22164616624462286</v>
      </c>
      <c r="E1428" s="122">
        <v>0.27497482279585045</v>
      </c>
      <c r="F1428" s="269">
        <v>0.25799394901529676</v>
      </c>
    </row>
    <row r="1429" spans="1:6">
      <c r="A1429" s="95" t="s">
        <v>132</v>
      </c>
      <c r="C1429" s="231">
        <v>0.3983285556133086</v>
      </c>
      <c r="D1429" s="88">
        <v>0.52611794458512595</v>
      </c>
      <c r="E1429" s="122">
        <v>0.47137147097514076</v>
      </c>
      <c r="F1429" s="269">
        <v>0.47688996103624659</v>
      </c>
    </row>
    <row r="1430" spans="1:6">
      <c r="A1430" s="95" t="s">
        <v>133</v>
      </c>
      <c r="C1430" s="231">
        <v>0.25030403416148045</v>
      </c>
      <c r="D1430" s="88">
        <v>0.11717438790412021</v>
      </c>
      <c r="E1430" s="122">
        <v>0.13857701815168008</v>
      </c>
      <c r="F1430" s="269">
        <v>0.14243874622327957</v>
      </c>
    </row>
    <row r="1431" spans="1:6">
      <c r="A1431" s="95" t="s">
        <v>134</v>
      </c>
      <c r="C1431" s="231">
        <v>7.8527858516239616E-3</v>
      </c>
      <c r="D1431" s="88">
        <v>3.2418796530765008E-2</v>
      </c>
      <c r="E1431" s="122">
        <v>2.6837213112384305E-2</v>
      </c>
      <c r="F1431" s="269">
        <v>2.6564874567827416E-2</v>
      </c>
    </row>
    <row r="1432" spans="1:6">
      <c r="A1432" s="111" t="s">
        <v>4</v>
      </c>
      <c r="C1432" s="232">
        <v>1</v>
      </c>
      <c r="D1432" s="89">
        <v>1</v>
      </c>
      <c r="E1432" s="123">
        <v>1</v>
      </c>
      <c r="F1432" s="270">
        <v>1</v>
      </c>
    </row>
    <row r="1433" spans="1:6" s="22" customFormat="1">
      <c r="A1433" s="205" t="s">
        <v>5</v>
      </c>
      <c r="B1433"/>
      <c r="C1433" s="27">
        <v>33.531739250614251</v>
      </c>
      <c r="D1433" s="90">
        <v>91.442921903052081</v>
      </c>
      <c r="E1433" s="124">
        <v>338.3624999999999</v>
      </c>
      <c r="F1433" s="124">
        <v>463.33716115366622</v>
      </c>
    </row>
    <row r="1434" spans="1:6" s="22" customFormat="1">
      <c r="A1434" s="206" t="s">
        <v>6</v>
      </c>
      <c r="B1434"/>
      <c r="C1434" s="25">
        <v>185</v>
      </c>
      <c r="D1434" s="91">
        <v>105</v>
      </c>
      <c r="E1434" s="125">
        <v>272</v>
      </c>
      <c r="F1434" s="125">
        <v>562</v>
      </c>
    </row>
    <row r="1435" spans="1:6">
      <c r="E1435" s="22"/>
    </row>
    <row r="1436" spans="1:6">
      <c r="A1436" s="28" t="s">
        <v>48</v>
      </c>
      <c r="C1436" s="14">
        <f>C1426+C1427</f>
        <v>0.15774906247603998</v>
      </c>
      <c r="D1436" s="14">
        <f t="shared" ref="D1436:E1436" si="135">D1426+D1427</f>
        <v>0.10264270473536602</v>
      </c>
      <c r="E1436" s="14">
        <f t="shared" si="135"/>
        <v>8.8239474964944692E-2</v>
      </c>
      <c r="F1436" s="14">
        <v>9.611246915734957E-2</v>
      </c>
    </row>
    <row r="1437" spans="1:6">
      <c r="A1437" s="29" t="s">
        <v>49</v>
      </c>
      <c r="C1437" s="14">
        <f>C1428</f>
        <v>0.18576556189754684</v>
      </c>
      <c r="D1437" s="14">
        <f t="shared" ref="D1437:E1437" si="136">D1428</f>
        <v>0.22164616624462286</v>
      </c>
      <c r="E1437" s="14">
        <f t="shared" si="136"/>
        <v>0.27497482279585045</v>
      </c>
      <c r="F1437" s="14">
        <v>0.25799394901529676</v>
      </c>
    </row>
    <row r="1438" spans="1:6">
      <c r="A1438" s="13" t="s">
        <v>50</v>
      </c>
      <c r="C1438" s="14">
        <f>C1429+C1430</f>
        <v>0.6486325897747891</v>
      </c>
      <c r="D1438" s="14">
        <f t="shared" ref="D1438:E1438" si="137">D1429+D1430</f>
        <v>0.64329233248924611</v>
      </c>
      <c r="E1438" s="14">
        <f t="shared" si="137"/>
        <v>0.60994848912682087</v>
      </c>
      <c r="F1438" s="14">
        <v>0.61932870725952616</v>
      </c>
    </row>
    <row r="1439" spans="1:6">
      <c r="A1439" s="13" t="s">
        <v>134</v>
      </c>
      <c r="C1439" s="16">
        <f>C1431</f>
        <v>7.8527858516239616E-3</v>
      </c>
      <c r="D1439" s="122">
        <f>D1431</f>
        <v>3.2418796530765008E-2</v>
      </c>
      <c r="E1439" s="122">
        <f>E1431</f>
        <v>2.6837213112384305E-2</v>
      </c>
      <c r="F1439" s="122">
        <f>F1431</f>
        <v>2.6564874567827416E-2</v>
      </c>
    </row>
    <row r="1440" spans="1:6">
      <c r="E1440" s="22"/>
    </row>
    <row r="1441" spans="1:10">
      <c r="A1441" s="198" t="s">
        <v>51</v>
      </c>
      <c r="C1441" s="32">
        <v>3.6405544411156963</v>
      </c>
      <c r="D1441" s="31">
        <v>3.6463594134371999</v>
      </c>
      <c r="E1441" s="262">
        <v>3.6464055912200224</v>
      </c>
      <c r="F1441" s="31">
        <v>3.6459649445781439</v>
      </c>
    </row>
    <row r="1442" spans="1:10">
      <c r="A1442" s="185" t="s">
        <v>52</v>
      </c>
      <c r="C1442" s="20">
        <v>33.268421683046704</v>
      </c>
      <c r="D1442" s="96">
        <v>88.478452423698414</v>
      </c>
      <c r="E1442" s="263">
        <v>329.28179347825966</v>
      </c>
      <c r="F1442" s="124">
        <v>451.02866758500477</v>
      </c>
    </row>
    <row r="1443" spans="1:10">
      <c r="A1443" s="276" t="s">
        <v>53</v>
      </c>
      <c r="C1443" s="23">
        <v>183</v>
      </c>
      <c r="D1443" s="299">
        <v>102</v>
      </c>
      <c r="E1443" s="96">
        <v>266</v>
      </c>
      <c r="F1443" s="125">
        <v>551</v>
      </c>
      <c r="J1443" s="39"/>
    </row>
    <row r="1445" spans="1:10">
      <c r="A1445" s="26" t="s">
        <v>7</v>
      </c>
      <c r="B1445" s="26" t="s">
        <v>596</v>
      </c>
    </row>
    <row r="1446" spans="1:10">
      <c r="A1446" s="26" t="s">
        <v>9</v>
      </c>
      <c r="B1446" s="26" t="s">
        <v>10</v>
      </c>
    </row>
    <row r="1447" spans="1:10">
      <c r="A1447" s="1"/>
    </row>
    <row r="1448" spans="1:10">
      <c r="A1448" s="105" t="s">
        <v>320</v>
      </c>
    </row>
    <row r="1449" spans="1:10">
      <c r="A1449" s="1"/>
    </row>
    <row r="1450" spans="1:10">
      <c r="A1450" s="1"/>
      <c r="C1450" s="10" t="s">
        <v>252</v>
      </c>
      <c r="D1450" s="86" t="s">
        <v>328</v>
      </c>
      <c r="E1450" s="126" t="s">
        <v>367</v>
      </c>
      <c r="F1450" s="193" t="s">
        <v>4</v>
      </c>
    </row>
    <row r="1451" spans="1:10">
      <c r="A1451" s="108" t="s">
        <v>97</v>
      </c>
      <c r="C1451" s="230">
        <v>0.68066232568169804</v>
      </c>
      <c r="D1451" s="87">
        <v>0.52976822148467217</v>
      </c>
      <c r="E1451" s="121">
        <v>0.19066515471565651</v>
      </c>
      <c r="F1451" s="268">
        <v>0.3148832572936815</v>
      </c>
    </row>
    <row r="1452" spans="1:10">
      <c r="A1452" s="95" t="s">
        <v>98</v>
      </c>
      <c r="C1452" s="231">
        <v>0.15572611856457913</v>
      </c>
      <c r="D1452" s="88">
        <v>0.226456166678254</v>
      </c>
      <c r="E1452" s="122">
        <v>0.13066717120355698</v>
      </c>
      <c r="F1452" s="269">
        <v>0.15122518864357923</v>
      </c>
    </row>
    <row r="1453" spans="1:10">
      <c r="A1453" s="95" t="s">
        <v>99</v>
      </c>
      <c r="C1453" s="231">
        <v>4.416183927994892E-2</v>
      </c>
      <c r="D1453" s="88">
        <v>0.12665099343157274</v>
      </c>
      <c r="E1453" s="122">
        <v>0.16932274635694078</v>
      </c>
      <c r="F1453" s="269">
        <v>0.14555133761909703</v>
      </c>
    </row>
    <row r="1454" spans="1:10">
      <c r="A1454" s="95" t="s">
        <v>100</v>
      </c>
      <c r="C1454" s="231">
        <v>4.5395609872351953E-3</v>
      </c>
      <c r="D1454" s="88">
        <v>4.2216997810524244E-2</v>
      </c>
      <c r="E1454" s="122">
        <v>3.06705320167244E-2</v>
      </c>
      <c r="F1454" s="269">
        <v>2.9411685123153727E-2</v>
      </c>
    </row>
    <row r="1455" spans="1:10">
      <c r="A1455" s="95" t="s">
        <v>101</v>
      </c>
      <c r="C1455" s="231">
        <v>4.0315512092496203E-2</v>
      </c>
      <c r="D1455" s="88">
        <v>5.9536442969344024E-2</v>
      </c>
      <c r="E1455" s="122">
        <v>0.17277069171758716</v>
      </c>
      <c r="F1455" s="269">
        <v>0.13528658946382754</v>
      </c>
    </row>
    <row r="1456" spans="1:10">
      <c r="A1456" s="95" t="s">
        <v>102</v>
      </c>
      <c r="C1456" s="231">
        <v>6.5737635805200784E-2</v>
      </c>
      <c r="D1456" s="88">
        <v>7.6855888128163794E-3</v>
      </c>
      <c r="E1456" s="122">
        <v>0.16017511081347868</v>
      </c>
      <c r="F1456" s="269">
        <v>0.12045602293393412</v>
      </c>
    </row>
    <row r="1457" spans="1:6">
      <c r="A1457" s="95" t="s">
        <v>103</v>
      </c>
      <c r="C1457" s="231">
        <v>6.5432398455024651E-3</v>
      </c>
      <c r="D1457" s="110">
        <v>7.6855888128163794E-3</v>
      </c>
      <c r="E1457" s="122">
        <v>9.2192084164719704E-2</v>
      </c>
      <c r="F1457" s="269">
        <v>6.5910153397932769E-2</v>
      </c>
    </row>
    <row r="1458" spans="1:6">
      <c r="A1458" s="114" t="s">
        <v>104</v>
      </c>
      <c r="C1458" s="231"/>
      <c r="D1458" s="155"/>
      <c r="E1458" s="122">
        <v>1.252214091267238E-2</v>
      </c>
      <c r="F1458" s="269">
        <v>8.6493932029529721E-3</v>
      </c>
    </row>
    <row r="1459" spans="1:6">
      <c r="A1459" s="114" t="s">
        <v>105</v>
      </c>
      <c r="C1459" s="16">
        <v>2.313767743339168E-3</v>
      </c>
      <c r="D1459" s="155"/>
      <c r="E1459" s="122">
        <v>9.5820517639912516E-3</v>
      </c>
      <c r="F1459" s="269">
        <v>6.9151916895380102E-3</v>
      </c>
    </row>
    <row r="1460" spans="1:6">
      <c r="A1460" s="114" t="s">
        <v>106</v>
      </c>
      <c r="C1460" s="16"/>
      <c r="D1460" s="155"/>
      <c r="E1460" s="122">
        <v>3.143231633467225E-2</v>
      </c>
      <c r="F1460" s="269">
        <v>2.1711180632303019E-2</v>
      </c>
    </row>
    <row r="1461" spans="1:6">
      <c r="A1461" s="111" t="s">
        <v>4</v>
      </c>
      <c r="C1461" s="232">
        <v>1</v>
      </c>
      <c r="D1461" s="89">
        <v>1</v>
      </c>
      <c r="E1461" s="123">
        <v>1</v>
      </c>
      <c r="F1461" s="270">
        <v>1</v>
      </c>
    </row>
    <row r="1462" spans="1:6" s="22" customFormat="1">
      <c r="A1462" s="205" t="s">
        <v>5</v>
      </c>
      <c r="B1462"/>
      <c r="C1462" s="27">
        <v>60.772580466830483</v>
      </c>
      <c r="D1462" s="90">
        <v>85.848494614003613</v>
      </c>
      <c r="E1462" s="124">
        <v>327.46345108695652</v>
      </c>
      <c r="F1462" s="124">
        <v>474.08452616779061</v>
      </c>
    </row>
    <row r="1463" spans="1:6" s="22" customFormat="1">
      <c r="A1463" s="206" t="s">
        <v>6</v>
      </c>
      <c r="B1463"/>
      <c r="C1463" s="25">
        <v>311</v>
      </c>
      <c r="D1463" s="91">
        <v>101</v>
      </c>
      <c r="E1463" s="125">
        <v>254</v>
      </c>
      <c r="F1463" s="125">
        <v>666</v>
      </c>
    </row>
    <row r="1465" spans="1:6">
      <c r="A1465" s="26" t="s">
        <v>7</v>
      </c>
      <c r="B1465" s="26" t="s">
        <v>135</v>
      </c>
      <c r="F1465" s="22"/>
    </row>
    <row r="1466" spans="1:6">
      <c r="A1466" s="26" t="s">
        <v>9</v>
      </c>
      <c r="B1466" s="26" t="s">
        <v>136</v>
      </c>
    </row>
    <row r="1467" spans="1:6">
      <c r="A1467" s="1"/>
    </row>
    <row r="1468" spans="1:6">
      <c r="A1468" s="105" t="s">
        <v>321</v>
      </c>
    </row>
    <row r="1469" spans="1:6">
      <c r="A1469" s="1"/>
    </row>
    <row r="1470" spans="1:6">
      <c r="A1470" s="1"/>
      <c r="C1470" s="10" t="s">
        <v>252</v>
      </c>
      <c r="D1470" s="86" t="s">
        <v>328</v>
      </c>
      <c r="E1470" s="126" t="s">
        <v>367</v>
      </c>
      <c r="F1470" s="193" t="s">
        <v>4</v>
      </c>
    </row>
    <row r="1471" spans="1:6">
      <c r="A1471" s="108" t="s">
        <v>91</v>
      </c>
      <c r="C1471" s="230">
        <v>0.79517297243061724</v>
      </c>
      <c r="D1471" s="87">
        <v>0.62957339473135365</v>
      </c>
      <c r="E1471" s="121">
        <v>0.55645979409417956</v>
      </c>
      <c r="F1471" s="268">
        <v>0.60029988429383108</v>
      </c>
    </row>
    <row r="1472" spans="1:6">
      <c r="A1472" s="95" t="s">
        <v>92</v>
      </c>
      <c r="C1472" s="231">
        <v>0.20482702756938281</v>
      </c>
      <c r="D1472" s="88">
        <v>0.37042660526864635</v>
      </c>
      <c r="E1472" s="122">
        <v>0.44354020590582033</v>
      </c>
      <c r="F1472" s="269">
        <v>0.39970011570616892</v>
      </c>
    </row>
    <row r="1473" spans="1:6">
      <c r="A1473" s="111" t="s">
        <v>4</v>
      </c>
      <c r="C1473" s="232">
        <v>1</v>
      </c>
      <c r="D1473" s="89">
        <v>1</v>
      </c>
      <c r="E1473" s="123">
        <v>1</v>
      </c>
      <c r="F1473" s="270">
        <v>1</v>
      </c>
    </row>
    <row r="1474" spans="1:6" s="22" customFormat="1">
      <c r="A1474" s="205" t="s">
        <v>5</v>
      </c>
      <c r="B1474"/>
      <c r="C1474" s="27">
        <v>60.772580466830483</v>
      </c>
      <c r="D1474" s="90">
        <v>85.848494614003641</v>
      </c>
      <c r="E1474" s="124">
        <v>327.4634510869563</v>
      </c>
      <c r="F1474" s="124">
        <v>474.08452616779039</v>
      </c>
    </row>
    <row r="1475" spans="1:6" s="22" customFormat="1">
      <c r="A1475" s="206" t="s">
        <v>6</v>
      </c>
      <c r="B1475"/>
      <c r="C1475" s="238">
        <v>311</v>
      </c>
      <c r="D1475" s="91">
        <v>101</v>
      </c>
      <c r="E1475" s="125">
        <v>254</v>
      </c>
      <c r="F1475" s="125">
        <v>666</v>
      </c>
    </row>
    <row r="1477" spans="1:6">
      <c r="A1477" s="26" t="s">
        <v>7</v>
      </c>
      <c r="B1477" s="26" t="s">
        <v>452</v>
      </c>
      <c r="F1477" s="22"/>
    </row>
    <row r="1478" spans="1:6">
      <c r="A1478" s="26" t="s">
        <v>9</v>
      </c>
      <c r="B1478" s="26" t="s">
        <v>10</v>
      </c>
    </row>
    <row r="1479" spans="1:6">
      <c r="A1479" s="1"/>
    </row>
    <row r="1480" spans="1:6">
      <c r="A1480" s="105" t="s">
        <v>385</v>
      </c>
    </row>
    <row r="1481" spans="1:6">
      <c r="A1481" s="1"/>
    </row>
    <row r="1482" spans="1:6">
      <c r="A1482" s="1"/>
      <c r="C1482" s="10" t="s">
        <v>252</v>
      </c>
      <c r="D1482" s="86" t="s">
        <v>328</v>
      </c>
      <c r="E1482" s="126" t="s">
        <v>367</v>
      </c>
      <c r="F1482" s="193" t="s">
        <v>4</v>
      </c>
    </row>
    <row r="1483" spans="1:6">
      <c r="A1483" s="108" t="s">
        <v>130</v>
      </c>
      <c r="C1483" s="230">
        <v>3.4199833923190072E-2</v>
      </c>
      <c r="D1483" s="87">
        <v>2.1320643795904797E-2</v>
      </c>
      <c r="E1483" s="121">
        <v>2.6133434240711403E-2</v>
      </c>
      <c r="F1483" s="268">
        <v>2.643514250370255E-2</v>
      </c>
    </row>
    <row r="1484" spans="1:6">
      <c r="A1484" s="95" t="s">
        <v>131</v>
      </c>
      <c r="C1484" s="231">
        <v>8.5958435597557545E-2</v>
      </c>
      <c r="D1484" s="88">
        <v>5.4848901314266722E-2</v>
      </c>
      <c r="E1484" s="122">
        <v>7.2520124424771987E-2</v>
      </c>
      <c r="F1484" s="269">
        <v>7.1808945289012063E-2</v>
      </c>
    </row>
    <row r="1485" spans="1:6">
      <c r="A1485" s="95" t="s">
        <v>44</v>
      </c>
      <c r="C1485" s="231">
        <v>0.20177630128524929</v>
      </c>
      <c r="D1485" s="88">
        <v>0.14632064379590481</v>
      </c>
      <c r="E1485" s="122">
        <v>0.29294714685633289</v>
      </c>
      <c r="F1485" s="269">
        <v>0.26426024991174951</v>
      </c>
    </row>
    <row r="1486" spans="1:6">
      <c r="A1486" s="95" t="s">
        <v>132</v>
      </c>
      <c r="C1486" s="231">
        <v>0.3130917245829834</v>
      </c>
      <c r="D1486" s="88">
        <v>0.42984890131426662</v>
      </c>
      <c r="E1486" s="122">
        <v>0.47613511464729491</v>
      </c>
      <c r="F1486" s="269">
        <v>0.45198474846109243</v>
      </c>
    </row>
    <row r="1487" spans="1:6">
      <c r="A1487" s="95" t="s">
        <v>133</v>
      </c>
      <c r="C1487" s="231">
        <v>0.36497370461101958</v>
      </c>
      <c r="D1487" s="88">
        <v>0.34766090977965691</v>
      </c>
      <c r="E1487" s="122">
        <v>0.13226417983088889</v>
      </c>
      <c r="F1487" s="269">
        <v>0.1855109138344434</v>
      </c>
    </row>
    <row r="1488" spans="1:6">
      <c r="A1488" s="111" t="s">
        <v>4</v>
      </c>
      <c r="C1488" s="232">
        <v>1</v>
      </c>
      <c r="D1488" s="89">
        <v>1</v>
      </c>
      <c r="E1488" s="123">
        <v>1</v>
      </c>
      <c r="F1488" s="270">
        <v>1</v>
      </c>
    </row>
    <row r="1489" spans="1:6" s="22" customFormat="1">
      <c r="A1489" s="205" t="s">
        <v>5</v>
      </c>
      <c r="B1489"/>
      <c r="C1489" s="237">
        <v>48.324713452088453</v>
      </c>
      <c r="D1489" s="90">
        <v>54.047928186714543</v>
      </c>
      <c r="E1489" s="124">
        <v>327.46345108695641</v>
      </c>
      <c r="F1489" s="124">
        <v>429.83609272575939</v>
      </c>
    </row>
    <row r="1490" spans="1:6" s="22" customFormat="1">
      <c r="A1490" s="206" t="s">
        <v>6</v>
      </c>
      <c r="B1490"/>
      <c r="C1490" s="238">
        <v>243</v>
      </c>
      <c r="D1490" s="91">
        <v>64</v>
      </c>
      <c r="E1490" s="125">
        <v>254</v>
      </c>
      <c r="F1490" s="125">
        <v>561</v>
      </c>
    </row>
    <row r="1492" spans="1:6">
      <c r="A1492" s="28" t="s">
        <v>48</v>
      </c>
      <c r="C1492" s="14">
        <f t="shared" ref="C1492:E1492" si="138">C1483+C1484</f>
        <v>0.12015826952074762</v>
      </c>
      <c r="D1492" s="14">
        <f t="shared" si="138"/>
        <v>7.6169545110171516E-2</v>
      </c>
      <c r="E1492" s="14">
        <f t="shared" si="138"/>
        <v>9.8653558665483393E-2</v>
      </c>
      <c r="F1492" s="14">
        <v>9.824408779271461E-2</v>
      </c>
    </row>
    <row r="1493" spans="1:6">
      <c r="A1493" s="29" t="s">
        <v>49</v>
      </c>
      <c r="C1493" s="14">
        <f t="shared" ref="C1493:E1493" si="139">C1485</f>
        <v>0.20177630128524929</v>
      </c>
      <c r="D1493" s="14">
        <f t="shared" si="139"/>
        <v>0.14632064379590481</v>
      </c>
      <c r="E1493" s="14">
        <f t="shared" si="139"/>
        <v>0.29294714685633289</v>
      </c>
      <c r="F1493" s="14">
        <v>0.26426024991174951</v>
      </c>
    </row>
    <row r="1494" spans="1:6">
      <c r="A1494" s="13" t="s">
        <v>50</v>
      </c>
      <c r="C1494" s="14">
        <f>C1486+C1487</f>
        <v>0.67806542919400292</v>
      </c>
      <c r="D1494" s="14">
        <f t="shared" ref="D1494:E1494" si="140">D1486+D1487</f>
        <v>0.77750981109392359</v>
      </c>
      <c r="E1494" s="14">
        <f t="shared" si="140"/>
        <v>0.60839929447818375</v>
      </c>
      <c r="F1494" s="14">
        <v>0.63749566229553589</v>
      </c>
    </row>
    <row r="1495" spans="1:6">
      <c r="E1495" s="22"/>
    </row>
    <row r="1496" spans="1:6">
      <c r="A1496" s="198" t="s">
        <v>51</v>
      </c>
      <c r="C1496" s="32">
        <v>3.8886810303610861</v>
      </c>
      <c r="D1496" s="31">
        <v>4.0276805319675058</v>
      </c>
      <c r="E1496" s="262">
        <v>3.6158764814028772</v>
      </c>
      <c r="F1496" s="31">
        <v>3.6983273458335617</v>
      </c>
    </row>
    <row r="1498" spans="1:6">
      <c r="A1498" s="26" t="s">
        <v>7</v>
      </c>
      <c r="B1498" s="26" t="s">
        <v>415</v>
      </c>
      <c r="C1498" s="26"/>
    </row>
    <row r="1499" spans="1:6">
      <c r="A1499" s="26" t="s">
        <v>9</v>
      </c>
      <c r="B1499" s="26" t="s">
        <v>10</v>
      </c>
      <c r="C1499" s="26"/>
    </row>
    <row r="1500" spans="1:6">
      <c r="A1500" s="26"/>
      <c r="B1500" s="26"/>
      <c r="C1500" s="26"/>
    </row>
    <row r="1501" spans="1:6">
      <c r="A1501" s="105" t="s">
        <v>466</v>
      </c>
      <c r="B1501" s="106"/>
      <c r="C1501" s="116"/>
    </row>
    <row r="1502" spans="1:6">
      <c r="A1502" s="105"/>
    </row>
    <row r="1503" spans="1:6">
      <c r="A1503" s="105"/>
      <c r="D1503" s="86" t="s">
        <v>328</v>
      </c>
    </row>
    <row r="1504" spans="1:6">
      <c r="A1504" s="108" t="s">
        <v>453</v>
      </c>
      <c r="D1504" s="87">
        <v>0.80860134377306925</v>
      </c>
    </row>
    <row r="1505" spans="1:6">
      <c r="A1505" s="95" t="s">
        <v>454</v>
      </c>
      <c r="D1505" s="88">
        <v>5.0089164206975928E-2</v>
      </c>
    </row>
    <row r="1506" spans="1:6">
      <c r="A1506" s="95" t="s">
        <v>92</v>
      </c>
      <c r="D1506" s="88">
        <v>0.14130949201995474</v>
      </c>
    </row>
    <row r="1507" spans="1:6">
      <c r="A1507" s="111" t="s">
        <v>4</v>
      </c>
      <c r="D1507" s="89">
        <v>1</v>
      </c>
    </row>
    <row r="1508" spans="1:6" s="22" customFormat="1">
      <c r="A1508" s="255" t="s">
        <v>5</v>
      </c>
      <c r="C1508"/>
      <c r="D1508" s="90">
        <v>499.99986624775499</v>
      </c>
    </row>
    <row r="1509" spans="1:6" s="22" customFormat="1">
      <c r="A1509" s="256" t="s">
        <v>6</v>
      </c>
      <c r="C1509"/>
      <c r="D1509" s="91">
        <v>557</v>
      </c>
    </row>
    <row r="1511" spans="1:6">
      <c r="A1511" s="26" t="s">
        <v>7</v>
      </c>
      <c r="B1511" s="26" t="s">
        <v>8</v>
      </c>
    </row>
    <row r="1512" spans="1:6">
      <c r="A1512" s="26" t="s">
        <v>9</v>
      </c>
      <c r="B1512" s="26" t="s">
        <v>10</v>
      </c>
    </row>
    <row r="1513" spans="1:6">
      <c r="A1513" s="105"/>
    </row>
    <row r="1514" spans="1:6">
      <c r="A1514" s="105" t="s">
        <v>564</v>
      </c>
      <c r="B1514" s="106"/>
      <c r="C1514" s="116"/>
    </row>
    <row r="1515" spans="1:6">
      <c r="A1515" s="105"/>
    </row>
    <row r="1516" spans="1:6">
      <c r="A1516" s="105"/>
      <c r="D1516" s="86" t="s">
        <v>328</v>
      </c>
    </row>
    <row r="1517" spans="1:6">
      <c r="A1517" s="108" t="s">
        <v>322</v>
      </c>
      <c r="D1517" s="87">
        <v>0.54821244108375844</v>
      </c>
    </row>
    <row r="1518" spans="1:6">
      <c r="A1518" s="95" t="s">
        <v>77</v>
      </c>
      <c r="D1518" s="88">
        <v>0.25078033279402084</v>
      </c>
    </row>
    <row r="1519" spans="1:6">
      <c r="A1519" s="95" t="s">
        <v>323</v>
      </c>
      <c r="D1519" s="88">
        <v>0.13279672852192581</v>
      </c>
    </row>
    <row r="1520" spans="1:6">
      <c r="A1520" s="95" t="s">
        <v>78</v>
      </c>
      <c r="D1520" s="88">
        <v>3.4941528198003072E-2</v>
      </c>
      <c r="E1520" s="22"/>
      <c r="F1520" s="22"/>
    </row>
    <row r="1521" spans="1:6">
      <c r="A1521" s="95" t="s">
        <v>79</v>
      </c>
      <c r="D1521" s="88">
        <v>7.5830451164698807E-3</v>
      </c>
      <c r="E1521" s="22"/>
      <c r="F1521" s="22"/>
    </row>
    <row r="1522" spans="1:6">
      <c r="A1522" s="95" t="s">
        <v>324</v>
      </c>
      <c r="D1522" s="88">
        <v>2.5685924285821771E-2</v>
      </c>
    </row>
    <row r="1523" spans="1:6">
      <c r="A1523" s="111" t="s">
        <v>4</v>
      </c>
      <c r="D1523" s="89">
        <v>1</v>
      </c>
    </row>
    <row r="1524" spans="1:6" s="22" customFormat="1">
      <c r="A1524" s="205" t="s">
        <v>5</v>
      </c>
      <c r="B1524"/>
      <c r="C1524"/>
      <c r="D1524" s="90">
        <v>499.99986624775499</v>
      </c>
      <c r="E1524"/>
      <c r="F1524"/>
    </row>
    <row r="1525" spans="1:6" s="22" customFormat="1">
      <c r="A1525" s="206" t="s">
        <v>6</v>
      </c>
      <c r="B1525"/>
      <c r="C1525"/>
      <c r="D1525" s="91">
        <v>557</v>
      </c>
      <c r="E1525"/>
      <c r="F1525"/>
    </row>
    <row r="1527" spans="1:6">
      <c r="A1527" s="26" t="s">
        <v>7</v>
      </c>
      <c r="B1527" s="26" t="s">
        <v>8</v>
      </c>
    </row>
    <row r="1528" spans="1:6">
      <c r="A1528" s="26" t="s">
        <v>9</v>
      </c>
      <c r="B1528" s="26" t="s">
        <v>10</v>
      </c>
    </row>
    <row r="1529" spans="1:6">
      <c r="A1529" s="105"/>
    </row>
    <row r="1530" spans="1:6">
      <c r="A1530" s="105" t="s">
        <v>455</v>
      </c>
      <c r="B1530" s="106"/>
      <c r="C1530" s="116"/>
    </row>
    <row r="1531" spans="1:6">
      <c r="A1531" s="105"/>
    </row>
    <row r="1532" spans="1:6">
      <c r="A1532" s="105"/>
      <c r="D1532" s="86" t="s">
        <v>328</v>
      </c>
    </row>
    <row r="1533" spans="1:6">
      <c r="A1533" s="108" t="s">
        <v>91</v>
      </c>
      <c r="D1533" s="217">
        <v>0.73811116818917721</v>
      </c>
    </row>
    <row r="1534" spans="1:6">
      <c r="A1534" s="95" t="s">
        <v>92</v>
      </c>
      <c r="D1534" s="218">
        <v>0.26188883181082279</v>
      </c>
    </row>
    <row r="1535" spans="1:6">
      <c r="A1535" s="111" t="s">
        <v>4</v>
      </c>
      <c r="D1535" s="89">
        <v>1</v>
      </c>
    </row>
    <row r="1536" spans="1:6" s="22" customFormat="1">
      <c r="A1536" s="255" t="s">
        <v>5</v>
      </c>
      <c r="C1536"/>
      <c r="D1536" s="90">
        <v>225.89371903052069</v>
      </c>
    </row>
    <row r="1537" spans="1:6" s="22" customFormat="1">
      <c r="A1537" s="256" t="s">
        <v>6</v>
      </c>
      <c r="C1537"/>
      <c r="D1537" s="91">
        <v>261</v>
      </c>
    </row>
    <row r="1539" spans="1:6">
      <c r="A1539" s="26" t="s">
        <v>7</v>
      </c>
      <c r="B1539" s="26" t="s">
        <v>325</v>
      </c>
    </row>
    <row r="1540" spans="1:6">
      <c r="A1540" s="26" t="s">
        <v>9</v>
      </c>
      <c r="B1540" s="26" t="s">
        <v>456</v>
      </c>
    </row>
    <row r="1541" spans="1:6">
      <c r="A1541" s="105"/>
    </row>
    <row r="1542" spans="1:6">
      <c r="A1542" s="105" t="s">
        <v>565</v>
      </c>
    </row>
    <row r="1543" spans="1:6">
      <c r="A1543" s="105"/>
    </row>
    <row r="1544" spans="1:6">
      <c r="A1544" s="105"/>
      <c r="D1544" s="86" t="s">
        <v>328</v>
      </c>
    </row>
    <row r="1545" spans="1:6">
      <c r="A1545" s="108" t="s">
        <v>67</v>
      </c>
      <c r="D1545" s="217">
        <v>3.4268645655612717E-2</v>
      </c>
    </row>
    <row r="1546" spans="1:6">
      <c r="A1546" s="95" t="s">
        <v>68</v>
      </c>
      <c r="D1546" s="218">
        <v>8.606224683369483E-2</v>
      </c>
    </row>
    <row r="1547" spans="1:6">
      <c r="A1547" s="95" t="s">
        <v>44</v>
      </c>
      <c r="D1547" s="218">
        <v>0.2822529189989465</v>
      </c>
      <c r="E1547" s="22"/>
      <c r="F1547" s="22"/>
    </row>
    <row r="1548" spans="1:6">
      <c r="A1548" s="95" t="s">
        <v>69</v>
      </c>
      <c r="D1548" s="218">
        <v>0.3858809684824891</v>
      </c>
      <c r="E1548" s="22"/>
      <c r="F1548" s="22"/>
    </row>
    <row r="1549" spans="1:6">
      <c r="A1549" s="95" t="s">
        <v>70</v>
      </c>
      <c r="D1549" s="218">
        <v>0.21153522002925679</v>
      </c>
    </row>
    <row r="1550" spans="1:6">
      <c r="A1550" s="111" t="s">
        <v>4</v>
      </c>
      <c r="D1550" s="219">
        <v>1</v>
      </c>
    </row>
    <row r="1551" spans="1:6" s="22" customFormat="1">
      <c r="A1551" s="205" t="s">
        <v>5</v>
      </c>
      <c r="B1551"/>
      <c r="C1551"/>
      <c r="D1551" s="90">
        <v>225.89371903052069</v>
      </c>
      <c r="E1551"/>
      <c r="F1551"/>
    </row>
    <row r="1552" spans="1:6" s="22" customFormat="1">
      <c r="A1552" s="206" t="s">
        <v>6</v>
      </c>
      <c r="B1552"/>
      <c r="C1552"/>
      <c r="D1552" s="91">
        <v>261</v>
      </c>
      <c r="E1552"/>
      <c r="F1552"/>
    </row>
    <row r="1554" spans="1:6">
      <c r="A1554" s="28" t="s">
        <v>48</v>
      </c>
      <c r="D1554" s="14">
        <f>D1545+D1546</f>
        <v>0.12033089248930755</v>
      </c>
    </row>
    <row r="1555" spans="1:6">
      <c r="A1555" s="29" t="s">
        <v>49</v>
      </c>
      <c r="D1555" s="14">
        <f>D1547</f>
        <v>0.2822529189989465</v>
      </c>
    </row>
    <row r="1556" spans="1:6">
      <c r="A1556" s="13" t="s">
        <v>50</v>
      </c>
      <c r="D1556" s="14">
        <f>D1548+D1549</f>
        <v>0.59741618851174594</v>
      </c>
    </row>
    <row r="1558" spans="1:6">
      <c r="A1558" s="198" t="s">
        <v>51</v>
      </c>
      <c r="D1558" s="31">
        <v>3.6543518703960829</v>
      </c>
    </row>
    <row r="1560" spans="1:6">
      <c r="A1560" s="26" t="s">
        <v>7</v>
      </c>
      <c r="B1560" s="26" t="s">
        <v>325</v>
      </c>
    </row>
    <row r="1561" spans="1:6">
      <c r="A1561" s="26" t="s">
        <v>9</v>
      </c>
      <c r="B1561" s="26" t="s">
        <v>10</v>
      </c>
    </row>
    <row r="1562" spans="1:6">
      <c r="A1562" s="105"/>
    </row>
    <row r="1563" spans="1:6">
      <c r="A1563" s="105" t="s">
        <v>597</v>
      </c>
    </row>
    <row r="1564" spans="1:6">
      <c r="A1564" s="105"/>
    </row>
    <row r="1565" spans="1:6">
      <c r="A1565" s="105"/>
      <c r="D1565" s="86" t="s">
        <v>328</v>
      </c>
      <c r="E1565" s="22"/>
      <c r="F1565" s="22"/>
    </row>
    <row r="1566" spans="1:6">
      <c r="A1566" s="108" t="s">
        <v>91</v>
      </c>
      <c r="D1566" s="217">
        <v>0.54704048206289335</v>
      </c>
      <c r="E1566" s="22"/>
      <c r="F1566" s="22"/>
    </row>
    <row r="1567" spans="1:6">
      <c r="A1567" s="95" t="s">
        <v>92</v>
      </c>
      <c r="D1567" s="218">
        <v>0.4529595179371067</v>
      </c>
    </row>
    <row r="1568" spans="1:6">
      <c r="A1568" s="111" t="s">
        <v>4</v>
      </c>
      <c r="D1568" s="219">
        <v>1</v>
      </c>
    </row>
    <row r="1569" spans="1:6" s="22" customFormat="1">
      <c r="A1569" s="205" t="s">
        <v>5</v>
      </c>
      <c r="B1569"/>
      <c r="C1569"/>
      <c r="D1569" s="90">
        <v>499.99986624775499</v>
      </c>
      <c r="E1569"/>
      <c r="F1569"/>
    </row>
    <row r="1570" spans="1:6" s="22" customFormat="1">
      <c r="A1570" s="206" t="s">
        <v>6</v>
      </c>
      <c r="B1570"/>
      <c r="C1570"/>
      <c r="D1570" s="91">
        <v>557</v>
      </c>
      <c r="E1570"/>
      <c r="F1570"/>
    </row>
    <row r="1572" spans="1:6">
      <c r="A1572" s="26" t="s">
        <v>7</v>
      </c>
      <c r="B1572" s="26" t="s">
        <v>8</v>
      </c>
    </row>
    <row r="1573" spans="1:6">
      <c r="A1573" s="26" t="s">
        <v>9</v>
      </c>
      <c r="B1573" s="26" t="s">
        <v>10</v>
      </c>
    </row>
    <row r="1574" spans="1:6">
      <c r="A1574" s="105"/>
    </row>
    <row r="1575" spans="1:6">
      <c r="A1575" s="105" t="s">
        <v>326</v>
      </c>
    </row>
    <row r="1576" spans="1:6">
      <c r="A1576" s="105"/>
    </row>
    <row r="1577" spans="1:6">
      <c r="A1577" s="105"/>
      <c r="D1577" s="86" t="s">
        <v>328</v>
      </c>
    </row>
    <row r="1578" spans="1:6">
      <c r="A1578" s="108" t="s">
        <v>67</v>
      </c>
      <c r="D1578" s="217">
        <v>6.6252257328317972E-3</v>
      </c>
    </row>
    <row r="1579" spans="1:6">
      <c r="A1579" s="95" t="s">
        <v>68</v>
      </c>
      <c r="D1579" s="218">
        <v>2.7112396541234877E-2</v>
      </c>
    </row>
    <row r="1580" spans="1:6">
      <c r="A1580" s="95" t="s">
        <v>44</v>
      </c>
      <c r="D1580" s="218">
        <v>0.21085170554823762</v>
      </c>
      <c r="E1580" s="22"/>
      <c r="F1580" s="22"/>
    </row>
    <row r="1581" spans="1:6">
      <c r="A1581" s="95" t="s">
        <v>69</v>
      </c>
      <c r="D1581" s="218">
        <v>0.50480761223246717</v>
      </c>
      <c r="E1581" s="22"/>
      <c r="F1581" s="22"/>
    </row>
    <row r="1582" spans="1:6">
      <c r="A1582" s="95" t="s">
        <v>70</v>
      </c>
      <c r="D1582" s="218">
        <v>0.25060305994522847</v>
      </c>
    </row>
    <row r="1583" spans="1:6">
      <c r="A1583" s="111" t="s">
        <v>4</v>
      </c>
      <c r="D1583" s="219">
        <v>1</v>
      </c>
    </row>
    <row r="1584" spans="1:6" s="22" customFormat="1">
      <c r="A1584" s="205" t="s">
        <v>5</v>
      </c>
      <c r="B1584"/>
      <c r="C1584"/>
      <c r="D1584" s="90">
        <v>273.52016786355489</v>
      </c>
      <c r="E1584"/>
      <c r="F1584"/>
    </row>
    <row r="1585" spans="1:6" s="22" customFormat="1">
      <c r="A1585" s="206" t="s">
        <v>6</v>
      </c>
      <c r="B1585"/>
      <c r="C1585"/>
      <c r="D1585" s="91">
        <v>319</v>
      </c>
      <c r="E1585"/>
      <c r="F1585"/>
    </row>
    <row r="1587" spans="1:6">
      <c r="A1587" s="28" t="s">
        <v>48</v>
      </c>
      <c r="D1587" s="14">
        <f>D1578+D1579</f>
        <v>3.3737622274066674E-2</v>
      </c>
    </row>
    <row r="1588" spans="1:6">
      <c r="A1588" s="29" t="s">
        <v>49</v>
      </c>
      <c r="D1588" s="14">
        <f>D1580</f>
        <v>0.21085170554823762</v>
      </c>
    </row>
    <row r="1589" spans="1:6">
      <c r="A1589" s="13" t="s">
        <v>50</v>
      </c>
      <c r="D1589" s="14">
        <f>D1581+D1582</f>
        <v>0.75541067217769564</v>
      </c>
    </row>
    <row r="1591" spans="1:6">
      <c r="A1591" s="198" t="s">
        <v>51</v>
      </c>
      <c r="D1591" s="31">
        <v>3.9656508841160241</v>
      </c>
    </row>
    <row r="1593" spans="1:6">
      <c r="A1593" s="26" t="s">
        <v>7</v>
      </c>
      <c r="B1593" s="26" t="s">
        <v>327</v>
      </c>
    </row>
    <row r="1594" spans="1:6">
      <c r="A1594" s="26" t="s">
        <v>9</v>
      </c>
      <c r="B1594" s="26" t="s">
        <v>10</v>
      </c>
    </row>
    <row r="1595" spans="1:6">
      <c r="A1595" s="105"/>
    </row>
    <row r="1596" spans="1:6">
      <c r="A1596" s="105" t="s">
        <v>566</v>
      </c>
    </row>
    <row r="1597" spans="1:6">
      <c r="A1597" s="105"/>
    </row>
    <row r="1598" spans="1:6">
      <c r="A1598" s="105"/>
      <c r="D1598" s="86" t="s">
        <v>328</v>
      </c>
      <c r="E1598" s="22"/>
      <c r="F1598" s="22"/>
    </row>
    <row r="1599" spans="1:6">
      <c r="A1599" s="108" t="s">
        <v>91</v>
      </c>
      <c r="D1599" s="217">
        <v>0.67885212953135854</v>
      </c>
      <c r="E1599" s="22"/>
      <c r="F1599" s="22"/>
    </row>
    <row r="1600" spans="1:6">
      <c r="A1600" s="95" t="s">
        <v>92</v>
      </c>
      <c r="D1600" s="218">
        <v>0.32114787046864146</v>
      </c>
    </row>
    <row r="1601" spans="1:6">
      <c r="A1601" s="111" t="s">
        <v>4</v>
      </c>
      <c r="D1601" s="219">
        <v>1</v>
      </c>
    </row>
    <row r="1602" spans="1:6" s="22" customFormat="1">
      <c r="A1602" s="205" t="s">
        <v>5</v>
      </c>
      <c r="B1602"/>
      <c r="C1602"/>
      <c r="D1602" s="90">
        <v>499.99986624775499</v>
      </c>
      <c r="E1602"/>
      <c r="F1602"/>
    </row>
    <row r="1603" spans="1:6" s="22" customFormat="1">
      <c r="A1603" s="206" t="s">
        <v>6</v>
      </c>
      <c r="B1603"/>
      <c r="C1603"/>
      <c r="D1603" s="91">
        <v>557</v>
      </c>
      <c r="E1603"/>
      <c r="F1603"/>
    </row>
    <row r="1605" spans="1:6">
      <c r="A1605" s="26" t="s">
        <v>7</v>
      </c>
      <c r="B1605" s="26" t="s">
        <v>8</v>
      </c>
    </row>
    <row r="1606" spans="1:6">
      <c r="A1606" s="26" t="s">
        <v>9</v>
      </c>
      <c r="B1606" s="26" t="s">
        <v>10</v>
      </c>
    </row>
    <row r="1607" spans="1:6">
      <c r="A1607" s="105"/>
    </row>
    <row r="1608" spans="1:6">
      <c r="A1608" s="105" t="s">
        <v>567</v>
      </c>
    </row>
    <row r="1609" spans="1:6">
      <c r="A1609" s="105"/>
    </row>
    <row r="1610" spans="1:6">
      <c r="A1610" s="105"/>
      <c r="D1610" s="86" t="s">
        <v>328</v>
      </c>
    </row>
    <row r="1611" spans="1:6">
      <c r="A1611" s="108" t="s">
        <v>67</v>
      </c>
      <c r="D1611" s="217">
        <v>1.9438589866588437E-3</v>
      </c>
    </row>
    <row r="1612" spans="1:6">
      <c r="A1612" s="95" t="s">
        <v>68</v>
      </c>
      <c r="D1612" s="218">
        <v>3.2525657459994854E-2</v>
      </c>
    </row>
    <row r="1613" spans="1:6">
      <c r="A1613" s="95" t="s">
        <v>44</v>
      </c>
      <c r="D1613" s="218">
        <v>0.16939101707343154</v>
      </c>
      <c r="E1613" s="22"/>
      <c r="F1613" s="22"/>
    </row>
    <row r="1614" spans="1:6">
      <c r="A1614" s="95" t="s">
        <v>69</v>
      </c>
      <c r="D1614" s="218">
        <v>0.50631074559333278</v>
      </c>
      <c r="E1614" s="22"/>
      <c r="F1614" s="22"/>
    </row>
    <row r="1615" spans="1:6">
      <c r="A1615" s="95" t="s">
        <v>70</v>
      </c>
      <c r="D1615" s="218">
        <v>0.2898287208865819</v>
      </c>
    </row>
    <row r="1616" spans="1:6">
      <c r="A1616" s="111" t="s">
        <v>4</v>
      </c>
      <c r="D1616" s="219">
        <v>1</v>
      </c>
    </row>
    <row r="1617" spans="1:6" s="22" customFormat="1">
      <c r="A1617" s="205" t="s">
        <v>5</v>
      </c>
      <c r="B1617"/>
      <c r="C1617"/>
      <c r="D1617" s="90">
        <v>339.42597396768406</v>
      </c>
      <c r="E1617"/>
      <c r="F1617"/>
    </row>
    <row r="1618" spans="1:6" s="22" customFormat="1">
      <c r="A1618" s="206" t="s">
        <v>6</v>
      </c>
      <c r="B1618"/>
      <c r="C1618"/>
      <c r="D1618" s="91">
        <v>395</v>
      </c>
      <c r="E1618"/>
      <c r="F1618"/>
    </row>
    <row r="1620" spans="1:6">
      <c r="A1620" s="28" t="s">
        <v>48</v>
      </c>
      <c r="D1620" s="14">
        <f>D1611+D1612</f>
        <v>3.4469516446653699E-2</v>
      </c>
    </row>
    <row r="1621" spans="1:6">
      <c r="A1621" s="29" t="s">
        <v>49</v>
      </c>
      <c r="D1621" s="14">
        <f>D1613</f>
        <v>0.16939101707343154</v>
      </c>
    </row>
    <row r="1622" spans="1:6">
      <c r="A1622" s="13" t="s">
        <v>50</v>
      </c>
      <c r="D1622" s="14">
        <f>D1614+D1615</f>
        <v>0.79613946647991463</v>
      </c>
    </row>
    <row r="1624" spans="1:6">
      <c r="A1624" s="198" t="s">
        <v>51</v>
      </c>
      <c r="D1624" s="31">
        <v>4.0495548119331897</v>
      </c>
    </row>
    <row r="1626" spans="1:6">
      <c r="A1626" s="26" t="s">
        <v>7</v>
      </c>
      <c r="B1626" s="26" t="s">
        <v>537</v>
      </c>
    </row>
    <row r="1627" spans="1:6">
      <c r="A1627" s="26" t="s">
        <v>9</v>
      </c>
      <c r="B1627" s="26" t="s">
        <v>10</v>
      </c>
    </row>
    <row r="1629" spans="1:6">
      <c r="A1629" s="35" t="s">
        <v>568</v>
      </c>
    </row>
    <row r="1630" spans="1:6">
      <c r="A1630" s="35"/>
    </row>
    <row r="1631" spans="1:6">
      <c r="A1631" s="1"/>
      <c r="C1631" s="36" t="s">
        <v>252</v>
      </c>
      <c r="D1631" s="117" t="s">
        <v>328</v>
      </c>
      <c r="F1631" s="117" t="s">
        <v>4</v>
      </c>
    </row>
    <row r="1632" spans="1:6">
      <c r="A1632" s="199" t="s">
        <v>164</v>
      </c>
      <c r="C1632" s="38">
        <v>0.29069401597778627</v>
      </c>
      <c r="D1632" s="100">
        <v>0.97628423782109808</v>
      </c>
      <c r="F1632" s="211">
        <v>0.63348907525936271</v>
      </c>
    </row>
    <row r="1633" spans="1:14">
      <c r="A1633" s="200" t="s">
        <v>165</v>
      </c>
      <c r="C1633" s="38">
        <v>0.7918056464684855</v>
      </c>
      <c r="D1633" s="100">
        <v>0.2029589340051744</v>
      </c>
      <c r="F1633" s="211">
        <v>0.49738233458998754</v>
      </c>
    </row>
    <row r="1634" spans="1:14">
      <c r="A1634" s="200" t="s">
        <v>166</v>
      </c>
      <c r="C1634" s="38">
        <v>0.26342959552295925</v>
      </c>
      <c r="D1634" s="100">
        <v>0.83032848962108763</v>
      </c>
      <c r="F1634" s="211">
        <v>0.54687899987202127</v>
      </c>
    </row>
    <row r="1635" spans="1:14">
      <c r="A1635" s="200" t="s">
        <v>167</v>
      </c>
      <c r="C1635" s="38">
        <v>0.85959758950991116</v>
      </c>
      <c r="D1635" s="100">
        <v>0.95158339458873631</v>
      </c>
      <c r="F1635" s="211">
        <v>0.90559048512076146</v>
      </c>
    </row>
    <row r="1636" spans="1:14">
      <c r="A1636" s="202" t="s">
        <v>5</v>
      </c>
      <c r="C1636" s="27">
        <v>500.00001689188787</v>
      </c>
      <c r="D1636" s="90">
        <v>499.99986624775175</v>
      </c>
      <c r="F1636" s="124">
        <v>999.99988313963968</v>
      </c>
    </row>
    <row r="1637" spans="1:14">
      <c r="A1637" s="203" t="s">
        <v>6</v>
      </c>
      <c r="C1637" s="25">
        <v>1628</v>
      </c>
      <c r="D1637" s="91">
        <v>557</v>
      </c>
      <c r="F1637" s="125">
        <v>2185</v>
      </c>
    </row>
    <row r="1638" spans="1:14">
      <c r="A1638" s="207"/>
    </row>
    <row r="1639" spans="1:14">
      <c r="A1639" s="26" t="s">
        <v>7</v>
      </c>
      <c r="B1639" s="26" t="s">
        <v>8</v>
      </c>
    </row>
    <row r="1640" spans="1:14">
      <c r="A1640" s="204" t="s">
        <v>9</v>
      </c>
      <c r="B1640" s="26" t="s">
        <v>76</v>
      </c>
    </row>
    <row r="1641" spans="1:14">
      <c r="A1641" s="1"/>
    </row>
    <row r="1642" spans="1:14">
      <c r="A1642" s="35" t="s">
        <v>437</v>
      </c>
      <c r="B1642" s="239"/>
      <c r="C1642" s="239"/>
      <c r="D1642" s="239"/>
      <c r="E1642" s="239"/>
      <c r="F1642" s="239"/>
      <c r="G1642" s="239"/>
      <c r="H1642" s="239"/>
      <c r="I1642" s="239"/>
      <c r="J1642" s="239"/>
      <c r="K1642" s="239"/>
      <c r="L1642" s="239"/>
      <c r="M1642" s="239"/>
      <c r="N1642" s="240"/>
    </row>
    <row r="1643" spans="1:14">
      <c r="A1643" s="241"/>
      <c r="B1643" s="239"/>
      <c r="C1643" s="239"/>
      <c r="D1643" s="239"/>
      <c r="E1643" s="239"/>
      <c r="F1643" s="239"/>
      <c r="G1643" s="239"/>
      <c r="H1643" s="239"/>
      <c r="I1643" s="239"/>
      <c r="J1643" s="239"/>
      <c r="K1643" s="239"/>
      <c r="L1643" s="239"/>
      <c r="M1643" s="239"/>
      <c r="N1643" s="240"/>
    </row>
    <row r="1644" spans="1:14">
      <c r="A1644" s="1"/>
      <c r="C1644" s="10" t="s">
        <v>252</v>
      </c>
    </row>
    <row r="1645" spans="1:14">
      <c r="A1645" s="242" t="s">
        <v>141</v>
      </c>
      <c r="C1645" s="230">
        <v>0.15392131092252542</v>
      </c>
    </row>
    <row r="1646" spans="1:14">
      <c r="A1646" s="243" t="s">
        <v>142</v>
      </c>
      <c r="C1646" s="231">
        <v>0.1697134820578948</v>
      </c>
    </row>
    <row r="1647" spans="1:14">
      <c r="A1647" s="243" t="s">
        <v>143</v>
      </c>
      <c r="C1647" s="231">
        <v>0.67636520701957981</v>
      </c>
    </row>
    <row r="1648" spans="1:14">
      <c r="A1648" s="17" t="s">
        <v>4</v>
      </c>
      <c r="C1648" s="232">
        <v>1</v>
      </c>
    </row>
    <row r="1649" spans="1:14">
      <c r="A1649" s="244" t="s">
        <v>5</v>
      </c>
      <c r="C1649" s="245">
        <v>145.34701289926301</v>
      </c>
    </row>
    <row r="1650" spans="1:14">
      <c r="A1650" s="246" t="s">
        <v>6</v>
      </c>
      <c r="C1650" s="237">
        <v>1103</v>
      </c>
    </row>
    <row r="1651" spans="1:14">
      <c r="A1651" s="247"/>
      <c r="B1651" s="248"/>
      <c r="D1651" s="248"/>
      <c r="E1651" s="248"/>
      <c r="F1651" s="248"/>
      <c r="G1651" s="248"/>
      <c r="H1651" s="248"/>
      <c r="I1651" s="248"/>
      <c r="J1651" s="248"/>
      <c r="K1651" s="248"/>
      <c r="L1651" s="248"/>
      <c r="M1651" s="248"/>
      <c r="N1651" s="248"/>
    </row>
    <row r="1652" spans="1:14">
      <c r="A1652" s="26" t="s">
        <v>7</v>
      </c>
      <c r="B1652" s="26" t="s">
        <v>441</v>
      </c>
    </row>
    <row r="1653" spans="1:14">
      <c r="A1653" s="204" t="s">
        <v>9</v>
      </c>
      <c r="B1653" s="26"/>
    </row>
    <row r="1654" spans="1:14">
      <c r="A1654" s="248"/>
    </row>
    <row r="1655" spans="1:14">
      <c r="A1655" s="35" t="s">
        <v>438</v>
      </c>
      <c r="B1655" s="239"/>
      <c r="D1655" s="239"/>
      <c r="E1655" s="239"/>
      <c r="F1655" s="239"/>
      <c r="G1655" s="239"/>
      <c r="H1655" s="239"/>
      <c r="I1655" s="239"/>
      <c r="J1655" s="239"/>
      <c r="K1655" s="239"/>
      <c r="L1655" s="239"/>
      <c r="M1655" s="239"/>
      <c r="N1655" s="240"/>
    </row>
    <row r="1656" spans="1:14">
      <c r="A1656" s="241"/>
      <c r="B1656" s="239"/>
      <c r="D1656" s="239"/>
      <c r="E1656" s="239"/>
      <c r="F1656" s="239"/>
      <c r="G1656" s="239"/>
      <c r="H1656" s="239"/>
      <c r="I1656" s="239"/>
      <c r="J1656" s="239"/>
      <c r="K1656" s="239"/>
      <c r="L1656" s="239"/>
      <c r="M1656" s="239"/>
      <c r="N1656" s="240"/>
    </row>
    <row r="1657" spans="1:14">
      <c r="A1657" s="1"/>
      <c r="C1657" s="10" t="s">
        <v>252</v>
      </c>
    </row>
    <row r="1658" spans="1:14">
      <c r="A1658" s="242" t="s">
        <v>141</v>
      </c>
      <c r="C1658" s="230">
        <v>0.22667863909439764</v>
      </c>
    </row>
    <row r="1659" spans="1:14">
      <c r="A1659" s="243" t="s">
        <v>142</v>
      </c>
      <c r="C1659" s="231">
        <v>0.18639298236470381</v>
      </c>
    </row>
    <row r="1660" spans="1:14">
      <c r="A1660" s="243" t="s">
        <v>143</v>
      </c>
      <c r="C1660" s="231">
        <v>0.58692837854089852</v>
      </c>
    </row>
    <row r="1661" spans="1:14">
      <c r="A1661" s="17" t="s">
        <v>4</v>
      </c>
      <c r="C1661" s="232">
        <v>1</v>
      </c>
    </row>
    <row r="1662" spans="1:14">
      <c r="A1662" s="244" t="s">
        <v>5</v>
      </c>
      <c r="C1662" s="245">
        <v>395.90283660933727</v>
      </c>
    </row>
    <row r="1663" spans="1:14">
      <c r="A1663" s="246" t="s">
        <v>6</v>
      </c>
      <c r="C1663" s="237">
        <v>1074</v>
      </c>
    </row>
    <row r="1664" spans="1:14">
      <c r="A1664" s="247"/>
      <c r="B1664" s="248"/>
      <c r="D1664" s="248"/>
      <c r="E1664" s="248"/>
      <c r="F1664" s="248"/>
      <c r="G1664" s="248"/>
      <c r="H1664" s="248"/>
      <c r="I1664" s="248"/>
      <c r="J1664" s="248"/>
      <c r="K1664" s="248"/>
      <c r="L1664" s="248"/>
      <c r="M1664" s="248"/>
      <c r="N1664" s="248"/>
    </row>
    <row r="1665" spans="1:14">
      <c r="A1665" s="26" t="s">
        <v>7</v>
      </c>
      <c r="B1665" s="26" t="s">
        <v>442</v>
      </c>
    </row>
    <row r="1666" spans="1:14">
      <c r="A1666" s="204" t="s">
        <v>9</v>
      </c>
      <c r="B1666" s="26"/>
    </row>
    <row r="1667" spans="1:14">
      <c r="A1667" s="248"/>
    </row>
    <row r="1668" spans="1:14">
      <c r="A1668" s="35" t="s">
        <v>439</v>
      </c>
      <c r="B1668" s="239"/>
      <c r="D1668" s="239"/>
      <c r="E1668" s="239"/>
      <c r="F1668" s="239"/>
      <c r="G1668" s="239"/>
      <c r="H1668" s="239"/>
      <c r="I1668" s="239"/>
      <c r="J1668" s="239"/>
      <c r="K1668" s="239"/>
      <c r="L1668" s="239"/>
      <c r="M1668" s="239"/>
      <c r="N1668" s="240"/>
    </row>
    <row r="1669" spans="1:14">
      <c r="A1669" s="241"/>
      <c r="B1669" s="239"/>
      <c r="D1669" s="239"/>
      <c r="E1669" s="239"/>
      <c r="F1669" s="239"/>
      <c r="G1669" s="239"/>
      <c r="H1669" s="239"/>
      <c r="I1669" s="239"/>
      <c r="J1669" s="239"/>
      <c r="K1669" s="239"/>
      <c r="L1669" s="239"/>
      <c r="M1669" s="239"/>
      <c r="N1669" s="240"/>
    </row>
    <row r="1670" spans="1:14">
      <c r="A1670" s="1"/>
      <c r="C1670" s="10" t="s">
        <v>252</v>
      </c>
    </row>
    <row r="1671" spans="1:14">
      <c r="A1671" s="242" t="s">
        <v>141</v>
      </c>
      <c r="C1671" s="230">
        <v>0.21241868121568483</v>
      </c>
    </row>
    <row r="1672" spans="1:14">
      <c r="A1672" s="243" t="s">
        <v>142</v>
      </c>
      <c r="C1672" s="231">
        <v>0.10977527212418012</v>
      </c>
    </row>
    <row r="1673" spans="1:14">
      <c r="A1673" s="243" t="s">
        <v>143</v>
      </c>
      <c r="C1673" s="231">
        <v>0.67780604666013522</v>
      </c>
    </row>
    <row r="1674" spans="1:14">
      <c r="A1674" s="17" t="s">
        <v>4</v>
      </c>
      <c r="C1674" s="232">
        <v>1</v>
      </c>
    </row>
    <row r="1675" spans="1:14">
      <c r="A1675" s="244" t="s">
        <v>5</v>
      </c>
      <c r="C1675" s="245">
        <v>131.71480221130219</v>
      </c>
    </row>
    <row r="1676" spans="1:14">
      <c r="A1676" s="246" t="s">
        <v>6</v>
      </c>
      <c r="C1676" s="237">
        <v>946</v>
      </c>
    </row>
    <row r="1677" spans="1:14">
      <c r="A1677" s="247"/>
      <c r="B1677" s="248"/>
      <c r="D1677" s="248"/>
      <c r="E1677" s="248"/>
      <c r="F1677" s="248"/>
      <c r="G1677" s="248"/>
      <c r="H1677" s="248"/>
      <c r="I1677" s="248"/>
      <c r="J1677" s="248"/>
      <c r="K1677" s="248"/>
      <c r="L1677" s="248"/>
      <c r="M1677" s="248"/>
      <c r="N1677" s="248"/>
    </row>
    <row r="1678" spans="1:14">
      <c r="A1678" s="26" t="s">
        <v>7</v>
      </c>
      <c r="B1678" s="26" t="s">
        <v>443</v>
      </c>
    </row>
    <row r="1679" spans="1:14">
      <c r="A1679" s="204" t="s">
        <v>9</v>
      </c>
      <c r="B1679" s="26"/>
    </row>
    <row r="1680" spans="1:14">
      <c r="A1680" s="248"/>
    </row>
    <row r="1681" spans="1:14">
      <c r="A1681" s="35" t="s">
        <v>440</v>
      </c>
      <c r="B1681" s="239"/>
      <c r="D1681" s="239"/>
      <c r="E1681" s="239"/>
      <c r="F1681" s="239"/>
      <c r="G1681" s="239"/>
      <c r="H1681" s="239"/>
      <c r="I1681" s="239"/>
      <c r="J1681" s="239"/>
      <c r="K1681" s="239"/>
      <c r="L1681" s="239"/>
      <c r="M1681" s="239"/>
      <c r="N1681" s="240"/>
    </row>
    <row r="1682" spans="1:14">
      <c r="A1682" s="241"/>
      <c r="B1682" s="239"/>
      <c r="D1682" s="239"/>
      <c r="E1682" s="239"/>
      <c r="F1682" s="239"/>
      <c r="G1682" s="239"/>
      <c r="H1682" s="239"/>
      <c r="I1682" s="239"/>
      <c r="J1682" s="239"/>
      <c r="K1682" s="239"/>
      <c r="L1682" s="239"/>
      <c r="M1682" s="239"/>
      <c r="N1682" s="240"/>
    </row>
    <row r="1683" spans="1:14">
      <c r="A1683" s="1"/>
      <c r="C1683" s="10" t="s">
        <v>252</v>
      </c>
    </row>
    <row r="1684" spans="1:14">
      <c r="A1684" s="242" t="s">
        <v>141</v>
      </c>
      <c r="C1684" s="230">
        <v>0.44980862828323459</v>
      </c>
    </row>
    <row r="1685" spans="1:14">
      <c r="A1685" s="243" t="s">
        <v>142</v>
      </c>
      <c r="C1685" s="231">
        <v>0.18411904187588848</v>
      </c>
    </row>
    <row r="1686" spans="1:14">
      <c r="A1686" s="243" t="s">
        <v>143</v>
      </c>
      <c r="C1686" s="231">
        <v>0.3660723298408769</v>
      </c>
    </row>
    <row r="1687" spans="1:14">
      <c r="A1687" s="17" t="s">
        <v>4</v>
      </c>
      <c r="C1687" s="232">
        <v>1</v>
      </c>
    </row>
    <row r="1688" spans="1:14">
      <c r="A1688" s="244" t="s">
        <v>5</v>
      </c>
      <c r="C1688" s="245">
        <v>429.7988092751857</v>
      </c>
    </row>
    <row r="1689" spans="1:14">
      <c r="A1689" s="246" t="s">
        <v>6</v>
      </c>
      <c r="C1689" s="237">
        <v>1493</v>
      </c>
    </row>
    <row r="1690" spans="1:14">
      <c r="A1690" s="247"/>
      <c r="B1690" s="248"/>
      <c r="C1690" s="248"/>
      <c r="D1690" s="248"/>
      <c r="E1690" s="248"/>
      <c r="F1690" s="248"/>
      <c r="G1690" s="248"/>
      <c r="H1690" s="248"/>
      <c r="I1690" s="248"/>
      <c r="J1690" s="248"/>
      <c r="K1690" s="248"/>
      <c r="L1690" s="248"/>
      <c r="M1690" s="248"/>
      <c r="N1690" s="248"/>
    </row>
    <row r="1691" spans="1:14">
      <c r="A1691" s="26" t="s">
        <v>7</v>
      </c>
      <c r="B1691" s="26" t="s">
        <v>444</v>
      </c>
    </row>
    <row r="1692" spans="1:14">
      <c r="A1692" s="204" t="s">
        <v>9</v>
      </c>
      <c r="B1692" s="26"/>
    </row>
    <row r="1693" spans="1:14">
      <c r="A1693" s="248"/>
    </row>
    <row r="1694" spans="1:14">
      <c r="A1694" s="8" t="s">
        <v>168</v>
      </c>
    </row>
    <row r="1696" spans="1:14">
      <c r="C1696" s="10" t="s">
        <v>252</v>
      </c>
      <c r="E1696" s="22"/>
      <c r="F1696" s="22"/>
    </row>
    <row r="1697" spans="1:6">
      <c r="A1697" s="11" t="s">
        <v>91</v>
      </c>
      <c r="C1697" s="230">
        <v>0.73325593061624295</v>
      </c>
    </row>
    <row r="1698" spans="1:6">
      <c r="A1698" s="13" t="s">
        <v>92</v>
      </c>
      <c r="C1698" s="231">
        <v>0.26674406938375717</v>
      </c>
    </row>
    <row r="1699" spans="1:6">
      <c r="A1699" s="17" t="s">
        <v>4</v>
      </c>
      <c r="C1699" s="232">
        <v>1</v>
      </c>
    </row>
    <row r="1700" spans="1:6" s="22" customFormat="1">
      <c r="A1700" s="185" t="s">
        <v>5</v>
      </c>
      <c r="C1700" s="237">
        <v>155.9252985257985</v>
      </c>
      <c r="D1700"/>
      <c r="E1700"/>
      <c r="F1700"/>
    </row>
    <row r="1701" spans="1:6">
      <c r="A1701" s="180" t="s">
        <v>6</v>
      </c>
      <c r="C1701" s="238">
        <v>288</v>
      </c>
    </row>
    <row r="1703" spans="1:6">
      <c r="A1703" s="26" t="s">
        <v>7</v>
      </c>
      <c r="B1703" s="26" t="s">
        <v>586</v>
      </c>
    </row>
    <row r="1704" spans="1:6">
      <c r="A1704" s="26" t="s">
        <v>9</v>
      </c>
      <c r="B1704" s="26" t="s">
        <v>10</v>
      </c>
      <c r="D1704" s="22"/>
    </row>
    <row r="1705" spans="1:6">
      <c r="F1705" s="51"/>
    </row>
    <row r="1706" spans="1:6">
      <c r="A1706" s="8" t="s">
        <v>569</v>
      </c>
    </row>
    <row r="1708" spans="1:6">
      <c r="C1708" s="10" t="s">
        <v>252</v>
      </c>
    </row>
    <row r="1709" spans="1:6">
      <c r="A1709" s="11" t="s">
        <v>170</v>
      </c>
      <c r="C1709" s="230">
        <v>0.61874874397463364</v>
      </c>
      <c r="E1709" s="22"/>
      <c r="F1709" s="22"/>
    </row>
    <row r="1710" spans="1:6">
      <c r="A1710" s="13" t="s">
        <v>171</v>
      </c>
      <c r="C1710" s="231">
        <v>0.23597287297996045</v>
      </c>
    </row>
    <row r="1711" spans="1:6">
      <c r="A1711" s="13" t="s">
        <v>37</v>
      </c>
      <c r="C1711" s="231">
        <v>7.1010878996717333E-2</v>
      </c>
    </row>
    <row r="1712" spans="1:6">
      <c r="A1712" s="17" t="s">
        <v>4</v>
      </c>
      <c r="C1712" s="283">
        <v>7.4267504048688746E-2</v>
      </c>
    </row>
    <row r="1713" spans="1:6" s="22" customFormat="1">
      <c r="A1713" s="185" t="s">
        <v>5</v>
      </c>
      <c r="C1713" s="232">
        <v>1</v>
      </c>
      <c r="D1713"/>
      <c r="E1713"/>
      <c r="F1713"/>
    </row>
    <row r="1714" spans="1:6">
      <c r="A1714" s="180" t="s">
        <v>6</v>
      </c>
      <c r="C1714" s="237">
        <v>141.29993738489873</v>
      </c>
    </row>
    <row r="1715" spans="1:6">
      <c r="C1715" s="238">
        <v>288</v>
      </c>
    </row>
    <row r="1716" spans="1:6">
      <c r="A1716" s="26" t="s">
        <v>7</v>
      </c>
      <c r="B1716" s="26" t="s">
        <v>587</v>
      </c>
    </row>
    <row r="1717" spans="1:6">
      <c r="A1717" s="26" t="s">
        <v>9</v>
      </c>
      <c r="B1717" s="26" t="s">
        <v>10</v>
      </c>
      <c r="D1717" s="22"/>
    </row>
    <row r="1719" spans="1:6">
      <c r="A1719" s="8" t="s">
        <v>172</v>
      </c>
    </row>
    <row r="1721" spans="1:6">
      <c r="C1721" s="10" t="s">
        <v>252</v>
      </c>
    </row>
    <row r="1722" spans="1:6">
      <c r="A1722" s="11" t="s">
        <v>126</v>
      </c>
      <c r="C1722" s="230">
        <v>3.3921032462522448E-2</v>
      </c>
    </row>
    <row r="1723" spans="1:6">
      <c r="A1723" s="13" t="s">
        <v>127</v>
      </c>
      <c r="C1723" s="231">
        <v>5.4393697375703438E-2</v>
      </c>
    </row>
    <row r="1724" spans="1:6">
      <c r="A1724" s="13" t="s">
        <v>44</v>
      </c>
      <c r="C1724" s="231">
        <v>0.33187112027665427</v>
      </c>
      <c r="E1724" s="22"/>
      <c r="F1724" s="22"/>
    </row>
    <row r="1725" spans="1:6">
      <c r="A1725" s="13" t="s">
        <v>128</v>
      </c>
      <c r="C1725" s="231">
        <v>0.46838799391061642</v>
      </c>
    </row>
    <row r="1726" spans="1:6">
      <c r="A1726" s="13" t="s">
        <v>129</v>
      </c>
      <c r="C1726" s="231">
        <v>8.6685860873355114E-2</v>
      </c>
    </row>
    <row r="1727" spans="1:6">
      <c r="A1727" s="284" t="s">
        <v>516</v>
      </c>
      <c r="C1727" s="283">
        <v>2.47402951011483E-2</v>
      </c>
    </row>
    <row r="1728" spans="1:6">
      <c r="A1728" s="17" t="s">
        <v>4</v>
      </c>
      <c r="C1728" s="232">
        <v>1</v>
      </c>
    </row>
    <row r="1729" spans="1:6" s="22" customFormat="1">
      <c r="A1729" s="185" t="s">
        <v>5</v>
      </c>
      <c r="C1729" s="237">
        <v>141.29993738489884</v>
      </c>
      <c r="D1729"/>
      <c r="E1729"/>
      <c r="F1729"/>
    </row>
    <row r="1730" spans="1:6">
      <c r="A1730" s="180" t="s">
        <v>6</v>
      </c>
      <c r="C1730" s="238">
        <v>288</v>
      </c>
    </row>
    <row r="1732" spans="1:6">
      <c r="A1732" s="28" t="s">
        <v>48</v>
      </c>
      <c r="C1732" s="14">
        <f t="shared" ref="C1732" si="141">C1722+C1723</f>
        <v>8.8314729838225886E-2</v>
      </c>
    </row>
    <row r="1733" spans="1:6">
      <c r="A1733" s="29" t="s">
        <v>49</v>
      </c>
      <c r="C1733" s="14">
        <f t="shared" ref="C1733" si="142">C1724</f>
        <v>0.33187112027665427</v>
      </c>
      <c r="D1733" s="22"/>
    </row>
    <row r="1734" spans="1:6">
      <c r="A1734" s="13" t="s">
        <v>50</v>
      </c>
      <c r="C1734" s="14">
        <f t="shared" ref="C1734" si="143">C1725+C1726</f>
        <v>0.55507385478397153</v>
      </c>
    </row>
    <row r="1735" spans="1:6">
      <c r="A1735" s="285" t="s">
        <v>516</v>
      </c>
      <c r="C1735" s="14">
        <f>C1727</f>
        <v>2.47402951011483E-2</v>
      </c>
    </row>
    <row r="1737" spans="1:6">
      <c r="A1737" s="198" t="s">
        <v>51</v>
      </c>
      <c r="C1737" s="32">
        <v>3.53270318741454</v>
      </c>
    </row>
    <row r="1739" spans="1:6">
      <c r="A1739" s="26" t="s">
        <v>7</v>
      </c>
      <c r="B1739" s="26" t="s">
        <v>588</v>
      </c>
    </row>
    <row r="1740" spans="1:6">
      <c r="A1740" s="26" t="s">
        <v>9</v>
      </c>
      <c r="B1740" s="26" t="s">
        <v>10</v>
      </c>
    </row>
    <row r="1742" spans="1:6">
      <c r="A1742" s="8" t="s">
        <v>173</v>
      </c>
    </row>
    <row r="1744" spans="1:6">
      <c r="C1744" s="10" t="s">
        <v>252</v>
      </c>
    </row>
    <row r="1745" spans="1:6">
      <c r="A1745" s="11" t="s">
        <v>93</v>
      </c>
      <c r="C1745" s="230">
        <v>2.4815401783692726E-2</v>
      </c>
    </row>
    <row r="1746" spans="1:6">
      <c r="A1746" s="13" t="s">
        <v>94</v>
      </c>
      <c r="C1746" s="231">
        <v>9.098980654020665E-2</v>
      </c>
    </row>
    <row r="1747" spans="1:6">
      <c r="A1747" s="13" t="s">
        <v>44</v>
      </c>
      <c r="C1747" s="231">
        <v>0.26411907341594842</v>
      </c>
      <c r="E1747" s="22"/>
      <c r="F1747" s="22"/>
    </row>
    <row r="1748" spans="1:6">
      <c r="A1748" s="13" t="s">
        <v>95</v>
      </c>
      <c r="C1748" s="231">
        <v>0.35188707287312326</v>
      </c>
    </row>
    <row r="1749" spans="1:6">
      <c r="A1749" s="13" t="s">
        <v>96</v>
      </c>
      <c r="C1749" s="231">
        <v>0.2599168447924648</v>
      </c>
    </row>
    <row r="1750" spans="1:6">
      <c r="A1750" s="284" t="s">
        <v>516</v>
      </c>
      <c r="C1750" s="283">
        <v>8.2718005945642426E-3</v>
      </c>
    </row>
    <row r="1751" spans="1:6">
      <c r="A1751" s="17" t="s">
        <v>4</v>
      </c>
      <c r="C1751" s="232">
        <v>1</v>
      </c>
    </row>
    <row r="1752" spans="1:6" s="22" customFormat="1">
      <c r="A1752" s="185" t="s">
        <v>5</v>
      </c>
      <c r="C1752" s="237">
        <v>96.478582616707584</v>
      </c>
      <c r="D1752"/>
      <c r="E1752"/>
      <c r="F1752"/>
    </row>
    <row r="1753" spans="1:6">
      <c r="A1753" s="180" t="s">
        <v>6</v>
      </c>
      <c r="C1753" s="238">
        <v>157</v>
      </c>
    </row>
    <row r="1755" spans="1:6">
      <c r="A1755" s="28" t="s">
        <v>48</v>
      </c>
      <c r="C1755" s="14">
        <f t="shared" ref="C1755" si="144">C1745+C1746</f>
        <v>0.11580520832389937</v>
      </c>
    </row>
    <row r="1756" spans="1:6">
      <c r="A1756" s="29" t="s">
        <v>49</v>
      </c>
      <c r="C1756" s="14">
        <f t="shared" ref="C1756" si="145">C1747</f>
        <v>0.26411907341594842</v>
      </c>
      <c r="D1756" s="22"/>
    </row>
    <row r="1757" spans="1:6">
      <c r="A1757" s="13" t="s">
        <v>50</v>
      </c>
      <c r="C1757" s="14">
        <f t="shared" ref="C1757" si="146">C1748+C1749</f>
        <v>0.61180391766558806</v>
      </c>
    </row>
    <row r="1758" spans="1:6">
      <c r="A1758" s="285" t="s">
        <v>516</v>
      </c>
      <c r="C1758" s="14">
        <f>C1750</f>
        <v>8.2718005945642426E-3</v>
      </c>
    </row>
    <row r="1760" spans="1:6">
      <c r="A1760" s="198" t="s">
        <v>51</v>
      </c>
      <c r="C1760" s="32">
        <v>3.737198108099347</v>
      </c>
    </row>
    <row r="1761" spans="1:6">
      <c r="A1761" s="286" t="s">
        <v>517</v>
      </c>
      <c r="C1761" s="20">
        <v>95.680531019656001</v>
      </c>
    </row>
    <row r="1762" spans="1:6">
      <c r="A1762" s="287" t="s">
        <v>518</v>
      </c>
      <c r="C1762" s="23">
        <v>156</v>
      </c>
    </row>
    <row r="1764" spans="1:6">
      <c r="A1764" s="26" t="s">
        <v>7</v>
      </c>
      <c r="B1764" s="26" t="s">
        <v>589</v>
      </c>
    </row>
    <row r="1765" spans="1:6">
      <c r="A1765" s="26" t="s">
        <v>9</v>
      </c>
      <c r="B1765" s="26" t="s">
        <v>10</v>
      </c>
    </row>
    <row r="1766" spans="1:6">
      <c r="A1766" s="26"/>
    </row>
    <row r="1767" spans="1:6">
      <c r="A1767" s="8" t="s">
        <v>570</v>
      </c>
    </row>
    <row r="1769" spans="1:6">
      <c r="C1769" s="10" t="s">
        <v>252</v>
      </c>
    </row>
    <row r="1770" spans="1:6">
      <c r="A1770" s="11" t="s">
        <v>170</v>
      </c>
      <c r="C1770" s="230">
        <v>0.29773530153491312</v>
      </c>
      <c r="E1770" s="22"/>
      <c r="F1770" s="22"/>
    </row>
    <row r="1771" spans="1:6">
      <c r="A1771" s="13" t="s">
        <v>171</v>
      </c>
      <c r="C1771" s="231">
        <v>0.55689272256731326</v>
      </c>
    </row>
    <row r="1772" spans="1:6">
      <c r="A1772" s="13" t="s">
        <v>37</v>
      </c>
      <c r="C1772" s="231">
        <v>3.0296384257978357E-2</v>
      </c>
    </row>
    <row r="1773" spans="1:6">
      <c r="A1773" s="284" t="s">
        <v>516</v>
      </c>
      <c r="C1773" s="283">
        <v>0.11507559163979525</v>
      </c>
    </row>
    <row r="1774" spans="1:6">
      <c r="A1774" s="17" t="s">
        <v>4</v>
      </c>
      <c r="C1774" s="232">
        <v>1</v>
      </c>
    </row>
    <row r="1775" spans="1:6" s="22" customFormat="1">
      <c r="A1775" s="185" t="s">
        <v>5</v>
      </c>
      <c r="C1775" s="237">
        <v>47.03935042997545</v>
      </c>
      <c r="D1775"/>
      <c r="E1775"/>
      <c r="F1775"/>
    </row>
    <row r="1776" spans="1:6">
      <c r="A1776" s="180" t="s">
        <v>6</v>
      </c>
      <c r="C1776" s="238">
        <v>389</v>
      </c>
    </row>
    <row r="1778" spans="1:6">
      <c r="A1778" s="26" t="s">
        <v>7</v>
      </c>
      <c r="B1778" s="26" t="s">
        <v>445</v>
      </c>
    </row>
    <row r="1779" spans="1:6">
      <c r="A1779" s="26" t="s">
        <v>9</v>
      </c>
      <c r="B1779" s="26" t="s">
        <v>10</v>
      </c>
      <c r="D1779" s="22"/>
    </row>
    <row r="1781" spans="1:6">
      <c r="A1781" s="8" t="s">
        <v>177</v>
      </c>
    </row>
    <row r="1783" spans="1:6">
      <c r="C1783" s="10" t="s">
        <v>252</v>
      </c>
    </row>
    <row r="1784" spans="1:6">
      <c r="A1784" s="11" t="s">
        <v>126</v>
      </c>
      <c r="C1784" s="12">
        <v>1.9954893612159172E-2</v>
      </c>
    </row>
    <row r="1785" spans="1:6">
      <c r="A1785" s="13" t="s">
        <v>127</v>
      </c>
      <c r="C1785" s="16">
        <v>8.587091450859027E-3</v>
      </c>
    </row>
    <row r="1786" spans="1:6">
      <c r="A1786" s="13" t="s">
        <v>44</v>
      </c>
      <c r="C1786" s="16">
        <v>0.18844944139344372</v>
      </c>
      <c r="E1786" s="22"/>
      <c r="F1786" s="22"/>
    </row>
    <row r="1787" spans="1:6">
      <c r="A1787" s="13" t="s">
        <v>128</v>
      </c>
      <c r="C1787" s="16">
        <v>0.34725298768200924</v>
      </c>
    </row>
    <row r="1788" spans="1:6">
      <c r="A1788" s="13" t="s">
        <v>129</v>
      </c>
      <c r="C1788" s="16">
        <v>0.29430916173514493</v>
      </c>
    </row>
    <row r="1789" spans="1:6">
      <c r="A1789" s="284" t="s">
        <v>516</v>
      </c>
      <c r="C1789" s="288">
        <v>0.14144642412638408</v>
      </c>
    </row>
    <row r="1790" spans="1:6">
      <c r="A1790" s="17" t="s">
        <v>4</v>
      </c>
      <c r="C1790" s="19">
        <v>1</v>
      </c>
    </row>
    <row r="1791" spans="1:6" s="22" customFormat="1">
      <c r="A1791" s="185" t="s">
        <v>5</v>
      </c>
      <c r="C1791" s="237">
        <v>47.03935042997545</v>
      </c>
      <c r="D1791"/>
      <c r="E1791"/>
      <c r="F1791"/>
    </row>
    <row r="1792" spans="1:6">
      <c r="A1792" s="180" t="s">
        <v>6</v>
      </c>
      <c r="C1792" s="238">
        <v>389</v>
      </c>
    </row>
    <row r="1794" spans="1:4">
      <c r="A1794" s="28" t="s">
        <v>48</v>
      </c>
      <c r="C1794" s="14">
        <f t="shared" ref="C1794" si="147">C1784+C1785</f>
        <v>2.8541985063018201E-2</v>
      </c>
    </row>
    <row r="1795" spans="1:4">
      <c r="A1795" s="29" t="s">
        <v>49</v>
      </c>
      <c r="C1795" s="14">
        <f t="shared" ref="C1795" si="148">C1786</f>
        <v>0.18844944139344372</v>
      </c>
      <c r="D1795" s="22"/>
    </row>
    <row r="1796" spans="1:4">
      <c r="A1796" s="13" t="s">
        <v>50</v>
      </c>
      <c r="C1796" s="14">
        <f t="shared" ref="C1796" si="149">C1787+C1788</f>
        <v>0.64156214941715417</v>
      </c>
    </row>
    <row r="1797" spans="1:4">
      <c r="A1797" s="285" t="s">
        <v>516</v>
      </c>
      <c r="C1797" s="14">
        <f>C1789</f>
        <v>0.14144642412638408</v>
      </c>
    </row>
    <row r="1799" spans="1:4">
      <c r="A1799" s="198" t="s">
        <v>51</v>
      </c>
      <c r="C1799" s="32">
        <v>4.0335690834135551</v>
      </c>
    </row>
    <row r="1800" spans="1:4">
      <c r="A1800" s="286" t="s">
        <v>517</v>
      </c>
      <c r="C1800" s="20">
        <v>40.385802518427511</v>
      </c>
    </row>
    <row r="1801" spans="1:4">
      <c r="A1801" s="287" t="s">
        <v>518</v>
      </c>
      <c r="C1801" s="23">
        <v>335</v>
      </c>
    </row>
    <row r="1803" spans="1:4">
      <c r="A1803" s="26" t="s">
        <v>7</v>
      </c>
      <c r="B1803" s="26" t="s">
        <v>445</v>
      </c>
    </row>
    <row r="1804" spans="1:4">
      <c r="A1804" s="26" t="s">
        <v>9</v>
      </c>
      <c r="B1804" s="26" t="s">
        <v>10</v>
      </c>
    </row>
    <row r="1806" spans="1:4">
      <c r="A1806" s="8" t="s">
        <v>178</v>
      </c>
    </row>
    <row r="1808" spans="1:4">
      <c r="C1808" s="10" t="s">
        <v>252</v>
      </c>
    </row>
    <row r="1809" spans="1:6">
      <c r="A1809" s="11" t="s">
        <v>93</v>
      </c>
      <c r="C1809" s="252"/>
    </row>
    <row r="1810" spans="1:6">
      <c r="A1810" s="13" t="s">
        <v>94</v>
      </c>
      <c r="C1810" s="15">
        <v>1.8352794234955696E-2</v>
      </c>
    </row>
    <row r="1811" spans="1:6">
      <c r="A1811" s="13" t="s">
        <v>44</v>
      </c>
      <c r="C1811" s="15">
        <v>0.16794810291734577</v>
      </c>
      <c r="E1811" s="22"/>
      <c r="F1811" s="22"/>
    </row>
    <row r="1812" spans="1:6">
      <c r="A1812" s="13" t="s">
        <v>95</v>
      </c>
      <c r="C1812" s="16">
        <v>0.37278071512892569</v>
      </c>
    </row>
    <row r="1813" spans="1:6">
      <c r="A1813" s="13" t="s">
        <v>96</v>
      </c>
      <c r="C1813" s="16">
        <v>0.41051184732604268</v>
      </c>
    </row>
    <row r="1814" spans="1:6">
      <c r="A1814" s="284" t="s">
        <v>519</v>
      </c>
      <c r="C1814" s="288">
        <v>3.0406540392730226E-2</v>
      </c>
    </row>
    <row r="1815" spans="1:6">
      <c r="A1815" s="17" t="s">
        <v>4</v>
      </c>
      <c r="C1815" s="19">
        <v>1</v>
      </c>
    </row>
    <row r="1816" spans="1:6" s="22" customFormat="1">
      <c r="A1816" s="185" t="s">
        <v>5</v>
      </c>
      <c r="C1816" s="27">
        <v>14.005275184275183</v>
      </c>
      <c r="D1816"/>
      <c r="E1816"/>
      <c r="F1816"/>
    </row>
    <row r="1817" spans="1:6">
      <c r="A1817" s="180" t="s">
        <v>6</v>
      </c>
      <c r="C1817" s="25">
        <v>54</v>
      </c>
    </row>
    <row r="1819" spans="1:6">
      <c r="A1819" s="28" t="s">
        <v>48</v>
      </c>
      <c r="C1819" s="14">
        <f t="shared" ref="C1819" si="150">C1809+C1810</f>
        <v>1.8352794234955696E-2</v>
      </c>
    </row>
    <row r="1820" spans="1:6">
      <c r="A1820" s="29" t="s">
        <v>49</v>
      </c>
      <c r="C1820" s="14">
        <f t="shared" ref="C1820" si="151">C1811</f>
        <v>0.16794810291734577</v>
      </c>
      <c r="D1820" s="22"/>
    </row>
    <row r="1821" spans="1:6">
      <c r="A1821" s="13" t="s">
        <v>50</v>
      </c>
      <c r="C1821" s="14">
        <f t="shared" ref="C1821" si="152">C1812+C1813</f>
        <v>0.78329256245496837</v>
      </c>
    </row>
    <row r="1822" spans="1:6">
      <c r="A1822" s="285" t="s">
        <v>516</v>
      </c>
      <c r="C1822" s="14">
        <f>C1814</f>
        <v>3.0406540392730226E-2</v>
      </c>
    </row>
    <row r="1824" spans="1:6">
      <c r="A1824" s="198" t="s">
        <v>51</v>
      </c>
      <c r="C1824" s="32">
        <v>4.2123138867110024</v>
      </c>
    </row>
    <row r="1825" spans="1:6">
      <c r="A1825" s="286" t="s">
        <v>517</v>
      </c>
      <c r="C1825" s="20">
        <v>13.579423218673218</v>
      </c>
    </row>
    <row r="1826" spans="1:6">
      <c r="A1826" s="287" t="s">
        <v>518</v>
      </c>
      <c r="C1826" s="23">
        <v>50</v>
      </c>
    </row>
    <row r="1828" spans="1:6">
      <c r="A1828" s="26" t="s">
        <v>7</v>
      </c>
      <c r="B1828" s="26" t="s">
        <v>447</v>
      </c>
    </row>
    <row r="1829" spans="1:6">
      <c r="A1829" s="26" t="s">
        <v>9</v>
      </c>
      <c r="B1829" s="26" t="s">
        <v>10</v>
      </c>
    </row>
    <row r="1831" spans="1:6">
      <c r="A1831" s="8" t="s">
        <v>571</v>
      </c>
    </row>
    <row r="1833" spans="1:6">
      <c r="C1833" s="10" t="s">
        <v>252</v>
      </c>
    </row>
    <row r="1834" spans="1:6">
      <c r="A1834" s="11" t="s">
        <v>170</v>
      </c>
      <c r="C1834" s="230">
        <v>0.47906557198625399</v>
      </c>
      <c r="E1834" s="22"/>
      <c r="F1834" s="22"/>
    </row>
    <row r="1835" spans="1:6">
      <c r="A1835" s="13" t="s">
        <v>171</v>
      </c>
      <c r="C1835" s="231">
        <v>0.46609635498964003</v>
      </c>
    </row>
    <row r="1836" spans="1:6">
      <c r="A1836" s="13" t="s">
        <v>37</v>
      </c>
      <c r="C1836" s="231">
        <v>2.4693062045340587E-2</v>
      </c>
    </row>
    <row r="1837" spans="1:6">
      <c r="A1837" s="284" t="s">
        <v>516</v>
      </c>
      <c r="C1837" s="283">
        <v>3.0145010978765509E-2</v>
      </c>
    </row>
    <row r="1838" spans="1:6">
      <c r="A1838" s="17" t="s">
        <v>4</v>
      </c>
      <c r="C1838" s="289">
        <v>1</v>
      </c>
    </row>
    <row r="1839" spans="1:6" s="22" customFormat="1">
      <c r="A1839" s="185" t="s">
        <v>5</v>
      </c>
      <c r="C1839" s="237">
        <v>42.437712837837829</v>
      </c>
      <c r="D1839"/>
      <c r="E1839"/>
      <c r="F1839"/>
    </row>
    <row r="1840" spans="1:6">
      <c r="A1840" s="180" t="s">
        <v>6</v>
      </c>
      <c r="C1840" s="238">
        <v>250</v>
      </c>
    </row>
    <row r="1842" spans="1:6">
      <c r="A1842" s="26" t="s">
        <v>7</v>
      </c>
      <c r="B1842" s="26" t="s">
        <v>448</v>
      </c>
    </row>
    <row r="1843" spans="1:6">
      <c r="A1843" s="26" t="s">
        <v>9</v>
      </c>
      <c r="B1843" s="26" t="s">
        <v>10</v>
      </c>
      <c r="D1843" s="22"/>
    </row>
    <row r="1845" spans="1:6">
      <c r="A1845" s="8" t="s">
        <v>179</v>
      </c>
    </row>
    <row r="1847" spans="1:6">
      <c r="C1847" s="10" t="s">
        <v>252</v>
      </c>
    </row>
    <row r="1848" spans="1:6">
      <c r="A1848" s="11" t="s">
        <v>126</v>
      </c>
      <c r="C1848" s="230">
        <v>3.9525466406022607E-2</v>
      </c>
    </row>
    <row r="1849" spans="1:6">
      <c r="A1849" s="13" t="s">
        <v>127</v>
      </c>
      <c r="C1849" s="231">
        <v>5.1991221156157071E-2</v>
      </c>
    </row>
    <row r="1850" spans="1:6">
      <c r="A1850" s="13" t="s">
        <v>44</v>
      </c>
      <c r="C1850" s="231">
        <v>0.27351536950095667</v>
      </c>
      <c r="E1850" s="22"/>
      <c r="F1850" s="22"/>
    </row>
    <row r="1851" spans="1:6">
      <c r="A1851" s="13" t="s">
        <v>128</v>
      </c>
      <c r="C1851" s="231">
        <v>0.4404413975901218</v>
      </c>
    </row>
    <row r="1852" spans="1:6">
      <c r="A1852" s="13" t="s">
        <v>129</v>
      </c>
      <c r="C1852" s="231">
        <v>0.10332642956497171</v>
      </c>
    </row>
    <row r="1853" spans="1:6">
      <c r="A1853" s="284" t="s">
        <v>516</v>
      </c>
      <c r="C1853" s="283">
        <v>9.1200115781770189E-2</v>
      </c>
    </row>
    <row r="1854" spans="1:6">
      <c r="A1854" s="17" t="s">
        <v>4</v>
      </c>
      <c r="C1854" s="232">
        <v>1</v>
      </c>
    </row>
    <row r="1855" spans="1:6" s="22" customFormat="1">
      <c r="A1855" s="185" t="s">
        <v>5</v>
      </c>
      <c r="C1855" s="237">
        <v>42.437712837837829</v>
      </c>
      <c r="D1855"/>
      <c r="E1855"/>
      <c r="F1855"/>
    </row>
    <row r="1856" spans="1:6">
      <c r="A1856" s="180" t="s">
        <v>6</v>
      </c>
      <c r="C1856" s="238">
        <v>250</v>
      </c>
    </row>
    <row r="1858" spans="1:4">
      <c r="A1858" s="28" t="s">
        <v>48</v>
      </c>
      <c r="C1858" s="14">
        <f t="shared" ref="C1858" si="153">C1848+C1849</f>
        <v>9.1516687562179677E-2</v>
      </c>
    </row>
    <row r="1859" spans="1:4">
      <c r="A1859" s="29" t="s">
        <v>49</v>
      </c>
      <c r="C1859" s="14">
        <f t="shared" ref="C1859" si="154">C1850</f>
        <v>0.27351536950095667</v>
      </c>
      <c r="D1859" s="22"/>
    </row>
    <row r="1860" spans="1:4">
      <c r="A1860" s="13" t="s">
        <v>50</v>
      </c>
      <c r="C1860" s="14">
        <f t="shared" ref="C1860" si="155">C1851+C1852</f>
        <v>0.54376782715509353</v>
      </c>
    </row>
    <row r="1861" spans="1:4">
      <c r="A1861" s="285" t="s">
        <v>516</v>
      </c>
      <c r="C1861" s="14">
        <f>C1853</f>
        <v>9.1200115781770189E-2</v>
      </c>
    </row>
    <row r="1863" spans="1:4">
      <c r="A1863" s="198" t="s">
        <v>51</v>
      </c>
      <c r="C1863" s="32">
        <v>3.5678390938570423</v>
      </c>
    </row>
    <row r="1864" spans="1:4">
      <c r="A1864" s="286" t="s">
        <v>517</v>
      </c>
      <c r="C1864" s="20">
        <v>38.567388513513514</v>
      </c>
    </row>
    <row r="1865" spans="1:4">
      <c r="A1865" s="287" t="s">
        <v>518</v>
      </c>
      <c r="C1865" s="23">
        <v>215</v>
      </c>
    </row>
    <row r="1867" spans="1:4">
      <c r="A1867" s="26" t="s">
        <v>7</v>
      </c>
      <c r="B1867" s="26" t="s">
        <v>448</v>
      </c>
    </row>
    <row r="1868" spans="1:4">
      <c r="A1868" s="26" t="s">
        <v>9</v>
      </c>
      <c r="B1868" s="26" t="s">
        <v>10</v>
      </c>
    </row>
    <row r="1870" spans="1:4">
      <c r="A1870" s="8" t="s">
        <v>180</v>
      </c>
    </row>
    <row r="1872" spans="1:4">
      <c r="C1872" s="10" t="s">
        <v>252</v>
      </c>
    </row>
    <row r="1873" spans="1:6">
      <c r="A1873" s="11" t="s">
        <v>93</v>
      </c>
      <c r="C1873" s="252">
        <v>2.9190915889458833E-3</v>
      </c>
    </row>
    <row r="1874" spans="1:6">
      <c r="A1874" s="13" t="s">
        <v>94</v>
      </c>
      <c r="C1874" s="15">
        <v>4.3251325881999779E-2</v>
      </c>
    </row>
    <row r="1875" spans="1:6">
      <c r="A1875" s="13" t="s">
        <v>44</v>
      </c>
      <c r="C1875" s="16">
        <v>0.20302359649389956</v>
      </c>
      <c r="E1875" s="22"/>
      <c r="F1875" s="22"/>
    </row>
    <row r="1876" spans="1:6">
      <c r="A1876" s="13" t="s">
        <v>95</v>
      </c>
      <c r="C1876" s="16">
        <v>0.55430043318671407</v>
      </c>
    </row>
    <row r="1877" spans="1:6">
      <c r="A1877" s="13" t="s">
        <v>96</v>
      </c>
      <c r="C1877" s="16">
        <v>0.18789296974364106</v>
      </c>
    </row>
    <row r="1878" spans="1:6">
      <c r="A1878" s="284" t="s">
        <v>516</v>
      </c>
      <c r="C1878" s="288">
        <v>8.6125831047996673E-3</v>
      </c>
    </row>
    <row r="1879" spans="1:6">
      <c r="A1879" s="17" t="s">
        <v>4</v>
      </c>
      <c r="C1879" s="19">
        <v>1</v>
      </c>
    </row>
    <row r="1880" spans="1:6" s="22" customFormat="1">
      <c r="A1880" s="185" t="s">
        <v>5</v>
      </c>
      <c r="C1880" s="237">
        <v>20.330447174447173</v>
      </c>
      <c r="D1880"/>
      <c r="E1880"/>
      <c r="F1880"/>
    </row>
    <row r="1881" spans="1:6">
      <c r="A1881" s="180" t="s">
        <v>6</v>
      </c>
      <c r="C1881" s="238">
        <v>76</v>
      </c>
    </row>
    <row r="1883" spans="1:6">
      <c r="A1883" s="28" t="s">
        <v>48</v>
      </c>
      <c r="C1883" s="14">
        <f t="shared" ref="C1883" si="156">C1873+C1874</f>
        <v>4.6170417470945663E-2</v>
      </c>
    </row>
    <row r="1884" spans="1:6">
      <c r="A1884" s="29" t="s">
        <v>49</v>
      </c>
      <c r="C1884" s="14">
        <f t="shared" ref="C1884" si="157">C1875</f>
        <v>0.20302359649389956</v>
      </c>
      <c r="D1884" s="22"/>
    </row>
    <row r="1885" spans="1:6">
      <c r="A1885" s="13" t="s">
        <v>50</v>
      </c>
      <c r="C1885" s="14">
        <f t="shared" ref="C1885" si="158">C1876+C1877</f>
        <v>0.74219340293035518</v>
      </c>
    </row>
    <row r="1886" spans="1:6">
      <c r="A1886" s="285" t="s">
        <v>516</v>
      </c>
      <c r="C1886" s="14">
        <f>C1878</f>
        <v>8.6125831047996673E-3</v>
      </c>
    </row>
    <row r="1888" spans="1:6">
      <c r="A1888" s="198" t="s">
        <v>51</v>
      </c>
      <c r="C1888" s="32">
        <v>3.8886504393743322</v>
      </c>
    </row>
    <row r="1889" spans="1:6">
      <c r="A1889" s="286" t="s">
        <v>517</v>
      </c>
      <c r="C1889" s="20">
        <v>20.155349508599507</v>
      </c>
    </row>
    <row r="1890" spans="1:6">
      <c r="A1890" s="287" t="s">
        <v>518</v>
      </c>
      <c r="C1890" s="23">
        <v>72</v>
      </c>
    </row>
    <row r="1892" spans="1:6">
      <c r="A1892" s="26" t="s">
        <v>7</v>
      </c>
      <c r="B1892" s="26" t="s">
        <v>449</v>
      </c>
    </row>
    <row r="1893" spans="1:6">
      <c r="A1893" s="26" t="s">
        <v>9</v>
      </c>
      <c r="B1893" s="26" t="s">
        <v>10</v>
      </c>
    </row>
    <row r="1895" spans="1:6">
      <c r="A1895" s="8" t="s">
        <v>181</v>
      </c>
    </row>
    <row r="1897" spans="1:6">
      <c r="C1897" s="10" t="s">
        <v>252</v>
      </c>
    </row>
    <row r="1898" spans="1:6">
      <c r="A1898" s="11" t="s">
        <v>170</v>
      </c>
      <c r="C1898" s="230">
        <v>0.6046158782827924</v>
      </c>
      <c r="E1898" s="22"/>
      <c r="F1898" s="22"/>
    </row>
    <row r="1899" spans="1:6">
      <c r="A1899" s="13" t="s">
        <v>171</v>
      </c>
      <c r="C1899" s="231">
        <v>0.35350830203215816</v>
      </c>
    </row>
    <row r="1900" spans="1:6">
      <c r="A1900" s="13" t="s">
        <v>37</v>
      </c>
      <c r="C1900" s="231">
        <v>1.9042075439994751E-2</v>
      </c>
    </row>
    <row r="1901" spans="1:6">
      <c r="A1901" s="284" t="s">
        <v>516</v>
      </c>
      <c r="C1901" s="283">
        <v>2.2833744245054577E-2</v>
      </c>
    </row>
    <row r="1902" spans="1:6">
      <c r="A1902" s="17" t="s">
        <v>4</v>
      </c>
      <c r="C1902" s="232">
        <v>1</v>
      </c>
    </row>
    <row r="1903" spans="1:6" s="22" customFormat="1">
      <c r="A1903" s="185" t="s">
        <v>5</v>
      </c>
      <c r="C1903" s="237">
        <v>272.46135780098336</v>
      </c>
      <c r="D1903"/>
      <c r="E1903"/>
      <c r="F1903"/>
    </row>
    <row r="1904" spans="1:6">
      <c r="A1904" s="180" t="s">
        <v>6</v>
      </c>
      <c r="C1904" s="238">
        <v>964</v>
      </c>
    </row>
    <row r="1906" spans="1:6">
      <c r="A1906" s="26" t="s">
        <v>7</v>
      </c>
      <c r="B1906" s="26" t="s">
        <v>450</v>
      </c>
    </row>
    <row r="1907" spans="1:6">
      <c r="A1907" s="26" t="s">
        <v>9</v>
      </c>
      <c r="B1907" s="26" t="s">
        <v>10</v>
      </c>
      <c r="D1907" s="22"/>
    </row>
    <row r="1909" spans="1:6">
      <c r="A1909" s="8" t="s">
        <v>182</v>
      </c>
    </row>
    <row r="1911" spans="1:6">
      <c r="C1911" s="10" t="s">
        <v>252</v>
      </c>
    </row>
    <row r="1912" spans="1:6">
      <c r="A1912" s="11" t="s">
        <v>126</v>
      </c>
      <c r="C1912" s="230">
        <v>7.8311851226032323E-3</v>
      </c>
    </row>
    <row r="1913" spans="1:6">
      <c r="A1913" s="13" t="s">
        <v>127</v>
      </c>
      <c r="C1913" s="231">
        <v>2.3785875295904084E-2</v>
      </c>
    </row>
    <row r="1914" spans="1:6">
      <c r="A1914" s="13" t="s">
        <v>44</v>
      </c>
      <c r="C1914" s="231">
        <v>0.13939585876468441</v>
      </c>
      <c r="E1914" s="22"/>
      <c r="F1914" s="22"/>
    </row>
    <row r="1915" spans="1:6">
      <c r="A1915" s="13" t="s">
        <v>128</v>
      </c>
      <c r="C1915" s="231">
        <v>0.45135652032778578</v>
      </c>
    </row>
    <row r="1916" spans="1:6">
      <c r="A1916" s="13" t="s">
        <v>129</v>
      </c>
      <c r="C1916" s="231">
        <v>0.33932164766853901</v>
      </c>
    </row>
    <row r="1917" spans="1:6">
      <c r="A1917" s="284" t="s">
        <v>516</v>
      </c>
      <c r="C1917" s="283">
        <v>3.830891282048348E-2</v>
      </c>
    </row>
    <row r="1918" spans="1:6">
      <c r="A1918" s="17" t="s">
        <v>4</v>
      </c>
      <c r="C1918" s="232">
        <v>1</v>
      </c>
    </row>
    <row r="1919" spans="1:6" s="22" customFormat="1">
      <c r="A1919" s="185" t="s">
        <v>5</v>
      </c>
      <c r="C1919" s="237">
        <v>272.46135780098336</v>
      </c>
      <c r="D1919"/>
      <c r="E1919"/>
      <c r="F1919"/>
    </row>
    <row r="1920" spans="1:6">
      <c r="A1920" s="180" t="s">
        <v>6</v>
      </c>
      <c r="C1920" s="238">
        <v>964</v>
      </c>
    </row>
    <row r="1922" spans="1:4">
      <c r="A1922" s="28" t="s">
        <v>48</v>
      </c>
      <c r="C1922" s="14">
        <f t="shared" ref="C1922" si="159">C1912+C1913</f>
        <v>3.1617060418507315E-2</v>
      </c>
    </row>
    <row r="1923" spans="1:4">
      <c r="A1923" s="29" t="s">
        <v>49</v>
      </c>
      <c r="C1923" s="14">
        <f t="shared" ref="C1923" si="160">C1914</f>
        <v>0.13939585876468441</v>
      </c>
      <c r="D1923" s="22"/>
    </row>
    <row r="1924" spans="1:4">
      <c r="A1924" s="13" t="s">
        <v>50</v>
      </c>
      <c r="C1924" s="14">
        <f t="shared" ref="C1924" si="161">C1915+C1916</f>
        <v>0.79067816799632484</v>
      </c>
    </row>
    <row r="1925" spans="1:4">
      <c r="A1925" s="285" t="s">
        <v>516</v>
      </c>
      <c r="C1925" s="14">
        <f>C1917</f>
        <v>3.830891282048348E-2</v>
      </c>
    </row>
    <row r="1927" spans="1:4">
      <c r="A1927" s="198" t="s">
        <v>51</v>
      </c>
      <c r="C1927" s="32">
        <v>4.1339936333632519</v>
      </c>
    </row>
    <row r="1928" spans="1:4">
      <c r="A1928" s="286" t="s">
        <v>517</v>
      </c>
      <c r="C1928" s="20">
        <v>262.02365939803582</v>
      </c>
    </row>
    <row r="1929" spans="1:4">
      <c r="A1929" s="287" t="s">
        <v>518</v>
      </c>
      <c r="C1929" s="23">
        <v>911</v>
      </c>
    </row>
    <row r="1931" spans="1:4">
      <c r="A1931" s="26" t="s">
        <v>7</v>
      </c>
      <c r="B1931" s="26" t="s">
        <v>450</v>
      </c>
    </row>
    <row r="1932" spans="1:4">
      <c r="A1932" s="26" t="s">
        <v>9</v>
      </c>
      <c r="B1932" s="26" t="s">
        <v>10</v>
      </c>
    </row>
    <row r="1933" spans="1:4">
      <c r="A1933" s="1"/>
    </row>
    <row r="1934" spans="1:4">
      <c r="A1934" s="8" t="s">
        <v>169</v>
      </c>
    </row>
    <row r="1936" spans="1:4">
      <c r="C1936" s="10" t="s">
        <v>252</v>
      </c>
    </row>
    <row r="1937" spans="1:6">
      <c r="A1937" s="11" t="s">
        <v>93</v>
      </c>
      <c r="C1937" s="251">
        <v>5.8311174040170241E-3</v>
      </c>
    </row>
    <row r="1938" spans="1:6">
      <c r="A1938" s="13" t="s">
        <v>94</v>
      </c>
      <c r="C1938" s="249">
        <v>1.7800877494362113E-2</v>
      </c>
    </row>
    <row r="1939" spans="1:6">
      <c r="A1939" s="13" t="s">
        <v>44</v>
      </c>
      <c r="C1939" s="250">
        <v>9.9723786369238038E-2</v>
      </c>
      <c r="E1939" s="22"/>
      <c r="F1939" s="22"/>
    </row>
    <row r="1940" spans="1:6">
      <c r="A1940" s="13" t="s">
        <v>95</v>
      </c>
      <c r="C1940" s="231">
        <v>0.35649784222398329</v>
      </c>
    </row>
    <row r="1941" spans="1:6">
      <c r="A1941" s="13" t="s">
        <v>96</v>
      </c>
      <c r="C1941" s="231">
        <v>0.51963359386801999</v>
      </c>
    </row>
    <row r="1942" spans="1:6">
      <c r="A1942" s="284" t="s">
        <v>516</v>
      </c>
      <c r="C1942" s="283">
        <v>5.1278264037949621E-4</v>
      </c>
    </row>
    <row r="1943" spans="1:6">
      <c r="A1943" s="17" t="s">
        <v>4</v>
      </c>
      <c r="C1943" s="232">
        <v>1</v>
      </c>
    </row>
    <row r="1944" spans="1:6" s="22" customFormat="1">
      <c r="A1944" s="185" t="s">
        <v>5</v>
      </c>
      <c r="C1944" s="237">
        <v>164.73446314496306</v>
      </c>
      <c r="D1944"/>
      <c r="E1944"/>
      <c r="F1944"/>
    </row>
    <row r="1945" spans="1:6">
      <c r="A1945" s="180" t="s">
        <v>6</v>
      </c>
      <c r="C1945" s="238">
        <v>554</v>
      </c>
    </row>
    <row r="1947" spans="1:6">
      <c r="A1947" s="28" t="s">
        <v>48</v>
      </c>
      <c r="C1947" s="14">
        <f t="shared" ref="C1947" si="162">C1937+C1938</f>
        <v>2.3631994898379138E-2</v>
      </c>
    </row>
    <row r="1948" spans="1:6">
      <c r="A1948" s="29" t="s">
        <v>49</v>
      </c>
      <c r="C1948" s="14">
        <f t="shared" ref="C1948" si="163">C1939</f>
        <v>9.9723786369238038E-2</v>
      </c>
      <c r="D1948" s="22"/>
    </row>
    <row r="1949" spans="1:6">
      <c r="A1949" s="13" t="s">
        <v>50</v>
      </c>
      <c r="C1949" s="14">
        <f t="shared" ref="C1949" si="164">C1940+C1941</f>
        <v>0.87613143609200328</v>
      </c>
    </row>
    <row r="1950" spans="1:6">
      <c r="A1950" s="285" t="s">
        <v>516</v>
      </c>
      <c r="C1950" s="14">
        <f>C1942</f>
        <v>5.1278264037949621E-4</v>
      </c>
    </row>
    <row r="1952" spans="1:6">
      <c r="A1952" s="198" t="s">
        <v>51</v>
      </c>
      <c r="C1952" s="32">
        <v>4.3670028930105174</v>
      </c>
    </row>
    <row r="1953" spans="1:14">
      <c r="A1953" s="286" t="s">
        <v>517</v>
      </c>
      <c r="C1953" s="20">
        <v>164.64999017199074</v>
      </c>
    </row>
    <row r="1954" spans="1:14">
      <c r="A1954" s="287" t="s">
        <v>518</v>
      </c>
      <c r="C1954" s="23">
        <v>549</v>
      </c>
    </row>
    <row r="1956" spans="1:14">
      <c r="A1956" s="26" t="s">
        <v>7</v>
      </c>
      <c r="B1956" s="26" t="s">
        <v>446</v>
      </c>
    </row>
    <row r="1957" spans="1:14">
      <c r="A1957" s="26" t="s">
        <v>9</v>
      </c>
      <c r="B1957" s="26" t="s">
        <v>10</v>
      </c>
    </row>
    <row r="1959" spans="1:14">
      <c r="A1959" s="128" t="s">
        <v>363</v>
      </c>
      <c r="B1959" s="129"/>
      <c r="C1959" s="129"/>
      <c r="D1959" s="129"/>
      <c r="E1959" s="129"/>
      <c r="F1959" s="129"/>
      <c r="G1959" s="129"/>
      <c r="H1959" s="129"/>
      <c r="I1959" s="129"/>
      <c r="J1959" s="129"/>
      <c r="K1959" s="129"/>
      <c r="L1959" s="129"/>
      <c r="M1959" s="129"/>
      <c r="N1959" s="129"/>
    </row>
    <row r="1960" spans="1:14">
      <c r="A1960" s="1"/>
    </row>
    <row r="1961" spans="1:14">
      <c r="A1961" s="1"/>
      <c r="E1961" s="126" t="s">
        <v>367</v>
      </c>
    </row>
    <row r="1962" spans="1:14">
      <c r="A1962" s="113" t="s">
        <v>126</v>
      </c>
      <c r="E1962" s="121">
        <v>3.4563802980290402E-2</v>
      </c>
    </row>
    <row r="1963" spans="1:14">
      <c r="A1963" s="114" t="s">
        <v>127</v>
      </c>
      <c r="E1963" s="122">
        <v>0.13720928147105288</v>
      </c>
    </row>
    <row r="1964" spans="1:14">
      <c r="A1964" s="114" t="s">
        <v>44</v>
      </c>
      <c r="E1964" s="122">
        <v>0.41364959617954095</v>
      </c>
    </row>
    <row r="1965" spans="1:14">
      <c r="A1965" s="114" t="s">
        <v>128</v>
      </c>
      <c r="E1965" s="122">
        <v>0.37930019671318599</v>
      </c>
    </row>
    <row r="1966" spans="1:14">
      <c r="A1966" s="114" t="s">
        <v>129</v>
      </c>
      <c r="E1966" s="122">
        <v>3.527712265592968E-2</v>
      </c>
    </row>
    <row r="1967" spans="1:14">
      <c r="A1967" s="111" t="s">
        <v>4</v>
      </c>
      <c r="E1967" s="123">
        <v>1</v>
      </c>
    </row>
    <row r="1968" spans="1:14" s="22" customFormat="1">
      <c r="A1968" s="194" t="s">
        <v>5</v>
      </c>
      <c r="B1968"/>
      <c r="C1968"/>
      <c r="D1968"/>
      <c r="E1968" s="124">
        <v>499.99687499999999</v>
      </c>
    </row>
    <row r="1969" spans="1:6">
      <c r="A1969" s="195" t="s">
        <v>6</v>
      </c>
      <c r="E1969" s="125">
        <v>368</v>
      </c>
    </row>
    <row r="1970" spans="1:6">
      <c r="A1970" s="1"/>
    </row>
    <row r="1971" spans="1:6" s="22" customFormat="1">
      <c r="A1971" s="28" t="s">
        <v>48</v>
      </c>
      <c r="B1971"/>
      <c r="C1971"/>
      <c r="D1971"/>
      <c r="E1971" s="14">
        <f t="shared" ref="E1971" si="165">E1962+E1963</f>
        <v>0.17177308445134329</v>
      </c>
    </row>
    <row r="1972" spans="1:6" s="22" customFormat="1">
      <c r="A1972" s="29" t="s">
        <v>49</v>
      </c>
      <c r="B1972"/>
      <c r="C1972"/>
      <c r="D1972"/>
      <c r="E1972" s="14">
        <f t="shared" ref="E1972" si="166">E1964</f>
        <v>0.41364959617954095</v>
      </c>
    </row>
    <row r="1973" spans="1:6" s="22" customFormat="1">
      <c r="A1973" s="13" t="s">
        <v>50</v>
      </c>
      <c r="B1973"/>
      <c r="C1973"/>
      <c r="D1973"/>
      <c r="E1973" s="14">
        <f t="shared" ref="E1973" si="167">E1965+E1966</f>
        <v>0.41457731936911568</v>
      </c>
    </row>
    <row r="1974" spans="1:6">
      <c r="E1974" s="22"/>
    </row>
    <row r="1975" spans="1:6">
      <c r="A1975" s="198" t="s">
        <v>51</v>
      </c>
      <c r="E1975" s="262">
        <v>3.2435175545934101</v>
      </c>
    </row>
    <row r="1976" spans="1:6">
      <c r="E1976" s="22"/>
    </row>
    <row r="1977" spans="1:6">
      <c r="A1977" s="26" t="s">
        <v>7</v>
      </c>
      <c r="B1977" s="26" t="s">
        <v>8</v>
      </c>
    </row>
    <row r="1978" spans="1:6">
      <c r="A1978" s="26" t="s">
        <v>9</v>
      </c>
      <c r="B1978" s="26" t="s">
        <v>10</v>
      </c>
    </row>
    <row r="1980" spans="1:6">
      <c r="A1980" s="128" t="s">
        <v>535</v>
      </c>
    </row>
    <row r="1982" spans="1:6">
      <c r="B1982" s="61" t="s">
        <v>319</v>
      </c>
      <c r="C1982" s="10" t="s">
        <v>252</v>
      </c>
      <c r="F1982" s="193" t="s">
        <v>4</v>
      </c>
    </row>
    <row r="1983" spans="1:6">
      <c r="A1983" s="11" t="s">
        <v>126</v>
      </c>
      <c r="B1983" s="220">
        <v>4.0488824295154456E-2</v>
      </c>
      <c r="C1983" s="230">
        <v>3.828631320285792E-2</v>
      </c>
      <c r="F1983" s="268">
        <v>3.9387568789942713E-2</v>
      </c>
    </row>
    <row r="1984" spans="1:6">
      <c r="A1984" s="13" t="s">
        <v>127</v>
      </c>
      <c r="B1984" s="221">
        <v>8.2753123272980622E-2</v>
      </c>
      <c r="C1984" s="231">
        <v>6.9143647541215728E-2</v>
      </c>
      <c r="F1984" s="269">
        <v>7.594838566004751E-2</v>
      </c>
    </row>
    <row r="1985" spans="1:7">
      <c r="A1985" s="13" t="s">
        <v>44</v>
      </c>
      <c r="B1985" s="221">
        <v>0.3225397375995474</v>
      </c>
      <c r="C1985" s="231">
        <v>0.23086067524733564</v>
      </c>
      <c r="F1985" s="269">
        <v>0.27670020812741264</v>
      </c>
    </row>
    <row r="1986" spans="1:7">
      <c r="A1986" s="13" t="s">
        <v>128</v>
      </c>
      <c r="B1986" s="221">
        <v>0.38578545453719715</v>
      </c>
      <c r="C1986" s="231">
        <v>0.40303626156818612</v>
      </c>
      <c r="F1986" s="269">
        <v>0.3944108577320613</v>
      </c>
    </row>
    <row r="1987" spans="1:7">
      <c r="A1987" s="13" t="s">
        <v>129</v>
      </c>
      <c r="B1987" s="221">
        <v>0.16843286029512047</v>
      </c>
      <c r="C1987" s="231">
        <v>0.15577023368098061</v>
      </c>
      <c r="F1987" s="269">
        <v>0.16210154722340239</v>
      </c>
    </row>
    <row r="1988" spans="1:7">
      <c r="A1988" s="13" t="s">
        <v>47</v>
      </c>
      <c r="B1988" s="216"/>
      <c r="C1988" s="231">
        <v>0.10290286875942384</v>
      </c>
      <c r="F1988" s="269">
        <v>5.1451432467133455E-2</v>
      </c>
    </row>
    <row r="1989" spans="1:7">
      <c r="A1989" s="17" t="s">
        <v>4</v>
      </c>
      <c r="B1989" s="66">
        <v>1</v>
      </c>
      <c r="C1989" s="232">
        <v>1</v>
      </c>
      <c r="F1989" s="270">
        <v>1</v>
      </c>
    </row>
    <row r="1990" spans="1:7" s="22" customFormat="1">
      <c r="A1990" s="185" t="s">
        <v>5</v>
      </c>
      <c r="B1990" s="67">
        <v>500.000054064403</v>
      </c>
      <c r="C1990" s="21">
        <v>500.00001689189202</v>
      </c>
      <c r="D1990"/>
      <c r="E1990"/>
      <c r="F1990" s="124">
        <v>1000.0000709562951</v>
      </c>
      <c r="G1990"/>
    </row>
    <row r="1991" spans="1:7">
      <c r="A1991" s="180" t="s">
        <v>6</v>
      </c>
      <c r="B1991" s="69">
        <v>914</v>
      </c>
      <c r="C1991" s="25">
        <v>1628</v>
      </c>
      <c r="F1991" s="125">
        <v>2596</v>
      </c>
    </row>
    <row r="1993" spans="1:7">
      <c r="A1993" s="28" t="s">
        <v>48</v>
      </c>
      <c r="B1993" s="14">
        <f>B1983+B1984</f>
        <v>0.12324194756813509</v>
      </c>
      <c r="C1993" s="14">
        <f>C1983+C1984</f>
        <v>0.10742996074407365</v>
      </c>
      <c r="F1993" s="14">
        <f>F1983+F1984</f>
        <v>0.11533595444999023</v>
      </c>
    </row>
    <row r="1994" spans="1:7">
      <c r="A1994" s="29" t="s">
        <v>49</v>
      </c>
      <c r="B1994" s="14">
        <f>B1985</f>
        <v>0.3225397375995474</v>
      </c>
      <c r="C1994" s="14">
        <f>C1985</f>
        <v>0.23086067524733564</v>
      </c>
      <c r="D1994" s="22"/>
      <c r="F1994" s="14">
        <f>F1985</f>
        <v>0.27670020812741264</v>
      </c>
    </row>
    <row r="1995" spans="1:7">
      <c r="A1995" s="13" t="s">
        <v>50</v>
      </c>
      <c r="B1995" s="14">
        <f>B1986+B1987</f>
        <v>0.55421831483231765</v>
      </c>
      <c r="C1995" s="14">
        <f>C1986+C1987</f>
        <v>0.5588064952491667</v>
      </c>
      <c r="F1995" s="14">
        <f>F1986+F1987</f>
        <v>0.55651240495546372</v>
      </c>
    </row>
    <row r="1996" spans="1:7">
      <c r="A1996" s="13" t="s">
        <v>47</v>
      </c>
      <c r="B1996" s="216"/>
      <c r="C1996" s="52">
        <f t="shared" ref="C1996" si="168">C1988</f>
        <v>0.10290286875942384</v>
      </c>
      <c r="F1996" s="52">
        <f t="shared" ref="F1996" si="169">F1988</f>
        <v>5.1451432467133455E-2</v>
      </c>
    </row>
    <row r="1998" spans="1:7">
      <c r="A1998" s="198" t="s">
        <v>51</v>
      </c>
      <c r="B1998" s="32">
        <v>3.558920403264151</v>
      </c>
      <c r="C1998" s="32">
        <v>3.6341124446541819</v>
      </c>
      <c r="F1998" s="31">
        <v>3.5944771287838138</v>
      </c>
    </row>
    <row r="1999" spans="1:7">
      <c r="A1999" s="185" t="s">
        <v>52</v>
      </c>
      <c r="B1999" s="67">
        <v>500.000054064403</v>
      </c>
      <c r="C1999" s="20">
        <v>448.54858077395312</v>
      </c>
      <c r="F1999" s="124">
        <v>948.54863483835607</v>
      </c>
    </row>
    <row r="2000" spans="1:7">
      <c r="A2000" s="277" t="s">
        <v>53</v>
      </c>
      <c r="B2000" s="69">
        <v>914</v>
      </c>
      <c r="C2000" s="23">
        <v>1503</v>
      </c>
      <c r="F2000" s="125">
        <v>2417</v>
      </c>
    </row>
    <row r="2002" spans="1:6">
      <c r="A2002" s="26" t="s">
        <v>7</v>
      </c>
      <c r="B2002" s="26" t="s">
        <v>8</v>
      </c>
    </row>
    <row r="2003" spans="1:6">
      <c r="A2003" s="26" t="s">
        <v>9</v>
      </c>
      <c r="B2003" s="26" t="s">
        <v>10</v>
      </c>
    </row>
    <row r="2005" spans="1:6">
      <c r="A2005" s="8" t="s">
        <v>528</v>
      </c>
    </row>
    <row r="2007" spans="1:6">
      <c r="B2007" s="60" t="s">
        <v>319</v>
      </c>
      <c r="C2007" s="10" t="s">
        <v>252</v>
      </c>
      <c r="D2007" s="86" t="s">
        <v>328</v>
      </c>
      <c r="E2007" s="126" t="s">
        <v>367</v>
      </c>
      <c r="F2007" s="193" t="s">
        <v>4</v>
      </c>
    </row>
    <row r="2008" spans="1:6">
      <c r="A2008" s="11" t="s">
        <v>130</v>
      </c>
      <c r="B2008" s="220">
        <v>2.6372827408830988E-2</v>
      </c>
      <c r="C2008" s="230">
        <v>3.745285315730524E-2</v>
      </c>
      <c r="D2008" s="217">
        <v>1.2842962142910886E-2</v>
      </c>
      <c r="E2008" s="121">
        <v>3.6323053106038471E-2</v>
      </c>
      <c r="F2008" s="268">
        <v>2.8247912393644228E-2</v>
      </c>
    </row>
    <row r="2009" spans="1:6">
      <c r="A2009" s="13" t="s">
        <v>131</v>
      </c>
      <c r="B2009" s="221">
        <v>8.9649901694713471E-2</v>
      </c>
      <c r="C2009" s="231">
        <v>0.10158402420938466</v>
      </c>
      <c r="D2009" s="218">
        <v>5.5014569474274432E-2</v>
      </c>
      <c r="E2009" s="122">
        <v>0.10038731220331008</v>
      </c>
      <c r="F2009" s="269">
        <v>8.6658932767989277E-2</v>
      </c>
    </row>
    <row r="2010" spans="1:6">
      <c r="A2010" s="13" t="s">
        <v>44</v>
      </c>
      <c r="B2010" s="221">
        <v>0.29354035382550475</v>
      </c>
      <c r="C2010" s="231">
        <v>0.29848595797498284</v>
      </c>
      <c r="D2010" s="218">
        <v>0.23918314656784376</v>
      </c>
      <c r="E2010" s="122">
        <v>0.33313496252829838</v>
      </c>
      <c r="F2010" s="269">
        <v>0.29108604312263031</v>
      </c>
    </row>
    <row r="2011" spans="1:6">
      <c r="A2011" s="13" t="s">
        <v>132</v>
      </c>
      <c r="B2011" s="221">
        <v>0.43761374472588271</v>
      </c>
      <c r="C2011" s="231">
        <v>0.43924593049230659</v>
      </c>
      <c r="D2011" s="218">
        <v>0.53908601673934708</v>
      </c>
      <c r="E2011" s="122">
        <v>0.38624100096277741</v>
      </c>
      <c r="F2011" s="269">
        <v>0.45054676734162141</v>
      </c>
    </row>
    <row r="2012" spans="1:6">
      <c r="A2012" s="13" t="s">
        <v>133</v>
      </c>
      <c r="B2012" s="221">
        <v>0.15282317234506812</v>
      </c>
      <c r="C2012" s="231">
        <v>0.12323123416602064</v>
      </c>
      <c r="D2012" s="218">
        <v>0.153873305075624</v>
      </c>
      <c r="E2012" s="122">
        <v>0.14391367119957554</v>
      </c>
      <c r="F2012" s="269">
        <v>0.14346034437411484</v>
      </c>
    </row>
    <row r="2013" spans="1:6">
      <c r="A2013" s="17" t="s">
        <v>4</v>
      </c>
      <c r="B2013" s="222">
        <v>1</v>
      </c>
      <c r="C2013" s="232">
        <v>1</v>
      </c>
      <c r="D2013" s="219">
        <v>1</v>
      </c>
      <c r="E2013" s="123">
        <v>1</v>
      </c>
      <c r="F2013" s="270">
        <v>1</v>
      </c>
    </row>
    <row r="2014" spans="1:6" s="22" customFormat="1">
      <c r="A2014" s="185" t="s">
        <v>5</v>
      </c>
      <c r="B2014" s="67">
        <v>500.000054064403</v>
      </c>
      <c r="C2014" s="21">
        <v>500.00001689189202</v>
      </c>
      <c r="D2014" s="90">
        <v>499.99986624775499</v>
      </c>
      <c r="E2014" s="124">
        <v>499.99687499999999</v>
      </c>
      <c r="F2014" s="124">
        <v>1999.9968122040502</v>
      </c>
    </row>
    <row r="2015" spans="1:6">
      <c r="A2015" s="180" t="s">
        <v>6</v>
      </c>
      <c r="B2015" s="69">
        <v>914</v>
      </c>
      <c r="C2015" s="25">
        <v>1628</v>
      </c>
      <c r="D2015" s="91">
        <v>557</v>
      </c>
      <c r="E2015" s="125">
        <v>368</v>
      </c>
      <c r="F2015" s="125">
        <v>3521</v>
      </c>
    </row>
    <row r="2017" spans="1:15">
      <c r="A2017" s="28" t="s">
        <v>48</v>
      </c>
      <c r="B2017" s="14">
        <v>0.11602272910354446</v>
      </c>
      <c r="C2017" s="14">
        <f t="shared" ref="C2017" si="170">C2008+C2009</f>
        <v>0.1390368773666899</v>
      </c>
      <c r="D2017" s="14">
        <f>D2008+D2009</f>
        <v>6.7857531617185315E-2</v>
      </c>
      <c r="E2017" s="14">
        <f t="shared" ref="E2017" si="171">E2008+E2009</f>
        <v>0.13671036530934855</v>
      </c>
      <c r="F2017" s="14">
        <v>0.11490684516163351</v>
      </c>
    </row>
    <row r="2018" spans="1:15">
      <c r="A2018" s="29" t="s">
        <v>49</v>
      </c>
      <c r="B2018" s="14">
        <v>0.29354035382550475</v>
      </c>
      <c r="C2018" s="14">
        <f t="shared" ref="C2018" si="172">C2010</f>
        <v>0.29848595797498284</v>
      </c>
      <c r="D2018" s="14">
        <f>D2010</f>
        <v>0.23918314656784376</v>
      </c>
      <c r="E2018" s="14">
        <f t="shared" ref="E2018" si="173">E2010</f>
        <v>0.33313496252829838</v>
      </c>
      <c r="F2018" s="14">
        <v>0.29108604312263031</v>
      </c>
    </row>
    <row r="2019" spans="1:15">
      <c r="A2019" s="13" t="s">
        <v>50</v>
      </c>
      <c r="B2019" s="14">
        <v>0.59043691707095081</v>
      </c>
      <c r="C2019" s="14">
        <f t="shared" ref="C2019" si="174">C2011+C2012</f>
        <v>0.5624771646583272</v>
      </c>
      <c r="D2019" s="14">
        <f>D2011+D2012</f>
        <v>0.69295932181497111</v>
      </c>
      <c r="E2019" s="14">
        <f t="shared" ref="E2019" si="175">E2011+E2012</f>
        <v>0.5301546721623529</v>
      </c>
      <c r="F2019" s="14">
        <v>0.59400711171573628</v>
      </c>
    </row>
    <row r="2020" spans="1:15">
      <c r="E2020" s="22"/>
    </row>
    <row r="2021" spans="1:15">
      <c r="A2021" s="198" t="s">
        <v>51</v>
      </c>
      <c r="B2021" s="32">
        <v>3.6008645329036453</v>
      </c>
      <c r="C2021" s="32">
        <v>3.5092186683003543</v>
      </c>
      <c r="D2021" s="31">
        <v>3.7661321331305007</v>
      </c>
      <c r="E2021" s="262">
        <v>3.5010349249465418</v>
      </c>
      <c r="F2021" s="31">
        <v>3.5943126985345728</v>
      </c>
    </row>
    <row r="2022" spans="1:15">
      <c r="E2022" s="58"/>
      <c r="F2022" s="58"/>
    </row>
    <row r="2023" spans="1:15">
      <c r="A2023" s="26" t="s">
        <v>7</v>
      </c>
      <c r="B2023" s="26" t="s">
        <v>8</v>
      </c>
    </row>
    <row r="2024" spans="1:15">
      <c r="A2024" s="26" t="s">
        <v>9</v>
      </c>
      <c r="B2024" s="26" t="s">
        <v>10</v>
      </c>
    </row>
    <row r="2025" spans="1:15">
      <c r="A2025" s="71"/>
      <c r="B2025" s="72"/>
      <c r="C2025" s="72"/>
      <c r="G2025" s="72"/>
      <c r="H2025" s="72"/>
      <c r="I2025" s="72"/>
      <c r="J2025" s="72"/>
      <c r="K2025" s="72"/>
      <c r="L2025" s="72"/>
      <c r="M2025" s="72"/>
      <c r="N2025" s="72"/>
      <c r="O2025" s="72"/>
    </row>
    <row r="2026" spans="1:15">
      <c r="A2026" s="8" t="s">
        <v>598</v>
      </c>
    </row>
    <row r="2028" spans="1:15">
      <c r="B2028" s="60" t="s">
        <v>319</v>
      </c>
      <c r="C2028" s="10" t="s">
        <v>252</v>
      </c>
      <c r="D2028" s="86" t="s">
        <v>328</v>
      </c>
      <c r="E2028" s="126" t="s">
        <v>367</v>
      </c>
      <c r="F2028" s="193" t="s">
        <v>4</v>
      </c>
    </row>
    <row r="2029" spans="1:15">
      <c r="A2029" s="11" t="s">
        <v>91</v>
      </c>
      <c r="B2029" s="220">
        <v>5.9347566037223479E-2</v>
      </c>
      <c r="C2029" s="230">
        <v>0.10470347127844576</v>
      </c>
      <c r="D2029" s="217">
        <v>0.62543630195692734</v>
      </c>
      <c r="E2029" s="121">
        <v>0.75812348827180098</v>
      </c>
      <c r="F2029" s="268">
        <v>0.38690209966247413</v>
      </c>
    </row>
    <row r="2030" spans="1:15">
      <c r="A2030" s="13" t="s">
        <v>92</v>
      </c>
      <c r="B2030" s="221">
        <v>0.94065243396277654</v>
      </c>
      <c r="C2030" s="231">
        <v>0.89529652872155419</v>
      </c>
      <c r="D2030" s="218">
        <v>0.3745636980430726</v>
      </c>
      <c r="E2030" s="122">
        <v>0.24187651172819891</v>
      </c>
      <c r="F2030" s="269">
        <v>0.61309790033752576</v>
      </c>
    </row>
    <row r="2031" spans="1:15">
      <c r="A2031" s="17" t="s">
        <v>4</v>
      </c>
      <c r="B2031" s="222">
        <v>1</v>
      </c>
      <c r="C2031" s="232">
        <v>1</v>
      </c>
      <c r="D2031" s="219">
        <v>1</v>
      </c>
      <c r="E2031" s="123">
        <v>1</v>
      </c>
      <c r="F2031" s="270">
        <v>1</v>
      </c>
    </row>
    <row r="2032" spans="1:15" s="22" customFormat="1">
      <c r="A2032" s="185" t="s">
        <v>5</v>
      </c>
      <c r="B2032" s="67">
        <v>500.000054064403</v>
      </c>
      <c r="C2032" s="21">
        <v>500.00001689189202</v>
      </c>
      <c r="D2032" s="90">
        <v>499.99986624775499</v>
      </c>
      <c r="E2032" s="124">
        <v>499.99687499999999</v>
      </c>
      <c r="F2032" s="124">
        <v>1999.9968122040502</v>
      </c>
    </row>
    <row r="2033" spans="1:6">
      <c r="A2033" s="180" t="s">
        <v>6</v>
      </c>
      <c r="B2033" s="69">
        <v>914</v>
      </c>
      <c r="C2033" s="25">
        <v>1628</v>
      </c>
      <c r="D2033" s="91">
        <v>557</v>
      </c>
      <c r="E2033" s="125">
        <v>368</v>
      </c>
      <c r="F2033" s="125">
        <v>3521</v>
      </c>
    </row>
    <row r="2034" spans="1:6">
      <c r="B2034" s="22"/>
    </row>
    <row r="2035" spans="1:6">
      <c r="A2035" s="26" t="s">
        <v>7</v>
      </c>
      <c r="B2035" s="26" t="s">
        <v>8</v>
      </c>
      <c r="E2035" s="22"/>
    </row>
    <row r="2036" spans="1:6">
      <c r="A2036" s="26" t="s">
        <v>9</v>
      </c>
      <c r="B2036" s="26" t="s">
        <v>10</v>
      </c>
    </row>
    <row r="2037" spans="1:6">
      <c r="A2037" s="8"/>
    </row>
    <row r="2038" spans="1:6">
      <c r="A2038" s="8" t="s">
        <v>599</v>
      </c>
    </row>
    <row r="2040" spans="1:6">
      <c r="C2040" s="10" t="s">
        <v>252</v>
      </c>
      <c r="D2040" s="86" t="s">
        <v>328</v>
      </c>
      <c r="E2040" s="126" t="s">
        <v>367</v>
      </c>
      <c r="F2040" s="193" t="s">
        <v>4</v>
      </c>
    </row>
    <row r="2041" spans="1:6">
      <c r="A2041" s="11" t="s">
        <v>91</v>
      </c>
      <c r="C2041" s="230">
        <v>0.12089487367984127</v>
      </c>
      <c r="D2041" s="217">
        <v>0.5081032669791502</v>
      </c>
      <c r="E2041" s="121">
        <v>0.6905407289230332</v>
      </c>
      <c r="F2041" s="268">
        <v>0.43984575790130054</v>
      </c>
    </row>
    <row r="2042" spans="1:6">
      <c r="A2042" s="13" t="s">
        <v>92</v>
      </c>
      <c r="C2042" s="231">
        <v>0.29804374853046328</v>
      </c>
      <c r="D2042" s="218">
        <v>0.15089960769127761</v>
      </c>
      <c r="E2042" s="122">
        <v>0.13098179689710049</v>
      </c>
      <c r="F2042" s="269">
        <v>0.19330851918126071</v>
      </c>
    </row>
    <row r="2043" spans="1:6">
      <c r="A2043" s="13" t="s">
        <v>176</v>
      </c>
      <c r="C2043" s="231">
        <v>0.58106137778969547</v>
      </c>
      <c r="D2043" s="218">
        <v>0.3409971253295721</v>
      </c>
      <c r="E2043" s="122">
        <v>0.1784774741798662</v>
      </c>
      <c r="F2043" s="269">
        <v>0.36684572291743878</v>
      </c>
    </row>
    <row r="2044" spans="1:6">
      <c r="A2044" s="17" t="s">
        <v>4</v>
      </c>
      <c r="C2044" s="232">
        <v>1</v>
      </c>
      <c r="D2044" s="219">
        <v>1</v>
      </c>
      <c r="E2044" s="123">
        <v>1</v>
      </c>
      <c r="F2044" s="270">
        <v>1</v>
      </c>
    </row>
    <row r="2045" spans="1:6" s="22" customFormat="1">
      <c r="A2045" s="185" t="s">
        <v>5</v>
      </c>
      <c r="B2045"/>
      <c r="C2045" s="21">
        <v>500.00001689189202</v>
      </c>
      <c r="D2045" s="90">
        <v>499.99986624775499</v>
      </c>
      <c r="E2045" s="124">
        <v>499.99687499999999</v>
      </c>
      <c r="F2045" s="124">
        <v>1499.996758139647</v>
      </c>
    </row>
    <row r="2046" spans="1:6">
      <c r="A2046" s="180" t="s">
        <v>6</v>
      </c>
      <c r="C2046" s="25">
        <v>1628</v>
      </c>
      <c r="D2046" s="91">
        <v>557</v>
      </c>
      <c r="E2046" s="125">
        <v>368</v>
      </c>
      <c r="F2046" s="125">
        <v>2607</v>
      </c>
    </row>
    <row r="2047" spans="1:6">
      <c r="B2047" s="22"/>
    </row>
    <row r="2048" spans="1:6">
      <c r="A2048" s="26" t="s">
        <v>7</v>
      </c>
      <c r="B2048" s="26" t="s">
        <v>8</v>
      </c>
      <c r="E2048" s="22"/>
    </row>
    <row r="2049" spans="1:6">
      <c r="A2049" s="26" t="s">
        <v>9</v>
      </c>
      <c r="B2049" s="26" t="s">
        <v>10</v>
      </c>
    </row>
    <row r="2051" spans="1:6">
      <c r="A2051" s="8" t="s">
        <v>577</v>
      </c>
    </row>
    <row r="2053" spans="1:6">
      <c r="C2053" s="10" t="s">
        <v>252</v>
      </c>
      <c r="D2053" s="86" t="s">
        <v>328</v>
      </c>
      <c r="E2053" s="126" t="s">
        <v>367</v>
      </c>
      <c r="F2053" s="193" t="s">
        <v>4</v>
      </c>
    </row>
    <row r="2054" spans="1:6">
      <c r="A2054" s="11" t="s">
        <v>91</v>
      </c>
      <c r="C2054" s="230">
        <v>2.1345670654783953E-2</v>
      </c>
      <c r="D2054" s="217">
        <v>0.19472531959438613</v>
      </c>
      <c r="E2054" s="121">
        <v>0.2553774113262125</v>
      </c>
      <c r="F2054" s="268">
        <v>0.15714925766989876</v>
      </c>
    </row>
    <row r="2055" spans="1:6">
      <c r="A2055" s="13" t="s">
        <v>92</v>
      </c>
      <c r="C2055" s="231">
        <v>0.85637640902905199</v>
      </c>
      <c r="D2055" s="218">
        <v>0.7360791017518592</v>
      </c>
      <c r="E2055" s="122">
        <v>0.70185764747986157</v>
      </c>
      <c r="F2055" s="269">
        <v>0.76477118741347738</v>
      </c>
    </row>
    <row r="2056" spans="1:6">
      <c r="A2056" s="13" t="s">
        <v>176</v>
      </c>
      <c r="C2056" s="231">
        <v>0.12227792031616408</v>
      </c>
      <c r="D2056" s="218">
        <v>6.9195578653754683E-2</v>
      </c>
      <c r="E2056" s="122">
        <v>4.2764941193926001E-2</v>
      </c>
      <c r="F2056" s="269">
        <v>7.8079554916623911E-2</v>
      </c>
    </row>
    <row r="2057" spans="1:6">
      <c r="A2057" s="17" t="s">
        <v>4</v>
      </c>
      <c r="C2057" s="232">
        <v>1</v>
      </c>
      <c r="D2057" s="219">
        <v>1</v>
      </c>
      <c r="E2057" s="123">
        <v>1</v>
      </c>
      <c r="F2057" s="270">
        <v>1</v>
      </c>
    </row>
    <row r="2058" spans="1:6" s="22" customFormat="1">
      <c r="A2058" s="185" t="s">
        <v>5</v>
      </c>
      <c r="B2058"/>
      <c r="C2058" s="21">
        <v>500.00001689189202</v>
      </c>
      <c r="D2058" s="90">
        <v>499.99986624775499</v>
      </c>
      <c r="E2058" s="124">
        <v>499.99687499999999</v>
      </c>
      <c r="F2058" s="124">
        <v>1499.996758139647</v>
      </c>
    </row>
    <row r="2059" spans="1:6">
      <c r="A2059" s="180" t="s">
        <v>6</v>
      </c>
      <c r="C2059" s="25">
        <v>1628</v>
      </c>
      <c r="D2059" s="91">
        <v>557</v>
      </c>
      <c r="E2059" s="125">
        <v>368</v>
      </c>
      <c r="F2059" s="125">
        <v>2607</v>
      </c>
    </row>
    <row r="2060" spans="1:6">
      <c r="B2060" s="22"/>
    </row>
    <row r="2061" spans="1:6">
      <c r="A2061" s="26" t="s">
        <v>7</v>
      </c>
      <c r="B2061" s="26" t="s">
        <v>8</v>
      </c>
      <c r="E2061" s="22"/>
    </row>
    <row r="2062" spans="1:6">
      <c r="A2062" s="26" t="s">
        <v>9</v>
      </c>
      <c r="B2062" s="26" t="s">
        <v>10</v>
      </c>
    </row>
    <row r="2064" spans="1:6">
      <c r="A2064" s="128" t="s">
        <v>384</v>
      </c>
    </row>
    <row r="2066" spans="1:6">
      <c r="C2066" s="10" t="s">
        <v>252</v>
      </c>
      <c r="D2066" s="86" t="s">
        <v>328</v>
      </c>
      <c r="E2066" s="126" t="s">
        <v>367</v>
      </c>
      <c r="F2066" s="193" t="s">
        <v>4</v>
      </c>
    </row>
    <row r="2067" spans="1:6">
      <c r="A2067" s="11" t="s">
        <v>67</v>
      </c>
      <c r="C2067" s="230">
        <v>0.13816926499405638</v>
      </c>
      <c r="D2067" s="217">
        <v>2.3671024095504659E-2</v>
      </c>
      <c r="E2067" s="121">
        <v>4.7845087642572788E-2</v>
      </c>
      <c r="F2067" s="268">
        <v>4.1949892141340032E-2</v>
      </c>
    </row>
    <row r="2068" spans="1:6">
      <c r="A2068" s="13" t="s">
        <v>68</v>
      </c>
      <c r="C2068" s="231">
        <v>8.2029589401990798E-3</v>
      </c>
      <c r="D2068" s="218">
        <v>0.16750980394290077</v>
      </c>
      <c r="E2068" s="122">
        <v>0.15172651558923708</v>
      </c>
      <c r="F2068" s="269">
        <v>0.15174729921272942</v>
      </c>
    </row>
    <row r="2069" spans="1:6">
      <c r="A2069" s="13" t="s">
        <v>44</v>
      </c>
      <c r="C2069" s="231">
        <v>0.2181449708442289</v>
      </c>
      <c r="D2069" s="218">
        <v>0.23518191730495328</v>
      </c>
      <c r="E2069" s="122">
        <v>0.31983553650151159</v>
      </c>
      <c r="F2069" s="269">
        <v>0.28026616439813534</v>
      </c>
    </row>
    <row r="2070" spans="1:6">
      <c r="A2070" s="13" t="s">
        <v>69</v>
      </c>
      <c r="C2070" s="231">
        <v>0.45272924014049415</v>
      </c>
      <c r="D2070" s="218">
        <v>0.3655620909130789</v>
      </c>
      <c r="E2070" s="122">
        <v>0.38964952547556192</v>
      </c>
      <c r="F2070" s="269">
        <v>0.38255656481799816</v>
      </c>
    </row>
    <row r="2071" spans="1:6">
      <c r="A2071" s="13" t="s">
        <v>70</v>
      </c>
      <c r="C2071" s="231">
        <v>0.18275356508102139</v>
      </c>
      <c r="D2071" s="218">
        <v>0.20807516374356233</v>
      </c>
      <c r="E2071" s="122">
        <v>9.0943334791116631E-2</v>
      </c>
      <c r="F2071" s="269">
        <v>0.14348007942979701</v>
      </c>
    </row>
    <row r="2072" spans="1:6">
      <c r="A2072" s="17" t="s">
        <v>4</v>
      </c>
      <c r="C2072" s="232">
        <v>1</v>
      </c>
      <c r="D2072" s="219">
        <v>1</v>
      </c>
      <c r="E2072" s="123">
        <v>1</v>
      </c>
      <c r="F2072" s="270">
        <v>1</v>
      </c>
    </row>
    <row r="2073" spans="1:6" s="22" customFormat="1">
      <c r="A2073" s="185" t="s">
        <v>5</v>
      </c>
      <c r="B2073"/>
      <c r="C2073" s="237">
        <v>10.672835687960688</v>
      </c>
      <c r="D2073" s="90">
        <v>97.362633752244164</v>
      </c>
      <c r="E2073" s="124">
        <v>127.68790760869571</v>
      </c>
      <c r="F2073" s="124">
        <v>235.72337704890055</v>
      </c>
    </row>
    <row r="2074" spans="1:6">
      <c r="A2074" s="180" t="s">
        <v>6</v>
      </c>
      <c r="C2074" s="238">
        <v>80</v>
      </c>
      <c r="D2074" s="91">
        <v>108</v>
      </c>
      <c r="E2074" s="125">
        <v>122</v>
      </c>
      <c r="F2074" s="125">
        <v>310</v>
      </c>
    </row>
    <row r="2075" spans="1:6">
      <c r="B2075" s="22"/>
    </row>
    <row r="2076" spans="1:6">
      <c r="A2076" s="28" t="s">
        <v>48</v>
      </c>
      <c r="C2076" s="14">
        <f t="shared" ref="C2076" si="176">C2067+C2068</f>
        <v>0.14637222393425545</v>
      </c>
      <c r="D2076" s="14">
        <f>D2067+D2068</f>
        <v>0.19118082803840541</v>
      </c>
      <c r="E2076" s="14">
        <f t="shared" ref="E2076" si="177">E2067+E2068</f>
        <v>0.19957160323180986</v>
      </c>
      <c r="F2076" s="14">
        <v>0.19369719135406946</v>
      </c>
    </row>
    <row r="2077" spans="1:6">
      <c r="A2077" s="29" t="s">
        <v>49</v>
      </c>
      <c r="C2077" s="14">
        <f t="shared" ref="C2077" si="178">C2069</f>
        <v>0.2181449708442289</v>
      </c>
      <c r="D2077" s="14">
        <f>D2069</f>
        <v>0.23518191730495328</v>
      </c>
      <c r="E2077" s="14">
        <f t="shared" ref="E2077" si="179">E2069</f>
        <v>0.31983553650151159</v>
      </c>
      <c r="F2077" s="14">
        <v>0.28026616439813534</v>
      </c>
    </row>
    <row r="2078" spans="1:6">
      <c r="A2078" s="13" t="s">
        <v>50</v>
      </c>
      <c r="C2078" s="14">
        <f t="shared" ref="C2078" si="180">C2070+C2071</f>
        <v>0.63548280522151557</v>
      </c>
      <c r="D2078" s="14">
        <f>D2070+D2071</f>
        <v>0.57363725465664128</v>
      </c>
      <c r="E2078" s="14">
        <f t="shared" ref="E2078" si="181">E2070+E2071</f>
        <v>0.48059286026667858</v>
      </c>
      <c r="F2078" s="14">
        <v>0.52603664424779517</v>
      </c>
    </row>
    <row r="2079" spans="1:6">
      <c r="E2079" s="22"/>
    </row>
    <row r="2080" spans="1:6">
      <c r="A2080" s="198" t="s">
        <v>51</v>
      </c>
      <c r="C2080" s="32">
        <v>3.5336948813742248</v>
      </c>
      <c r="D2080" s="31">
        <v>3.5668605662662949</v>
      </c>
      <c r="E2080" s="262">
        <v>3.324119504183412</v>
      </c>
      <c r="F2080" s="31">
        <v>3.4338696401821842</v>
      </c>
    </row>
    <row r="2081" spans="1:6">
      <c r="E2081" s="22"/>
    </row>
    <row r="2082" spans="1:6">
      <c r="A2082" s="26" t="s">
        <v>7</v>
      </c>
      <c r="B2082" s="26" t="s">
        <v>451</v>
      </c>
    </row>
    <row r="2083" spans="1:6">
      <c r="A2083" s="26" t="s">
        <v>9</v>
      </c>
      <c r="B2083" s="26" t="s">
        <v>10</v>
      </c>
    </row>
    <row r="2085" spans="1:6">
      <c r="A2085" s="128" t="s">
        <v>578</v>
      </c>
    </row>
    <row r="2087" spans="1:6">
      <c r="C2087" s="10" t="s">
        <v>252</v>
      </c>
      <c r="D2087" s="86" t="s">
        <v>328</v>
      </c>
      <c r="E2087" s="126" t="s">
        <v>367</v>
      </c>
      <c r="F2087" s="193" t="s">
        <v>4</v>
      </c>
    </row>
    <row r="2088" spans="1:6">
      <c r="A2088" s="11" t="s">
        <v>117</v>
      </c>
      <c r="C2088" s="230">
        <v>3.1697586524240207E-2</v>
      </c>
      <c r="D2088" s="217"/>
      <c r="E2088" s="121">
        <v>3.5558208650294798E-2</v>
      </c>
      <c r="F2088" s="268">
        <v>2.0696531903730643E-2</v>
      </c>
    </row>
    <row r="2089" spans="1:6">
      <c r="A2089" s="13" t="s">
        <v>118</v>
      </c>
      <c r="C2089" s="231">
        <v>1.5817355094434934E-2</v>
      </c>
      <c r="D2089" s="218">
        <v>0.12179084994340965</v>
      </c>
      <c r="E2089" s="122">
        <v>8.7498922623626907E-2</v>
      </c>
      <c r="F2089" s="269">
        <v>9.8417257497414798E-2</v>
      </c>
    </row>
    <row r="2090" spans="1:6">
      <c r="A2090" s="13" t="s">
        <v>44</v>
      </c>
      <c r="C2090" s="231">
        <v>0.27481033288688733</v>
      </c>
      <c r="D2090" s="218">
        <v>0.21313398740096687</v>
      </c>
      <c r="E2090" s="122">
        <v>0.31639112433402189</v>
      </c>
      <c r="F2090" s="269">
        <v>0.27185938593867659</v>
      </c>
    </row>
    <row r="2091" spans="1:6">
      <c r="A2091" s="13" t="s">
        <v>119</v>
      </c>
      <c r="C2091" s="231">
        <v>0.20669060034468884</v>
      </c>
      <c r="D2091" s="218">
        <v>0.40956318017962701</v>
      </c>
      <c r="E2091" s="122">
        <v>0.49353095342222625</v>
      </c>
      <c r="F2091" s="269">
        <v>0.445861843760893</v>
      </c>
    </row>
    <row r="2092" spans="1:6">
      <c r="A2092" s="13" t="s">
        <v>120</v>
      </c>
      <c r="C2092" s="231">
        <v>0.47098412514974863</v>
      </c>
      <c r="D2092" s="218">
        <v>0.25551198247599655</v>
      </c>
      <c r="E2092" s="122">
        <v>6.7020790969830255E-2</v>
      </c>
      <c r="F2092" s="269">
        <v>0.16316498089928511</v>
      </c>
    </row>
    <row r="2093" spans="1:6">
      <c r="A2093" s="17" t="s">
        <v>4</v>
      </c>
      <c r="C2093" s="232">
        <v>1</v>
      </c>
      <c r="D2093" s="219">
        <v>1</v>
      </c>
      <c r="E2093" s="123">
        <v>1</v>
      </c>
      <c r="F2093" s="270">
        <v>1</v>
      </c>
    </row>
    <row r="2094" spans="1:6" s="22" customFormat="1">
      <c r="A2094" s="185" t="s">
        <v>5</v>
      </c>
      <c r="B2094"/>
      <c r="C2094" s="237">
        <v>10.672835687960688</v>
      </c>
      <c r="D2094" s="90">
        <v>97.362633752244164</v>
      </c>
      <c r="E2094" s="124">
        <v>127.6879076086957</v>
      </c>
      <c r="F2094" s="124">
        <v>235.72337704890055</v>
      </c>
    </row>
    <row r="2095" spans="1:6">
      <c r="A2095" s="180" t="s">
        <v>6</v>
      </c>
      <c r="C2095" s="238">
        <v>80</v>
      </c>
      <c r="D2095" s="91">
        <v>108</v>
      </c>
      <c r="E2095" s="125">
        <v>122</v>
      </c>
      <c r="F2095" s="125">
        <v>310</v>
      </c>
    </row>
    <row r="2096" spans="1:6">
      <c r="B2096" s="22"/>
    </row>
    <row r="2097" spans="1:6">
      <c r="A2097" s="28" t="s">
        <v>48</v>
      </c>
      <c r="C2097" s="14">
        <f t="shared" ref="C2097" si="182">C2088+C2089</f>
        <v>4.7514941618675144E-2</v>
      </c>
      <c r="D2097" s="14">
        <f>D2088+D2089</f>
        <v>0.12179084994340965</v>
      </c>
      <c r="E2097" s="14">
        <f t="shared" ref="E2097" si="183">E2088+E2089</f>
        <v>0.1230571312739217</v>
      </c>
      <c r="F2097" s="14">
        <v>0.11911378940114545</v>
      </c>
    </row>
    <row r="2098" spans="1:6">
      <c r="A2098" s="29" t="s">
        <v>49</v>
      </c>
      <c r="C2098" s="14">
        <f t="shared" ref="C2098" si="184">C2090</f>
        <v>0.27481033288688733</v>
      </c>
      <c r="D2098" s="14">
        <f>D2090</f>
        <v>0.21313398740096687</v>
      </c>
      <c r="E2098" s="14">
        <f t="shared" ref="E2098" si="185">E2090</f>
        <v>0.31639112433402189</v>
      </c>
      <c r="F2098" s="14">
        <v>0.27185938593867659</v>
      </c>
    </row>
    <row r="2099" spans="1:6">
      <c r="A2099" s="13" t="s">
        <v>50</v>
      </c>
      <c r="C2099" s="14">
        <f t="shared" ref="C2099" si="186">C2091+C2092</f>
        <v>0.67767472549443752</v>
      </c>
      <c r="D2099" s="14">
        <f>D2091+D2092</f>
        <v>0.6650751626556235</v>
      </c>
      <c r="E2099" s="14">
        <f t="shared" ref="E2099" si="187">E2091+E2092</f>
        <v>0.56055174439205646</v>
      </c>
      <c r="F2099" s="14">
        <v>0.6090268246601781</v>
      </c>
    </row>
    <row r="2100" spans="1:6">
      <c r="E2100" s="22"/>
    </row>
    <row r="2101" spans="1:6">
      <c r="A2101" s="198" t="s">
        <v>51</v>
      </c>
      <c r="C2101" s="32">
        <v>4.069446322501272</v>
      </c>
      <c r="D2101" s="31">
        <v>3.798796295188211</v>
      </c>
      <c r="E2101" s="262">
        <v>3.4689571954376706</v>
      </c>
      <c r="F2101" s="31">
        <v>3.6323814842545867</v>
      </c>
    </row>
    <row r="2103" spans="1:6">
      <c r="A2103" s="26" t="s">
        <v>7</v>
      </c>
      <c r="B2103" s="26" t="s">
        <v>451</v>
      </c>
    </row>
    <row r="2104" spans="1:6">
      <c r="A2104" s="26" t="s">
        <v>9</v>
      </c>
      <c r="B2104" s="26" t="s">
        <v>10</v>
      </c>
    </row>
    <row r="2106" spans="1:6">
      <c r="A2106" s="8" t="s">
        <v>600</v>
      </c>
    </row>
    <row r="2108" spans="1:6">
      <c r="B2108" s="60" t="s">
        <v>319</v>
      </c>
      <c r="C2108" s="10" t="s">
        <v>252</v>
      </c>
      <c r="D2108" s="86" t="s">
        <v>328</v>
      </c>
      <c r="E2108" s="126" t="s">
        <v>367</v>
      </c>
      <c r="F2108" s="193" t="s">
        <v>4</v>
      </c>
    </row>
    <row r="2109" spans="1:6">
      <c r="A2109" s="11" t="s">
        <v>91</v>
      </c>
      <c r="B2109" s="220">
        <v>4.7524007564257155E-2</v>
      </c>
      <c r="C2109" s="230">
        <v>3.4773517866988186E-2</v>
      </c>
      <c r="D2109" s="217">
        <v>0.16377947828212322</v>
      </c>
      <c r="E2109" s="121">
        <v>0.631539816689071</v>
      </c>
      <c r="F2109" s="268">
        <v>0.21940355865196393</v>
      </c>
    </row>
    <row r="2110" spans="1:6">
      <c r="A2110" s="13" t="s">
        <v>92</v>
      </c>
      <c r="B2110" s="221">
        <v>0.95247599243574288</v>
      </c>
      <c r="C2110" s="231">
        <v>0.85870526398722935</v>
      </c>
      <c r="D2110" s="218">
        <v>0.71727029061628822</v>
      </c>
      <c r="E2110" s="122">
        <v>0.31958596480358492</v>
      </c>
      <c r="F2110" s="269">
        <v>0.71200999851079161</v>
      </c>
    </row>
    <row r="2111" spans="1:6">
      <c r="A2111" s="13" t="s">
        <v>183</v>
      </c>
      <c r="B2111" s="227"/>
      <c r="C2111" s="231">
        <v>0.10652121814578239</v>
      </c>
      <c r="D2111" s="218">
        <v>0.11895023110158838</v>
      </c>
      <c r="E2111" s="122">
        <v>4.8874218507344039E-2</v>
      </c>
      <c r="F2111" s="269">
        <v>6.8586442837244466E-2</v>
      </c>
    </row>
    <row r="2112" spans="1:6">
      <c r="A2112" s="17" t="s">
        <v>4</v>
      </c>
      <c r="B2112" s="222">
        <v>1</v>
      </c>
      <c r="C2112" s="232">
        <v>1</v>
      </c>
      <c r="D2112" s="219">
        <v>1</v>
      </c>
      <c r="E2112" s="123">
        <v>1</v>
      </c>
      <c r="F2112" s="270">
        <v>1</v>
      </c>
    </row>
    <row r="2113" spans="1:6" s="22" customFormat="1">
      <c r="A2113" s="185" t="s">
        <v>5</v>
      </c>
      <c r="B2113" s="67">
        <v>500.000054064403</v>
      </c>
      <c r="C2113" s="21">
        <v>500.00001689189202</v>
      </c>
      <c r="D2113" s="90">
        <v>499.99986624775499</v>
      </c>
      <c r="E2113" s="124">
        <v>499.99687499999999</v>
      </c>
      <c r="F2113" s="124">
        <v>1999.9968122040502</v>
      </c>
    </row>
    <row r="2114" spans="1:6">
      <c r="A2114" s="180" t="s">
        <v>6</v>
      </c>
      <c r="B2114" s="69">
        <v>914</v>
      </c>
      <c r="C2114" s="25">
        <v>1628</v>
      </c>
      <c r="D2114" s="91">
        <v>557</v>
      </c>
      <c r="E2114" s="125">
        <v>368</v>
      </c>
      <c r="F2114" s="125">
        <v>3521</v>
      </c>
    </row>
    <row r="2116" spans="1:6">
      <c r="A2116" s="26" t="s">
        <v>7</v>
      </c>
      <c r="B2116" s="26" t="s">
        <v>8</v>
      </c>
    </row>
    <row r="2117" spans="1:6">
      <c r="A2117" s="26" t="s">
        <v>9</v>
      </c>
      <c r="B2117" s="26" t="s">
        <v>10</v>
      </c>
    </row>
    <row r="2119" spans="1:6">
      <c r="A2119" s="8" t="s">
        <v>184</v>
      </c>
    </row>
    <row r="2121" spans="1:6">
      <c r="C2121" s="10" t="s">
        <v>252</v>
      </c>
      <c r="D2121" s="86" t="s">
        <v>328</v>
      </c>
      <c r="F2121" s="193" t="s">
        <v>4</v>
      </c>
    </row>
    <row r="2122" spans="1:6">
      <c r="A2122" s="11" t="s">
        <v>185</v>
      </c>
      <c r="C2122" s="230">
        <v>8.6575117552967207E-2</v>
      </c>
      <c r="D2122" s="217">
        <v>9.8615354352136114E-2</v>
      </c>
      <c r="F2122" s="268">
        <v>9.650669066218652E-2</v>
      </c>
    </row>
    <row r="2123" spans="1:6">
      <c r="A2123" s="13" t="s">
        <v>186</v>
      </c>
      <c r="C2123" s="231">
        <v>0.4901685421789283</v>
      </c>
      <c r="D2123" s="218">
        <v>2.2128942628701777E-2</v>
      </c>
      <c r="F2123" s="269">
        <v>0.10409893420712542</v>
      </c>
    </row>
    <row r="2124" spans="1:6">
      <c r="A2124" s="13" t="s">
        <v>187</v>
      </c>
      <c r="C2124" s="231">
        <v>0.10600655992835635</v>
      </c>
      <c r="D2124" s="218">
        <v>0.49897877388958956</v>
      </c>
      <c r="F2124" s="269">
        <v>0.43015568904823931</v>
      </c>
    </row>
    <row r="2125" spans="1:6">
      <c r="A2125" s="13" t="s">
        <v>188</v>
      </c>
      <c r="C2125" s="231">
        <v>0.27923423541901687</v>
      </c>
      <c r="D2125" s="218">
        <v>0.35009085488436326</v>
      </c>
      <c r="E2125" s="22"/>
      <c r="F2125" s="269">
        <v>0.33768139955957549</v>
      </c>
    </row>
    <row r="2126" spans="1:6">
      <c r="A2126" s="13" t="s">
        <v>189</v>
      </c>
      <c r="C2126" s="231">
        <v>1.9457514913677375E-2</v>
      </c>
      <c r="D2126" s="94"/>
      <c r="F2126" s="269">
        <v>3.4076867323702396E-3</v>
      </c>
    </row>
    <row r="2127" spans="1:6">
      <c r="A2127" s="13" t="s">
        <v>183</v>
      </c>
      <c r="C2127" s="231">
        <v>1.8558030007053892E-2</v>
      </c>
      <c r="D2127" s="218">
        <v>3.0186074245209481E-2</v>
      </c>
      <c r="F2127" s="269">
        <v>2.8149599790502852E-2</v>
      </c>
    </row>
    <row r="2128" spans="1:6">
      <c r="A2128" s="17" t="s">
        <v>4</v>
      </c>
      <c r="C2128" s="232">
        <v>1</v>
      </c>
      <c r="D2128" s="219">
        <v>1</v>
      </c>
      <c r="F2128" s="270">
        <v>1</v>
      </c>
    </row>
    <row r="2129" spans="1:6" s="22" customFormat="1">
      <c r="A2129" s="185" t="s">
        <v>5</v>
      </c>
      <c r="B2129"/>
      <c r="C2129" s="237">
        <v>17.386759520884524</v>
      </c>
      <c r="D2129" s="90">
        <v>81.889717235188513</v>
      </c>
      <c r="E2129"/>
      <c r="F2129" s="124">
        <v>99.276476756073038</v>
      </c>
    </row>
    <row r="2130" spans="1:6">
      <c r="A2130" s="180" t="s">
        <v>6</v>
      </c>
      <c r="C2130" s="238">
        <v>73</v>
      </c>
      <c r="D2130" s="91">
        <v>95</v>
      </c>
      <c r="F2130" s="125">
        <v>168</v>
      </c>
    </row>
    <row r="2132" spans="1:6">
      <c r="A2132" s="26" t="s">
        <v>7</v>
      </c>
      <c r="B2132" s="26" t="s">
        <v>372</v>
      </c>
    </row>
    <row r="2133" spans="1:6">
      <c r="A2133" s="26" t="s">
        <v>9</v>
      </c>
      <c r="B2133" s="26" t="s">
        <v>10</v>
      </c>
    </row>
    <row r="2135" spans="1:6">
      <c r="A2135" s="8" t="s">
        <v>383</v>
      </c>
    </row>
    <row r="2137" spans="1:6">
      <c r="B2137" s="60" t="s">
        <v>319</v>
      </c>
      <c r="C2137" s="10" t="s">
        <v>252</v>
      </c>
      <c r="D2137" s="86" t="s">
        <v>328</v>
      </c>
      <c r="E2137" s="126" t="s">
        <v>367</v>
      </c>
      <c r="F2137" s="193" t="s">
        <v>4</v>
      </c>
    </row>
    <row r="2138" spans="1:6">
      <c r="A2138" s="11" t="s">
        <v>130</v>
      </c>
      <c r="B2138" s="220">
        <v>0.10344631444348629</v>
      </c>
      <c r="C2138" s="230">
        <v>0.18128900050306224</v>
      </c>
      <c r="D2138" s="217"/>
      <c r="E2138" s="121">
        <v>2.5445213790397121E-2</v>
      </c>
      <c r="F2138" s="268">
        <v>3.1095495163161267E-2</v>
      </c>
    </row>
    <row r="2139" spans="1:6">
      <c r="A2139" s="13" t="s">
        <v>131</v>
      </c>
      <c r="B2139" s="221">
        <v>0.18074095646772681</v>
      </c>
      <c r="C2139" s="231">
        <v>9.1712626433925592E-3</v>
      </c>
      <c r="D2139" s="218">
        <v>3.6200753640895832E-2</v>
      </c>
      <c r="E2139" s="122">
        <v>3.3726009572935547E-2</v>
      </c>
      <c r="F2139" s="269">
        <v>4.1175988836206504E-2</v>
      </c>
    </row>
    <row r="2140" spans="1:6">
      <c r="A2140" s="13" t="s">
        <v>44</v>
      </c>
      <c r="B2140" s="221">
        <v>0.28910862704857426</v>
      </c>
      <c r="C2140" s="231">
        <v>0.11308248077516839</v>
      </c>
      <c r="D2140" s="218">
        <v>0.2051751630540023</v>
      </c>
      <c r="E2140" s="122">
        <v>0.12383759055305137</v>
      </c>
      <c r="F2140" s="269">
        <v>0.14754026512718982</v>
      </c>
    </row>
    <row r="2141" spans="1:6">
      <c r="A2141" s="13" t="s">
        <v>132</v>
      </c>
      <c r="B2141" s="221">
        <v>0.31808842969377471</v>
      </c>
      <c r="C2141" s="231">
        <v>0.22304802139375418</v>
      </c>
      <c r="D2141" s="218">
        <v>0.4447339820616345</v>
      </c>
      <c r="E2141" s="122">
        <v>0.49237753716354005</v>
      </c>
      <c r="F2141" s="269">
        <v>0.46337672236730687</v>
      </c>
    </row>
    <row r="2142" spans="1:6">
      <c r="A2142" s="13" t="s">
        <v>133</v>
      </c>
      <c r="B2142" s="221">
        <v>0.10861567234643794</v>
      </c>
      <c r="C2142" s="231">
        <v>0.47340923468462281</v>
      </c>
      <c r="D2142" s="218">
        <v>0.31389010124346739</v>
      </c>
      <c r="E2142" s="122">
        <v>0.32461364892007594</v>
      </c>
      <c r="F2142" s="269">
        <v>0.31681152850613553</v>
      </c>
    </row>
    <row r="2143" spans="1:6">
      <c r="A2143" s="17" t="s">
        <v>4</v>
      </c>
      <c r="B2143" s="222">
        <v>1</v>
      </c>
      <c r="C2143" s="232">
        <v>1</v>
      </c>
      <c r="D2143" s="219">
        <v>1</v>
      </c>
      <c r="E2143" s="123">
        <v>1</v>
      </c>
      <c r="F2143" s="270">
        <v>1</v>
      </c>
    </row>
    <row r="2144" spans="1:6" s="22" customFormat="1">
      <c r="A2144" s="185" t="s">
        <v>5</v>
      </c>
      <c r="B2144" s="67">
        <v>23.762006351485635</v>
      </c>
      <c r="C2144" s="237">
        <v>17.386759520884524</v>
      </c>
      <c r="D2144" s="90">
        <v>81.889717235188513</v>
      </c>
      <c r="E2144" s="124">
        <v>315.76793478260862</v>
      </c>
      <c r="F2144" s="124">
        <v>438.80641789016727</v>
      </c>
    </row>
    <row r="2145" spans="1:6">
      <c r="A2145" s="180" t="s">
        <v>6</v>
      </c>
      <c r="B2145" s="69">
        <v>44</v>
      </c>
      <c r="C2145" s="238">
        <v>73</v>
      </c>
      <c r="D2145" s="91">
        <v>95</v>
      </c>
      <c r="E2145" s="125">
        <v>243</v>
      </c>
      <c r="F2145" s="125">
        <v>455</v>
      </c>
    </row>
    <row r="2147" spans="1:6">
      <c r="A2147" s="28" t="s">
        <v>48</v>
      </c>
      <c r="B2147" s="14">
        <f t="shared" ref="B2147:C2147" si="188">B2138+B2139</f>
        <v>0.2841872709112131</v>
      </c>
      <c r="C2147" s="14">
        <f t="shared" si="188"/>
        <v>0.19046026314645478</v>
      </c>
      <c r="D2147" s="14">
        <f>D2138+D2139</f>
        <v>3.6200753640895832E-2</v>
      </c>
      <c r="E2147" s="14">
        <f t="shared" ref="E2147" si="189">E2138+E2139</f>
        <v>5.9171223363332665E-2</v>
      </c>
      <c r="F2147" s="14">
        <v>7.2271483999367767E-2</v>
      </c>
    </row>
    <row r="2148" spans="1:6">
      <c r="A2148" s="29" t="s">
        <v>49</v>
      </c>
      <c r="B2148" s="14">
        <f t="shared" ref="B2148:C2148" si="190">B2140</f>
        <v>0.28910862704857426</v>
      </c>
      <c r="C2148" s="14">
        <f t="shared" si="190"/>
        <v>0.11308248077516839</v>
      </c>
      <c r="D2148" s="14">
        <f>D2140</f>
        <v>0.2051751630540023</v>
      </c>
      <c r="E2148" s="14">
        <f t="shared" ref="E2148" si="191">E2140</f>
        <v>0.12383759055305137</v>
      </c>
      <c r="F2148" s="14">
        <v>0.14754026512718982</v>
      </c>
    </row>
    <row r="2149" spans="1:6">
      <c r="A2149" s="13" t="s">
        <v>50</v>
      </c>
      <c r="B2149" s="14">
        <f t="shared" ref="B2149:C2149" si="192">B2141+B2142</f>
        <v>0.42670410204021264</v>
      </c>
      <c r="C2149" s="14">
        <f t="shared" si="192"/>
        <v>0.69645725607837705</v>
      </c>
      <c r="D2149" s="14">
        <f>D2141+D2142</f>
        <v>0.75862408330510189</v>
      </c>
      <c r="E2149" s="14">
        <f t="shared" ref="E2149" si="193">E2141+E2142</f>
        <v>0.81699118608361598</v>
      </c>
      <c r="F2149" s="14">
        <v>0.78018825087344235</v>
      </c>
    </row>
    <row r="2150" spans="1:6">
      <c r="E2150" s="22"/>
    </row>
    <row r="2151" spans="1:6">
      <c r="A2151" s="198" t="s">
        <v>51</v>
      </c>
      <c r="B2151" s="32">
        <v>3.1476861890319512</v>
      </c>
      <c r="C2151" s="32">
        <v>3.7981172271134822</v>
      </c>
      <c r="D2151" s="31">
        <v>4.0363134309076747</v>
      </c>
      <c r="E2151" s="262">
        <v>4.0569883978499606</v>
      </c>
      <c r="F2151" s="31">
        <v>3.9936328002170485</v>
      </c>
    </row>
    <row r="2153" spans="1:6">
      <c r="A2153" s="26" t="s">
        <v>7</v>
      </c>
      <c r="B2153" s="26" t="s">
        <v>373</v>
      </c>
    </row>
    <row r="2154" spans="1:6">
      <c r="A2154" s="26" t="s">
        <v>9</v>
      </c>
      <c r="B2154" s="26" t="s">
        <v>10</v>
      </c>
    </row>
    <row r="2156" spans="1:6">
      <c r="A2156" s="128" t="s">
        <v>382</v>
      </c>
    </row>
    <row r="2158" spans="1:6">
      <c r="B2158" s="61" t="s">
        <v>319</v>
      </c>
      <c r="C2158" s="10" t="s">
        <v>252</v>
      </c>
      <c r="D2158" s="86" t="s">
        <v>328</v>
      </c>
      <c r="E2158" s="126" t="s">
        <v>367</v>
      </c>
      <c r="F2158" s="193" t="s">
        <v>4</v>
      </c>
    </row>
    <row r="2159" spans="1:6">
      <c r="A2159" s="11" t="s">
        <v>190</v>
      </c>
      <c r="B2159" s="220">
        <v>0.19589409186986509</v>
      </c>
      <c r="C2159" s="230">
        <v>0.15053375661522209</v>
      </c>
      <c r="D2159" s="217">
        <v>9.2600674956449774E-2</v>
      </c>
      <c r="E2159" s="121">
        <v>8.0174626041069636E-3</v>
      </c>
      <c r="F2159" s="268">
        <v>3.962301112535984E-2</v>
      </c>
    </row>
    <row r="2160" spans="1:6">
      <c r="A2160" s="13" t="s">
        <v>158</v>
      </c>
      <c r="B2160" s="221">
        <v>0.25427461758810316</v>
      </c>
      <c r="C2160" s="231">
        <v>4.8086292470747305E-2</v>
      </c>
      <c r="D2160" s="218">
        <v>0.18304622042530053</v>
      </c>
      <c r="E2160" s="122">
        <v>7.0764337458886453E-2</v>
      </c>
      <c r="F2160" s="269">
        <v>0.10075707648356765</v>
      </c>
    </row>
    <row r="2161" spans="1:6">
      <c r="A2161" s="13" t="s">
        <v>44</v>
      </c>
      <c r="B2161" s="221">
        <v>0.22472827879948945</v>
      </c>
      <c r="C2161" s="231">
        <v>0.11628028819481571</v>
      </c>
      <c r="D2161" s="218">
        <v>0.2957333857896306</v>
      </c>
      <c r="E2161" s="122">
        <v>0.21778815620304548</v>
      </c>
      <c r="F2161" s="269">
        <v>0.22868802220854806</v>
      </c>
    </row>
    <row r="2162" spans="1:6">
      <c r="A2162" s="13" t="s">
        <v>159</v>
      </c>
      <c r="B2162" s="221">
        <v>0.16574936350005567</v>
      </c>
      <c r="C2162" s="231">
        <v>0.3166131228702459</v>
      </c>
      <c r="D2162" s="218">
        <v>0.2435310461824971</v>
      </c>
      <c r="E2162" s="122">
        <v>0.47197696092858499</v>
      </c>
      <c r="F2162" s="269">
        <v>0.40660593170419007</v>
      </c>
    </row>
    <row r="2163" spans="1:6">
      <c r="A2163" s="13" t="s">
        <v>191</v>
      </c>
      <c r="B2163" s="221">
        <v>0.15935364824248655</v>
      </c>
      <c r="C2163" s="231">
        <v>0.36848653984896901</v>
      </c>
      <c r="D2163" s="218">
        <v>0.18508867264612186</v>
      </c>
      <c r="E2163" s="122">
        <v>0.2314530828053761</v>
      </c>
      <c r="F2163" s="269">
        <v>0.22432595847833428</v>
      </c>
    </row>
    <row r="2164" spans="1:6">
      <c r="A2164" s="17" t="s">
        <v>4</v>
      </c>
      <c r="B2164" s="222">
        <v>1</v>
      </c>
      <c r="C2164" s="232">
        <v>1</v>
      </c>
      <c r="D2164" s="219">
        <v>1</v>
      </c>
      <c r="E2164" s="123"/>
      <c r="F2164" s="270">
        <v>1</v>
      </c>
    </row>
    <row r="2165" spans="1:6" s="22" customFormat="1">
      <c r="A2165" s="185" t="s">
        <v>5</v>
      </c>
      <c r="B2165" s="67">
        <v>23.762006351485635</v>
      </c>
      <c r="C2165" s="237">
        <v>17.386759520884524</v>
      </c>
      <c r="D2165" s="90">
        <v>81.889717235188513</v>
      </c>
      <c r="E2165" s="124">
        <v>315.76793478260873</v>
      </c>
      <c r="F2165" s="124">
        <v>438.80641789016738</v>
      </c>
    </row>
    <row r="2166" spans="1:6">
      <c r="A2166" s="180" t="s">
        <v>6</v>
      </c>
      <c r="B2166" s="69">
        <v>44</v>
      </c>
      <c r="C2166" s="238">
        <v>73</v>
      </c>
      <c r="D2166" s="91">
        <v>95</v>
      </c>
      <c r="E2166" s="125">
        <v>243</v>
      </c>
      <c r="F2166" s="125">
        <v>455</v>
      </c>
    </row>
    <row r="2168" spans="1:6">
      <c r="A2168" s="28" t="s">
        <v>48</v>
      </c>
      <c r="B2168" s="14">
        <f t="shared" ref="B2168:C2168" si="194">B2159+B2160</f>
        <v>0.45016870945796827</v>
      </c>
      <c r="C2168" s="14">
        <f t="shared" si="194"/>
        <v>0.19862004908596939</v>
      </c>
      <c r="D2168" s="14">
        <f>D2159+D2160</f>
        <v>0.2756468953817503</v>
      </c>
      <c r="E2168" s="14">
        <f t="shared" ref="E2168" si="195">E2159+E2160</f>
        <v>7.8781800062993415E-2</v>
      </c>
      <c r="F2168" s="14">
        <v>0.14038008760892748</v>
      </c>
    </row>
    <row r="2169" spans="1:6">
      <c r="A2169" s="29" t="s">
        <v>49</v>
      </c>
      <c r="B2169" s="14">
        <f t="shared" ref="B2169:C2169" si="196">B2161</f>
        <v>0.22472827879948945</v>
      </c>
      <c r="C2169" s="14">
        <f t="shared" si="196"/>
        <v>0.11628028819481571</v>
      </c>
      <c r="D2169" s="14">
        <f>D2161</f>
        <v>0.2957333857896306</v>
      </c>
      <c r="E2169" s="14">
        <f t="shared" ref="E2169" si="197">E2161</f>
        <v>0.21778815620304548</v>
      </c>
      <c r="F2169" s="14">
        <v>0.22868802220854806</v>
      </c>
    </row>
    <row r="2170" spans="1:6">
      <c r="A2170" s="13" t="s">
        <v>50</v>
      </c>
      <c r="B2170" s="14">
        <f t="shared" ref="B2170:C2170" si="198">B2162+B2163</f>
        <v>0.32510301174254219</v>
      </c>
      <c r="C2170" s="14">
        <f t="shared" si="198"/>
        <v>0.68509966271921496</v>
      </c>
      <c r="D2170" s="14">
        <f>D2162+D2163</f>
        <v>0.42861971882861893</v>
      </c>
      <c r="E2170" s="14">
        <f t="shared" ref="E2170" si="199">E2162+E2163</f>
        <v>0.70343004373396112</v>
      </c>
      <c r="F2170" s="14">
        <v>0.63093189018252438</v>
      </c>
    </row>
    <row r="2171" spans="1:6">
      <c r="E2171" s="22"/>
    </row>
    <row r="2172" spans="1:6">
      <c r="A2172" s="198" t="s">
        <v>51</v>
      </c>
      <c r="B2172" s="32">
        <v>2.8383938586571955</v>
      </c>
      <c r="C2172" s="32">
        <v>3.7044323968669919</v>
      </c>
      <c r="D2172" s="31">
        <v>3.2454608211365414</v>
      </c>
      <c r="E2172" s="262">
        <v>3.8480838638722377</v>
      </c>
      <c r="F2172" s="31">
        <v>3.675254749926574</v>
      </c>
    </row>
    <row r="2174" spans="1:6">
      <c r="A2174" s="26" t="s">
        <v>7</v>
      </c>
      <c r="B2174" s="26" t="s">
        <v>374</v>
      </c>
    </row>
    <row r="2175" spans="1:6">
      <c r="A2175" s="26" t="s">
        <v>9</v>
      </c>
      <c r="B2175" s="26" t="s">
        <v>10</v>
      </c>
    </row>
    <row r="2177" spans="1:6">
      <c r="A2177" s="128" t="s">
        <v>540</v>
      </c>
    </row>
    <row r="2178" spans="1:6">
      <c r="A2178" s="105"/>
    </row>
    <row r="2179" spans="1:6">
      <c r="A2179" s="105"/>
      <c r="C2179" s="10" t="s">
        <v>252</v>
      </c>
      <c r="D2179" s="86" t="s">
        <v>328</v>
      </c>
      <c r="E2179" s="126" t="s">
        <v>367</v>
      </c>
      <c r="F2179" s="193" t="s">
        <v>4</v>
      </c>
    </row>
    <row r="2180" spans="1:6">
      <c r="A2180" s="108" t="s">
        <v>92</v>
      </c>
      <c r="C2180" s="218">
        <v>0.71359723387724827</v>
      </c>
      <c r="D2180" s="218">
        <v>0.62272329943585891</v>
      </c>
      <c r="E2180" s="218">
        <v>0.21028419471100016</v>
      </c>
      <c r="F2180" s="218">
        <v>0.51553553795435503</v>
      </c>
    </row>
    <row r="2181" spans="1:6">
      <c r="A2181" s="95" t="s">
        <v>520</v>
      </c>
      <c r="C2181" s="218">
        <v>0.1503808653126868</v>
      </c>
      <c r="D2181" s="218">
        <v>0.21648937389033704</v>
      </c>
      <c r="E2181" s="218">
        <v>0.43974975930556076</v>
      </c>
      <c r="F2181" s="218">
        <v>0.26887298017948408</v>
      </c>
    </row>
    <row r="2182" spans="1:6">
      <c r="A2182" s="95" t="s">
        <v>521</v>
      </c>
      <c r="C2182" s="218">
        <v>0.16967676699495066</v>
      </c>
      <c r="D2182" s="218">
        <v>0.23132095236413469</v>
      </c>
      <c r="E2182" s="218">
        <v>0.68844886802281602</v>
      </c>
      <c r="F2182" s="218">
        <v>0.36314819432695844</v>
      </c>
    </row>
    <row r="2183" spans="1:6">
      <c r="A2183" s="255" t="s">
        <v>5</v>
      </c>
      <c r="C2183" s="90">
        <v>500.00001689188787</v>
      </c>
      <c r="D2183" s="90">
        <v>499.99986624775175</v>
      </c>
      <c r="E2183" s="90">
        <v>499.99687499999851</v>
      </c>
      <c r="F2183" s="90">
        <f>C2183+D2183+E2183</f>
        <v>1499.9967581396381</v>
      </c>
    </row>
    <row r="2184" spans="1:6">
      <c r="A2184" s="256" t="s">
        <v>6</v>
      </c>
      <c r="C2184" s="91">
        <v>1628</v>
      </c>
      <c r="D2184" s="91">
        <v>557</v>
      </c>
      <c r="E2184" s="91">
        <v>557</v>
      </c>
      <c r="F2184" s="91">
        <f>C2184+D2184+E2184</f>
        <v>2742</v>
      </c>
    </row>
    <row r="2186" spans="1:6">
      <c r="A2186" s="26" t="s">
        <v>7</v>
      </c>
    </row>
    <row r="2187" spans="1:6">
      <c r="A2187" s="26" t="s">
        <v>9</v>
      </c>
      <c r="B2187" s="26" t="s">
        <v>76</v>
      </c>
    </row>
    <row r="2189" spans="1:6">
      <c r="A2189" s="105" t="s">
        <v>522</v>
      </c>
    </row>
    <row r="2190" spans="1:6">
      <c r="A2190" s="105"/>
    </row>
    <row r="2191" spans="1:6">
      <c r="A2191" s="105"/>
      <c r="C2191" s="10" t="s">
        <v>252</v>
      </c>
      <c r="D2191" s="86" t="s">
        <v>328</v>
      </c>
      <c r="E2191" s="126" t="s">
        <v>367</v>
      </c>
      <c r="F2191" s="126" t="s">
        <v>4</v>
      </c>
    </row>
    <row r="2192" spans="1:6">
      <c r="A2192" s="108" t="s">
        <v>523</v>
      </c>
      <c r="C2192" s="218">
        <v>0.36268337661502659</v>
      </c>
      <c r="D2192" s="218">
        <v>0.16853067138555963</v>
      </c>
      <c r="E2192" s="218">
        <v>0.1156195030101826</v>
      </c>
      <c r="F2192" s="218">
        <v>0.17804040145742855</v>
      </c>
    </row>
    <row r="2193" spans="1:6">
      <c r="A2193" s="95" t="s">
        <v>524</v>
      </c>
      <c r="C2193" s="218">
        <v>0.19414962458187751</v>
      </c>
      <c r="D2193" s="218">
        <v>0.22616900431061576</v>
      </c>
      <c r="E2193" s="218">
        <v>0.20252252475451943</v>
      </c>
      <c r="F2193" s="218">
        <v>0.20701081795168016</v>
      </c>
    </row>
    <row r="2194" spans="1:6">
      <c r="A2194" s="95" t="s">
        <v>44</v>
      </c>
      <c r="C2194" s="218">
        <v>0.17774779512707489</v>
      </c>
      <c r="D2194" s="218">
        <v>0.31794639372017186</v>
      </c>
      <c r="E2194" s="218">
        <v>0.36811043942884986</v>
      </c>
      <c r="F2194" s="218">
        <v>0.31757610387925184</v>
      </c>
    </row>
    <row r="2195" spans="1:6">
      <c r="A2195" s="95" t="s">
        <v>525</v>
      </c>
      <c r="C2195" s="218">
        <v>0.2088937247978328</v>
      </c>
      <c r="D2195" s="218">
        <v>0.17557494378615368</v>
      </c>
      <c r="E2195" s="218">
        <v>0.23834328469142538</v>
      </c>
      <c r="F2195" s="218">
        <v>0.21624635509402723</v>
      </c>
    </row>
    <row r="2196" spans="1:6">
      <c r="A2196" s="95" t="s">
        <v>526</v>
      </c>
      <c r="C2196" s="218">
        <v>5.6525478878188283E-2</v>
      </c>
      <c r="D2196" s="218">
        <v>0.11177898679749915</v>
      </c>
      <c r="E2196" s="218">
        <v>7.5404248115022818E-2</v>
      </c>
      <c r="F2196" s="218">
        <v>8.1126321617612115E-2</v>
      </c>
    </row>
    <row r="2197" spans="1:6">
      <c r="A2197" s="111" t="s">
        <v>4</v>
      </c>
      <c r="C2197" s="219">
        <v>1</v>
      </c>
      <c r="D2197" s="219">
        <v>1</v>
      </c>
      <c r="E2197" s="219">
        <v>1</v>
      </c>
      <c r="F2197" s="219">
        <v>1</v>
      </c>
    </row>
    <row r="2198" spans="1:6">
      <c r="A2198" s="255" t="s">
        <v>5</v>
      </c>
      <c r="C2198" s="90">
        <v>143.20138789926281</v>
      </c>
      <c r="D2198" s="90">
        <v>188.63829982046687</v>
      </c>
      <c r="E2198" s="90">
        <v>394.85543478260871</v>
      </c>
      <c r="F2198" s="124">
        <v>726.69512250233834</v>
      </c>
    </row>
    <row r="2199" spans="1:6">
      <c r="A2199" s="256" t="s">
        <v>6</v>
      </c>
      <c r="C2199" s="91">
        <v>687</v>
      </c>
      <c r="D2199" s="91">
        <v>212</v>
      </c>
      <c r="E2199" s="91">
        <v>309</v>
      </c>
      <c r="F2199" s="125">
        <v>1208</v>
      </c>
    </row>
    <row r="2201" spans="1:6">
      <c r="A2201" s="28" t="s">
        <v>48</v>
      </c>
      <c r="C2201" s="14">
        <f>C2192+C2193</f>
        <v>0.55683300119690404</v>
      </c>
      <c r="D2201" s="14">
        <f>D2192+D2193</f>
        <v>0.39469967569617537</v>
      </c>
      <c r="E2201" s="14">
        <f>E2192+E2193</f>
        <v>0.31814202776470202</v>
      </c>
      <c r="F2201" s="14">
        <f>F2192+F2193</f>
        <v>0.38505121940910869</v>
      </c>
    </row>
    <row r="2202" spans="1:6">
      <c r="A2202" s="29" t="s">
        <v>49</v>
      </c>
      <c r="C2202" s="14">
        <f>C2194</f>
        <v>0.17774779512707489</v>
      </c>
      <c r="D2202" s="14">
        <f>D2194</f>
        <v>0.31794639372017186</v>
      </c>
      <c r="E2202" s="14">
        <f>E2194</f>
        <v>0.36811043942884986</v>
      </c>
      <c r="F2202" s="14">
        <f>F2194</f>
        <v>0.31757610387925184</v>
      </c>
    </row>
    <row r="2203" spans="1:6">
      <c r="A2203" s="13" t="s">
        <v>50</v>
      </c>
      <c r="C2203" s="14">
        <f>C2195+C2196</f>
        <v>0.26541920367602106</v>
      </c>
      <c r="D2203" s="14">
        <f>D2195+D2196</f>
        <v>0.28735393058365283</v>
      </c>
      <c r="E2203" s="14">
        <f>E2195+E2196</f>
        <v>0.31374753280644818</v>
      </c>
      <c r="F2203" s="14">
        <f>F2195+F2196</f>
        <v>0.29737267671163936</v>
      </c>
    </row>
    <row r="2205" spans="1:6">
      <c r="A2205" s="30" t="s">
        <v>51</v>
      </c>
      <c r="C2205" s="32">
        <v>2.4024283047422803</v>
      </c>
      <c r="D2205" s="31">
        <v>2.8359025702994098</v>
      </c>
      <c r="E2205" s="31">
        <v>2.9553902501465865</v>
      </c>
      <c r="F2205" s="31">
        <v>2.8154073774627162</v>
      </c>
    </row>
    <row r="2207" spans="1:6">
      <c r="A2207" s="26" t="s">
        <v>7</v>
      </c>
    </row>
    <row r="2208" spans="1:6">
      <c r="A2208" s="26" t="s">
        <v>9</v>
      </c>
    </row>
    <row r="2210" spans="1:6">
      <c r="A2210" s="8" t="s">
        <v>539</v>
      </c>
    </row>
    <row r="2212" spans="1:6">
      <c r="C2212" s="10" t="s">
        <v>252</v>
      </c>
      <c r="D2212" s="86" t="s">
        <v>328</v>
      </c>
      <c r="E2212" s="126" t="s">
        <v>367</v>
      </c>
      <c r="F2212" s="193" t="s">
        <v>4</v>
      </c>
    </row>
    <row r="2213" spans="1:6">
      <c r="A2213" s="11" t="s">
        <v>91</v>
      </c>
      <c r="C2213" s="230">
        <v>1.4379044968767019E-2</v>
      </c>
      <c r="D2213" s="217">
        <v>4.2840630849648419E-2</v>
      </c>
      <c r="E2213" s="121">
        <v>2.6362664766654862E-2</v>
      </c>
      <c r="F2213" s="268">
        <v>2.7860781828553671E-2</v>
      </c>
    </row>
    <row r="2214" spans="1:6">
      <c r="A2214" s="13" t="s">
        <v>92</v>
      </c>
      <c r="C2214" s="231">
        <v>0.98562095503123293</v>
      </c>
      <c r="D2214" s="218">
        <v>0.95715936915035149</v>
      </c>
      <c r="E2214" s="122">
        <v>0.97363733523334517</v>
      </c>
      <c r="F2214" s="269">
        <v>0.97213921817144633</v>
      </c>
    </row>
    <row r="2215" spans="1:6">
      <c r="A2215" s="17" t="s">
        <v>4</v>
      </c>
      <c r="C2215" s="232">
        <v>1</v>
      </c>
      <c r="D2215" s="219">
        <v>1</v>
      </c>
      <c r="E2215" s="123">
        <v>1</v>
      </c>
      <c r="F2215" s="270">
        <v>1</v>
      </c>
    </row>
    <row r="2216" spans="1:6" s="22" customFormat="1">
      <c r="A2216" s="185" t="s">
        <v>5</v>
      </c>
      <c r="B2216"/>
      <c r="C2216" s="21">
        <v>500.00001689189202</v>
      </c>
      <c r="D2216" s="90">
        <v>499.99986624775499</v>
      </c>
      <c r="E2216" s="124">
        <v>499.99687499999999</v>
      </c>
      <c r="F2216" s="124">
        <v>1499.996758139647</v>
      </c>
    </row>
    <row r="2217" spans="1:6">
      <c r="A2217" s="180" t="s">
        <v>6</v>
      </c>
      <c r="C2217" s="25">
        <v>1628</v>
      </c>
      <c r="D2217" s="91">
        <v>557</v>
      </c>
      <c r="E2217" s="125">
        <v>368</v>
      </c>
      <c r="F2217" s="125">
        <v>2607</v>
      </c>
    </row>
    <row r="2219" spans="1:6">
      <c r="A2219" s="26" t="s">
        <v>7</v>
      </c>
      <c r="B2219" s="26" t="s">
        <v>8</v>
      </c>
    </row>
    <row r="2220" spans="1:6">
      <c r="A2220" s="26" t="s">
        <v>9</v>
      </c>
      <c r="B2220" s="26" t="s">
        <v>10</v>
      </c>
    </row>
    <row r="2222" spans="1:6">
      <c r="A2222" s="8" t="s">
        <v>192</v>
      </c>
    </row>
    <row r="2224" spans="1:6">
      <c r="C2224" s="10" t="s">
        <v>252</v>
      </c>
      <c r="D2224" s="86" t="s">
        <v>328</v>
      </c>
      <c r="F2224" s="193" t="s">
        <v>4</v>
      </c>
    </row>
    <row r="2225" spans="1:6">
      <c r="A2225" s="11" t="s">
        <v>185</v>
      </c>
      <c r="C2225" s="230">
        <v>6.7486872405014026E-2</v>
      </c>
      <c r="D2225" s="217">
        <v>0.33101774876399831</v>
      </c>
      <c r="F2225" s="268">
        <v>0.2647936200459392</v>
      </c>
    </row>
    <row r="2226" spans="1:6">
      <c r="A2226" s="13" t="s">
        <v>186</v>
      </c>
      <c r="C2226" s="231">
        <v>0.14675348708616817</v>
      </c>
      <c r="D2226" s="269"/>
      <c r="F2226" s="269">
        <v>3.6878493908924816E-2</v>
      </c>
    </row>
    <row r="2227" spans="1:6">
      <c r="A2227" s="13" t="s">
        <v>187</v>
      </c>
      <c r="C2227" s="231">
        <v>3.5751459924578004E-2</v>
      </c>
      <c r="D2227" s="218">
        <v>3.0802366501866449E-2</v>
      </c>
      <c r="F2227" s="269">
        <v>3.2046051509071763E-2</v>
      </c>
    </row>
    <row r="2228" spans="1:6">
      <c r="A2228" s="13" t="s">
        <v>188</v>
      </c>
      <c r="C2228" s="231">
        <v>0.51582684603747453</v>
      </c>
      <c r="D2228" s="218">
        <v>0.55358106798506856</v>
      </c>
      <c r="E2228" s="22"/>
      <c r="F2228" s="269">
        <v>0.54409360113316996</v>
      </c>
    </row>
    <row r="2229" spans="1:6">
      <c r="A2229" s="13" t="s">
        <v>189</v>
      </c>
      <c r="C2229" s="231">
        <v>1.1303559652008627E-2</v>
      </c>
      <c r="D2229" s="88">
        <v>5.3796450247200339E-2</v>
      </c>
      <c r="F2229" s="269">
        <v>4.3118177191465309E-2</v>
      </c>
    </row>
    <row r="2230" spans="1:6">
      <c r="A2230" s="13" t="s">
        <v>183</v>
      </c>
      <c r="C2230" s="231">
        <v>0.22287777489475671</v>
      </c>
      <c r="D2230" s="218">
        <v>3.0802366501866449E-2</v>
      </c>
      <c r="F2230" s="269">
        <v>7.907005621142893E-2</v>
      </c>
    </row>
    <row r="2231" spans="1:6">
      <c r="A2231" s="17" t="s">
        <v>4</v>
      </c>
      <c r="C2231" s="232">
        <v>1</v>
      </c>
      <c r="D2231" s="219">
        <v>1</v>
      </c>
      <c r="F2231" s="270">
        <v>1</v>
      </c>
    </row>
    <row r="2232" spans="1:6" s="22" customFormat="1">
      <c r="A2232" s="185" t="s">
        <v>5</v>
      </c>
      <c r="B2232"/>
      <c r="C2232" s="237">
        <v>7.1895227272727276</v>
      </c>
      <c r="D2232" s="90">
        <v>21.420309694793534</v>
      </c>
      <c r="E2232"/>
      <c r="F2232" s="124">
        <v>28.609832422066262</v>
      </c>
    </row>
    <row r="2233" spans="1:6">
      <c r="A2233" s="180" t="s">
        <v>6</v>
      </c>
      <c r="C2233" s="238">
        <v>21</v>
      </c>
      <c r="D2233" s="118">
        <v>25</v>
      </c>
      <c r="F2233" s="125">
        <v>46</v>
      </c>
    </row>
    <row r="2235" spans="1:6">
      <c r="A2235" s="26" t="s">
        <v>7</v>
      </c>
      <c r="B2235" s="26" t="s">
        <v>572</v>
      </c>
    </row>
    <row r="2236" spans="1:6">
      <c r="A2236" s="26" t="s">
        <v>9</v>
      </c>
      <c r="B2236" s="26" t="s">
        <v>10</v>
      </c>
    </row>
    <row r="2238" spans="1:6">
      <c r="A2238" s="8" t="s">
        <v>376</v>
      </c>
    </row>
    <row r="2240" spans="1:6">
      <c r="C2240" s="10" t="s">
        <v>252</v>
      </c>
      <c r="D2240" s="86" t="s">
        <v>328</v>
      </c>
      <c r="E2240" s="86" t="s">
        <v>367</v>
      </c>
      <c r="F2240" s="193" t="s">
        <v>4</v>
      </c>
    </row>
    <row r="2241" spans="1:6">
      <c r="A2241" s="11" t="s">
        <v>130</v>
      </c>
      <c r="C2241" s="230">
        <v>0.41581256098593511</v>
      </c>
      <c r="D2241" s="217">
        <v>0.10759290049440066</v>
      </c>
      <c r="E2241" s="295">
        <v>0.30478075329333909</v>
      </c>
      <c r="F2241" s="268">
        <v>0.22281208984613951</v>
      </c>
    </row>
    <row r="2242" spans="1:6">
      <c r="A2242" s="13" t="s">
        <v>131</v>
      </c>
      <c r="C2242" s="231">
        <v>0.13881473202328362</v>
      </c>
      <c r="D2242" s="218">
        <v>5.3796450247200332E-2</v>
      </c>
      <c r="E2242" s="295">
        <v>0.38413012554888981</v>
      </c>
      <c r="F2242" s="269">
        <v>0.17261250713907436</v>
      </c>
    </row>
    <row r="2243" spans="1:6">
      <c r="A2243" s="13" t="s">
        <v>44</v>
      </c>
      <c r="C2243" s="231">
        <v>8.7372057157635301E-4</v>
      </c>
      <c r="D2243" s="218">
        <v>0.11540118325093321</v>
      </c>
      <c r="E2243" s="295">
        <v>3.9674686127775374E-2</v>
      </c>
      <c r="F2243" s="269">
        <v>7.1813710027867655E-2</v>
      </c>
    </row>
    <row r="2244" spans="1:6">
      <c r="A2244" s="13" t="s">
        <v>132</v>
      </c>
      <c r="C2244" s="231">
        <v>0.15588178026258692</v>
      </c>
      <c r="D2244" s="218">
        <v>0.38481419901119862</v>
      </c>
      <c r="E2244" s="295">
        <v>0.19206506277444491</v>
      </c>
      <c r="F2244" s="269">
        <v>0.28463518624141221</v>
      </c>
    </row>
    <row r="2245" spans="1:6">
      <c r="A2245" s="13" t="s">
        <v>133</v>
      </c>
      <c r="C2245" s="231">
        <v>0.28861720615661796</v>
      </c>
      <c r="D2245" s="218">
        <v>0.3383952669962671</v>
      </c>
      <c r="E2245" s="295">
        <v>7.9349372255550749E-2</v>
      </c>
      <c r="F2245" s="269">
        <v>0.24812650674550615</v>
      </c>
    </row>
    <row r="2246" spans="1:6">
      <c r="A2246" s="17" t="s">
        <v>4</v>
      </c>
      <c r="C2246" s="232">
        <v>1</v>
      </c>
      <c r="D2246" s="219">
        <v>1</v>
      </c>
      <c r="E2246" s="296">
        <v>1</v>
      </c>
      <c r="F2246" s="270">
        <v>1</v>
      </c>
    </row>
    <row r="2247" spans="1:6" s="22" customFormat="1">
      <c r="A2247" s="185" t="s">
        <v>5</v>
      </c>
      <c r="B2247"/>
      <c r="C2247" s="237">
        <v>7.1895227272727276</v>
      </c>
      <c r="D2247" s="90">
        <v>21.420309694793534</v>
      </c>
      <c r="E2247" s="151">
        <v>13.181249999999999</v>
      </c>
      <c r="F2247" s="124">
        <v>41.79108242206626</v>
      </c>
    </row>
    <row r="2248" spans="1:6">
      <c r="A2248" s="180" t="s">
        <v>6</v>
      </c>
      <c r="C2248" s="238">
        <v>21</v>
      </c>
      <c r="D2248" s="118">
        <v>25</v>
      </c>
      <c r="E2248" s="152">
        <v>11</v>
      </c>
      <c r="F2248" s="125">
        <v>57</v>
      </c>
    </row>
    <row r="2250" spans="1:6">
      <c r="A2250" s="28" t="s">
        <v>48</v>
      </c>
      <c r="B2250" s="22"/>
      <c r="C2250" s="14">
        <f t="shared" ref="C2250" si="200">C2241+C2242</f>
        <v>0.55462729300921876</v>
      </c>
      <c r="D2250" s="14">
        <f>D2241+D2242</f>
        <v>0.16138935074160099</v>
      </c>
      <c r="E2250" s="41">
        <f t="shared" ref="E2250" si="201">E2241+E2242</f>
        <v>0.6889108788422289</v>
      </c>
      <c r="F2250" s="14">
        <v>0.39542459698521387</v>
      </c>
    </row>
    <row r="2251" spans="1:6">
      <c r="A2251" s="29" t="s">
        <v>49</v>
      </c>
      <c r="C2251" s="14">
        <f t="shared" ref="C2251" si="202">C2243</f>
        <v>8.7372057157635301E-4</v>
      </c>
      <c r="D2251" s="14">
        <f>D2243</f>
        <v>0.11540118325093321</v>
      </c>
      <c r="E2251" s="41">
        <f t="shared" ref="E2251" si="203">E2243</f>
        <v>3.9674686127775374E-2</v>
      </c>
      <c r="F2251" s="14">
        <v>7.1813710027867655E-2</v>
      </c>
    </row>
    <row r="2252" spans="1:6">
      <c r="A2252" s="13" t="s">
        <v>50</v>
      </c>
      <c r="C2252" s="14">
        <f t="shared" ref="C2252" si="204">C2244+C2245</f>
        <v>0.44449898641920488</v>
      </c>
      <c r="D2252" s="14">
        <f>D2244+D2245</f>
        <v>0.72320946600746572</v>
      </c>
      <c r="E2252" s="41">
        <f t="shared" ref="E2252" si="205">E2244+E2245</f>
        <v>0.27141443502999563</v>
      </c>
      <c r="F2252" s="14">
        <v>0.53276169298691833</v>
      </c>
    </row>
    <row r="2253" spans="1:6">
      <c r="E2253" s="40"/>
    </row>
    <row r="2254" spans="1:6">
      <c r="A2254" s="198" t="s">
        <v>51</v>
      </c>
      <c r="C2254" s="32">
        <v>2.7626763385806692</v>
      </c>
      <c r="D2254" s="31">
        <v>3.7926224817677316</v>
      </c>
      <c r="E2254" s="297">
        <v>2.3570721751499786</v>
      </c>
      <c r="F2254" s="31">
        <v>3.1626515129010708</v>
      </c>
    </row>
    <row r="2255" spans="1:6">
      <c r="E2255" s="22"/>
    </row>
    <row r="2256" spans="1:6">
      <c r="A2256" s="26" t="s">
        <v>7</v>
      </c>
      <c r="B2256" s="26" t="s">
        <v>375</v>
      </c>
    </row>
    <row r="2257" spans="1:6">
      <c r="A2257" s="26" t="s">
        <v>9</v>
      </c>
      <c r="B2257" s="26" t="s">
        <v>10</v>
      </c>
    </row>
    <row r="2259" spans="1:6">
      <c r="A2259" s="8" t="s">
        <v>377</v>
      </c>
    </row>
    <row r="2261" spans="1:6">
      <c r="C2261" s="10" t="s">
        <v>252</v>
      </c>
      <c r="D2261" s="86" t="s">
        <v>328</v>
      </c>
      <c r="E2261" s="126" t="s">
        <v>367</v>
      </c>
      <c r="F2261" s="193" t="s">
        <v>4</v>
      </c>
    </row>
    <row r="2262" spans="1:6">
      <c r="A2262" s="11" t="s">
        <v>190</v>
      </c>
      <c r="C2262" s="230">
        <v>0.43841968028995237</v>
      </c>
      <c r="D2262" s="217">
        <v>0.10759290049440065</v>
      </c>
      <c r="E2262" s="298">
        <v>0.23173974890222029</v>
      </c>
      <c r="F2262" s="268">
        <v>0.20366357071916183</v>
      </c>
    </row>
    <row r="2263" spans="1:6">
      <c r="A2263" s="13" t="s">
        <v>158</v>
      </c>
      <c r="C2263" s="231">
        <v>0.17151720490069539</v>
      </c>
      <c r="D2263" s="218">
        <v>0.25379645024720027</v>
      </c>
      <c r="E2263" s="295">
        <v>0.57619518832333472</v>
      </c>
      <c r="F2263" s="269">
        <v>0.34132875737722551</v>
      </c>
    </row>
    <row r="2264" spans="1:6">
      <c r="A2264" s="13" t="s">
        <v>44</v>
      </c>
      <c r="C2264" s="231">
        <v>9.1282931764187624E-3</v>
      </c>
      <c r="D2264" s="218">
        <v>0.37700591625466606</v>
      </c>
      <c r="E2264" s="295">
        <v>0.15239037664666957</v>
      </c>
      <c r="F2264" s="269">
        <v>0.24287256079809122</v>
      </c>
    </row>
    <row r="2265" spans="1:6">
      <c r="A2265" s="13" t="s">
        <v>159</v>
      </c>
      <c r="C2265" s="231">
        <v>0.22287777489475669</v>
      </c>
      <c r="D2265" s="218">
        <v>0.14620354975279964</v>
      </c>
      <c r="E2265" s="295"/>
      <c r="F2265" s="269">
        <v>0.11328039064365743</v>
      </c>
    </row>
    <row r="2266" spans="1:6">
      <c r="A2266" s="13" t="s">
        <v>191</v>
      </c>
      <c r="C2266" s="231">
        <v>0.1580570467381768</v>
      </c>
      <c r="D2266" s="218">
        <v>0.1154011832509332</v>
      </c>
      <c r="E2266" s="295">
        <v>3.9674686127775381E-2</v>
      </c>
      <c r="F2266" s="269">
        <v>9.8854720461863999E-2</v>
      </c>
    </row>
    <row r="2267" spans="1:6">
      <c r="A2267" s="17" t="s">
        <v>4</v>
      </c>
      <c r="C2267" s="232">
        <v>1</v>
      </c>
      <c r="D2267" s="219">
        <v>1</v>
      </c>
      <c r="E2267" s="296">
        <v>1</v>
      </c>
      <c r="F2267" s="270">
        <v>1</v>
      </c>
    </row>
    <row r="2268" spans="1:6" s="22" customFormat="1">
      <c r="A2268" s="185" t="s">
        <v>5</v>
      </c>
      <c r="B2268"/>
      <c r="C2268" s="237">
        <v>7.1895227272727276</v>
      </c>
      <c r="D2268" s="90">
        <v>21.420309694793534</v>
      </c>
      <c r="E2268" s="151">
        <v>13.181249999999999</v>
      </c>
      <c r="F2268" s="124">
        <v>41.79108242206626</v>
      </c>
    </row>
    <row r="2269" spans="1:6">
      <c r="A2269" s="180" t="s">
        <v>6</v>
      </c>
      <c r="C2269" s="238">
        <v>21</v>
      </c>
      <c r="D2269" s="118">
        <v>25</v>
      </c>
      <c r="E2269" s="152">
        <v>11</v>
      </c>
      <c r="F2269" s="125">
        <v>57</v>
      </c>
    </row>
    <row r="2270" spans="1:6">
      <c r="E2270" s="40"/>
    </row>
    <row r="2271" spans="1:6">
      <c r="A2271" s="28" t="s">
        <v>48</v>
      </c>
      <c r="B2271" s="22"/>
      <c r="C2271" s="14">
        <f t="shared" ref="C2271" si="206">C2262+C2263</f>
        <v>0.6099368851906477</v>
      </c>
      <c r="D2271" s="14">
        <f>D2262+D2263</f>
        <v>0.36138935074160095</v>
      </c>
      <c r="E2271" s="41">
        <f t="shared" ref="E2271" si="207">E2262+E2263</f>
        <v>0.80793493722555498</v>
      </c>
      <c r="F2271" s="14">
        <v>0.54499232809638731</v>
      </c>
    </row>
    <row r="2272" spans="1:6">
      <c r="A2272" s="29" t="s">
        <v>49</v>
      </c>
      <c r="C2272" s="14">
        <f t="shared" ref="C2272" si="208">C2264</f>
        <v>9.1282931764187624E-3</v>
      </c>
      <c r="D2272" s="14">
        <f>D2264</f>
        <v>0.37700591625466606</v>
      </c>
      <c r="E2272" s="41">
        <f t="shared" ref="E2272" si="209">E2264</f>
        <v>0.15239037664666957</v>
      </c>
      <c r="F2272" s="14">
        <v>0.24287256079809122</v>
      </c>
    </row>
    <row r="2273" spans="1:6">
      <c r="A2273" s="13" t="s">
        <v>50</v>
      </c>
      <c r="C2273" s="14">
        <f t="shared" ref="C2273" si="210">C2265+C2266</f>
        <v>0.38093482163293346</v>
      </c>
      <c r="D2273" s="14">
        <f>D2265+D2266</f>
        <v>0.26160473300373283</v>
      </c>
      <c r="E2273" s="41">
        <f t="shared" ref="E2273" si="211">E2265+E2266</f>
        <v>3.9674686127775381E-2</v>
      </c>
      <c r="F2273" s="14">
        <v>0.21213511110552141</v>
      </c>
    </row>
    <row r="2274" spans="1:6">
      <c r="E2274" s="40"/>
    </row>
    <row r="2275" spans="1:6">
      <c r="A2275" s="198" t="s">
        <v>51</v>
      </c>
      <c r="C2275" s="32">
        <v>2.4906353028905106</v>
      </c>
      <c r="D2275" s="31">
        <v>2.908023665018665</v>
      </c>
      <c r="E2275" s="297">
        <v>2.0396746861277752</v>
      </c>
      <c r="F2275" s="31">
        <v>2.5623339327518369</v>
      </c>
    </row>
    <row r="2277" spans="1:6">
      <c r="A2277" s="26" t="s">
        <v>7</v>
      </c>
      <c r="B2277" s="26" t="s">
        <v>375</v>
      </c>
    </row>
    <row r="2278" spans="1:6">
      <c r="A2278" s="26" t="s">
        <v>9</v>
      </c>
      <c r="B2278" s="26" t="s">
        <v>10</v>
      </c>
    </row>
    <row r="2280" spans="1:6">
      <c r="A2280" s="8" t="s">
        <v>378</v>
      </c>
    </row>
    <row r="2282" spans="1:6">
      <c r="C2282" s="10" t="s">
        <v>252</v>
      </c>
      <c r="D2282" s="86" t="s">
        <v>328</v>
      </c>
      <c r="E2282" s="126" t="s">
        <v>367</v>
      </c>
      <c r="F2282" s="193" t="s">
        <v>4</v>
      </c>
    </row>
    <row r="2283" spans="1:6">
      <c r="A2283" s="11" t="s">
        <v>121</v>
      </c>
      <c r="C2283" s="230">
        <v>0.53506916075236766</v>
      </c>
      <c r="D2283" s="217">
        <v>0.16138935074160102</v>
      </c>
      <c r="E2283" s="298">
        <v>0.57619518832333472</v>
      </c>
      <c r="F2283" s="268">
        <v>0.35650846373959405</v>
      </c>
    </row>
    <row r="2284" spans="1:6">
      <c r="A2284" s="13" t="s">
        <v>122</v>
      </c>
      <c r="C2284" s="231">
        <v>0.17761517899502782</v>
      </c>
      <c r="D2284" s="218">
        <v>0.20780828275653257</v>
      </c>
      <c r="E2284" s="295">
        <v>0.23173974890222029</v>
      </c>
      <c r="F2284" s="269">
        <v>0.21016219719787427</v>
      </c>
    </row>
    <row r="2285" spans="1:6">
      <c r="A2285" s="13" t="s">
        <v>44</v>
      </c>
      <c r="C2285" s="231">
        <v>0.12100404090958529</v>
      </c>
      <c r="D2285" s="218">
        <v>0.34620354975279966</v>
      </c>
      <c r="E2285" s="295">
        <v>0.15239037664666957</v>
      </c>
      <c r="F2285" s="269">
        <v>0.24633112163879822</v>
      </c>
    </row>
    <row r="2286" spans="1:6">
      <c r="A2286" s="13" t="s">
        <v>123</v>
      </c>
      <c r="C2286" s="231">
        <v>0.16631161934301919</v>
      </c>
      <c r="D2286" s="218">
        <v>0.23080236650186642</v>
      </c>
      <c r="E2286" s="295"/>
      <c r="F2286" s="269">
        <v>0.14691075176831547</v>
      </c>
    </row>
    <row r="2287" spans="1:6">
      <c r="A2287" s="13" t="s">
        <v>124</v>
      </c>
      <c r="C2287" s="231"/>
      <c r="D2287" s="218">
        <v>5.3796450247200332E-2</v>
      </c>
      <c r="E2287" s="295">
        <v>3.9674686127775381E-2</v>
      </c>
      <c r="F2287" s="269">
        <v>4.0087465655417966E-2</v>
      </c>
    </row>
    <row r="2288" spans="1:6">
      <c r="A2288" s="17" t="s">
        <v>4</v>
      </c>
      <c r="C2288" s="232">
        <v>1</v>
      </c>
      <c r="D2288" s="219">
        <v>1</v>
      </c>
      <c r="E2288" s="296">
        <v>1</v>
      </c>
      <c r="F2288" s="270">
        <v>1</v>
      </c>
    </row>
    <row r="2289" spans="1:6" s="22" customFormat="1">
      <c r="A2289" s="185" t="s">
        <v>5</v>
      </c>
      <c r="B2289"/>
      <c r="C2289" s="237">
        <v>7.1895227272727276</v>
      </c>
      <c r="D2289" s="90">
        <v>21.420309694793534</v>
      </c>
      <c r="E2289" s="151">
        <v>13.181249999999999</v>
      </c>
      <c r="F2289" s="124">
        <v>41.79108242206626</v>
      </c>
    </row>
    <row r="2290" spans="1:6">
      <c r="A2290" s="180" t="s">
        <v>6</v>
      </c>
      <c r="C2290" s="238">
        <v>21</v>
      </c>
      <c r="D2290" s="118">
        <v>25</v>
      </c>
      <c r="E2290" s="152">
        <v>11</v>
      </c>
      <c r="F2290" s="125">
        <v>57</v>
      </c>
    </row>
    <row r="2292" spans="1:6">
      <c r="A2292" s="28" t="s">
        <v>48</v>
      </c>
      <c r="B2292" s="22"/>
      <c r="C2292" s="14">
        <f t="shared" ref="C2292" si="212">C2283+C2284</f>
        <v>0.71268433974739542</v>
      </c>
      <c r="D2292" s="14">
        <f>D2283+D2284</f>
        <v>0.36919763349813361</v>
      </c>
      <c r="E2292" s="41">
        <f t="shared" ref="E2292" si="213">E2283+E2284</f>
        <v>0.80793493722555498</v>
      </c>
      <c r="F2292" s="14">
        <v>0.56667066093746832</v>
      </c>
    </row>
    <row r="2293" spans="1:6">
      <c r="A2293" s="29" t="s">
        <v>49</v>
      </c>
      <c r="C2293" s="14">
        <f t="shared" ref="C2293" si="214">C2285</f>
        <v>0.12100404090958529</v>
      </c>
      <c r="D2293" s="14">
        <f>D2285</f>
        <v>0.34620354975279966</v>
      </c>
      <c r="E2293" s="41">
        <f t="shared" ref="E2293" si="215">E2285</f>
        <v>0.15239037664666957</v>
      </c>
      <c r="F2293" s="14">
        <v>0.24633112163879822</v>
      </c>
    </row>
    <row r="2294" spans="1:6">
      <c r="A2294" s="13" t="s">
        <v>50</v>
      </c>
      <c r="C2294" s="14">
        <f t="shared" ref="C2294" si="216">C2286+C2287</f>
        <v>0.16631161934301919</v>
      </c>
      <c r="D2294" s="14">
        <f>D2286+D2287</f>
        <v>0.28459881674906673</v>
      </c>
      <c r="E2294" s="41">
        <f t="shared" ref="E2294" si="217">E2286+E2287</f>
        <v>3.9674686127775381E-2</v>
      </c>
      <c r="F2294" s="14">
        <v>0.18699821742373343</v>
      </c>
    </row>
    <row r="2295" spans="1:6">
      <c r="E2295" s="40"/>
    </row>
    <row r="2296" spans="1:6">
      <c r="A2296" s="198" t="s">
        <v>51</v>
      </c>
      <c r="C2296" s="32">
        <v>1.9185581188432561</v>
      </c>
      <c r="D2296" s="31">
        <v>2.8078082827565334</v>
      </c>
      <c r="E2296" s="297">
        <v>1.6952192467066609</v>
      </c>
      <c r="F2296" s="31">
        <v>2.303906558402089</v>
      </c>
    </row>
    <row r="2298" spans="1:6">
      <c r="A2298" s="26" t="s">
        <v>7</v>
      </c>
      <c r="B2298" s="26" t="s">
        <v>375</v>
      </c>
    </row>
    <row r="2299" spans="1:6">
      <c r="A2299" s="26" t="s">
        <v>9</v>
      </c>
      <c r="B2299" s="26" t="s">
        <v>10</v>
      </c>
    </row>
    <row r="2301" spans="1:6">
      <c r="A2301" s="8" t="s">
        <v>527</v>
      </c>
    </row>
    <row r="2303" spans="1:6">
      <c r="B2303" s="61" t="s">
        <v>319</v>
      </c>
      <c r="C2303" s="10" t="s">
        <v>252</v>
      </c>
      <c r="D2303" s="86" t="s">
        <v>328</v>
      </c>
      <c r="E2303" s="22"/>
      <c r="F2303" s="193" t="s">
        <v>4</v>
      </c>
    </row>
    <row r="2304" spans="1:6">
      <c r="A2304" s="11" t="s">
        <v>91</v>
      </c>
      <c r="B2304" s="220">
        <v>6.6561486191250685E-2</v>
      </c>
      <c r="C2304" s="230">
        <v>0.17031405444270745</v>
      </c>
      <c r="D2304" s="217">
        <v>0.25834492368652456</v>
      </c>
      <c r="F2304" s="268">
        <v>0.1650734762983313</v>
      </c>
    </row>
    <row r="2305" spans="1:6">
      <c r="A2305" s="13" t="s">
        <v>92</v>
      </c>
      <c r="B2305" s="221">
        <v>0.9334385138087492</v>
      </c>
      <c r="C2305" s="231">
        <v>0.82968594555729258</v>
      </c>
      <c r="D2305" s="218">
        <v>0.74165507631347538</v>
      </c>
      <c r="F2305" s="269">
        <v>0.83492652370166864</v>
      </c>
    </row>
    <row r="2306" spans="1:6">
      <c r="A2306" s="17" t="s">
        <v>4</v>
      </c>
      <c r="B2306" s="222">
        <v>1</v>
      </c>
      <c r="C2306" s="232">
        <v>1</v>
      </c>
      <c r="D2306" s="219">
        <v>1</v>
      </c>
      <c r="F2306" s="270">
        <v>1</v>
      </c>
    </row>
    <row r="2307" spans="1:6" s="22" customFormat="1">
      <c r="A2307" s="185" t="s">
        <v>5</v>
      </c>
      <c r="B2307" s="67">
        <v>500.00005406440005</v>
      </c>
      <c r="C2307" s="21">
        <v>500.00001689189202</v>
      </c>
      <c r="D2307" s="90">
        <v>499.99986624775499</v>
      </c>
      <c r="E2307"/>
      <c r="F2307" s="124">
        <v>1499.999937204047</v>
      </c>
    </row>
    <row r="2308" spans="1:6">
      <c r="A2308" s="180" t="s">
        <v>6</v>
      </c>
      <c r="B2308" s="69">
        <v>914</v>
      </c>
      <c r="C2308" s="25">
        <v>1628</v>
      </c>
      <c r="D2308" s="91">
        <v>557</v>
      </c>
      <c r="F2308" s="125">
        <v>3153</v>
      </c>
    </row>
    <row r="2310" spans="1:6">
      <c r="A2310" s="26" t="s">
        <v>7</v>
      </c>
      <c r="B2310" s="26" t="s">
        <v>8</v>
      </c>
    </row>
    <row r="2311" spans="1:6">
      <c r="A2311" s="26" t="s">
        <v>9</v>
      </c>
      <c r="B2311" s="26" t="s">
        <v>10</v>
      </c>
    </row>
    <row r="2312" spans="1:6">
      <c r="A2312" s="1"/>
    </row>
    <row r="2313" spans="1:6">
      <c r="A2313" s="35" t="s">
        <v>573</v>
      </c>
    </row>
    <row r="2314" spans="1:6">
      <c r="A2314" s="35"/>
    </row>
    <row r="2315" spans="1:6">
      <c r="A2315" s="1"/>
      <c r="B2315" s="74" t="s">
        <v>319</v>
      </c>
      <c r="C2315" s="36" t="s">
        <v>252</v>
      </c>
      <c r="D2315" s="99" t="s">
        <v>328</v>
      </c>
      <c r="E2315" s="140" t="s">
        <v>367</v>
      </c>
    </row>
    <row r="2316" spans="1:6">
      <c r="A2316" s="199" t="s">
        <v>193</v>
      </c>
      <c r="B2316" s="76">
        <v>0.88100738170428983</v>
      </c>
      <c r="C2316" s="38">
        <v>0.92302021604905338</v>
      </c>
      <c r="D2316" s="217">
        <v>0.95661880390290666</v>
      </c>
      <c r="E2316" s="142">
        <v>0.76527869603532794</v>
      </c>
    </row>
    <row r="2317" spans="1:6">
      <c r="A2317" s="200" t="s">
        <v>194</v>
      </c>
      <c r="B2317" s="76">
        <v>0.2772119120953383</v>
      </c>
      <c r="C2317" s="38">
        <v>0.35362839766064519</v>
      </c>
      <c r="D2317" s="218">
        <v>0.3112230319897798</v>
      </c>
      <c r="E2317" s="142">
        <v>0.63952655138877168</v>
      </c>
    </row>
    <row r="2318" spans="1:6">
      <c r="A2318" s="200" t="s">
        <v>195</v>
      </c>
      <c r="B2318" s="76">
        <v>8.1820928691177047E-2</v>
      </c>
      <c r="C2318" s="38">
        <v>0.1044310285424792</v>
      </c>
      <c r="D2318" s="100">
        <v>5.6115159948898284E-2</v>
      </c>
      <c r="E2318" s="142">
        <v>0.32852243369999362</v>
      </c>
    </row>
    <row r="2319" spans="1:6">
      <c r="A2319" s="200" t="s">
        <v>196</v>
      </c>
      <c r="B2319" s="76"/>
      <c r="C2319" s="38">
        <v>1.6280957180961661E-2</v>
      </c>
      <c r="D2319" s="100">
        <v>5.1078720408813784E-3</v>
      </c>
      <c r="E2319" s="142">
        <v>5.6029426270870888E-2</v>
      </c>
    </row>
    <row r="2320" spans="1:6">
      <c r="A2320" s="200" t="s">
        <v>416</v>
      </c>
      <c r="B2320" s="120"/>
      <c r="C2320" s="120"/>
      <c r="D2320" s="120"/>
      <c r="E2320" s="142">
        <v>7.9468703201134361E-2</v>
      </c>
    </row>
    <row r="2321" spans="1:6">
      <c r="A2321" s="200" t="s">
        <v>601</v>
      </c>
      <c r="B2321" s="120"/>
      <c r="C2321" s="120"/>
      <c r="D2321" s="120"/>
      <c r="E2321" s="142">
        <v>9.4658743791062025E-2</v>
      </c>
    </row>
    <row r="2322" spans="1:6">
      <c r="A2322" s="202" t="s">
        <v>5</v>
      </c>
      <c r="B2322" s="85">
        <v>33.280746694232306</v>
      </c>
      <c r="C2322" s="50">
        <v>85.157030098280032</v>
      </c>
      <c r="D2322" s="101">
        <v>129.17242728904847</v>
      </c>
      <c r="E2322" s="124">
        <v>499.99687499999999</v>
      </c>
    </row>
    <row r="2323" spans="1:6">
      <c r="A2323" s="203" t="s">
        <v>6</v>
      </c>
      <c r="B2323" s="77">
        <v>60</v>
      </c>
      <c r="C2323" s="25">
        <v>381</v>
      </c>
      <c r="D2323" s="102">
        <v>147</v>
      </c>
      <c r="E2323" s="125">
        <v>368</v>
      </c>
    </row>
    <row r="2324" spans="1:6">
      <c r="A2324" s="207"/>
    </row>
    <row r="2325" spans="1:6">
      <c r="A2325" s="26" t="s">
        <v>7</v>
      </c>
      <c r="B2325" s="26" t="s">
        <v>379</v>
      </c>
    </row>
    <row r="2326" spans="1:6">
      <c r="A2326" s="204" t="s">
        <v>9</v>
      </c>
      <c r="B2326" s="26" t="s">
        <v>76</v>
      </c>
    </row>
    <row r="2328" spans="1:6">
      <c r="A2328" s="8" t="s">
        <v>197</v>
      </c>
    </row>
    <row r="2330" spans="1:6">
      <c r="B2330" s="61" t="s">
        <v>319</v>
      </c>
      <c r="C2330" s="10" t="s">
        <v>252</v>
      </c>
      <c r="D2330" s="86" t="s">
        <v>328</v>
      </c>
      <c r="F2330" s="193" t="s">
        <v>4</v>
      </c>
    </row>
    <row r="2331" spans="1:6">
      <c r="A2331" s="11" t="s">
        <v>130</v>
      </c>
      <c r="B2331" s="220">
        <v>8.823605858577982E-2</v>
      </c>
      <c r="C2331" s="230">
        <v>9.6723151005170024E-2</v>
      </c>
      <c r="D2331" s="87">
        <v>2.8201630293331705E-2</v>
      </c>
      <c r="F2331" s="268">
        <v>5.9801555688670023E-2</v>
      </c>
    </row>
    <row r="2332" spans="1:6">
      <c r="A2332" s="13" t="s">
        <v>131</v>
      </c>
      <c r="B2332" s="221">
        <v>6.140752725902246E-2</v>
      </c>
      <c r="C2332" s="231">
        <v>5.5382284365260534E-2</v>
      </c>
      <c r="D2332" s="88">
        <v>5.6403260586663402E-2</v>
      </c>
      <c r="E2332" s="22"/>
      <c r="F2332" s="269">
        <v>5.6729957521948364E-2</v>
      </c>
    </row>
    <row r="2333" spans="1:6">
      <c r="A2333" s="13" t="s">
        <v>44</v>
      </c>
      <c r="B2333" s="221">
        <v>0.13544387695426727</v>
      </c>
      <c r="C2333" s="231">
        <v>0.13643900801635159</v>
      </c>
      <c r="D2333" s="88">
        <v>0.16154453685895004</v>
      </c>
      <c r="F2333" s="269">
        <v>0.14941170065873732</v>
      </c>
    </row>
    <row r="2334" spans="1:6">
      <c r="A2334" s="13" t="s">
        <v>132</v>
      </c>
      <c r="B2334" s="221">
        <v>0.39227487751309348</v>
      </c>
      <c r="C2334" s="231">
        <v>0.34576441585774015</v>
      </c>
      <c r="D2334" s="88">
        <v>0.39106200089826254</v>
      </c>
      <c r="F2334" s="269">
        <v>0.37570203189073775</v>
      </c>
    </row>
    <row r="2335" spans="1:6">
      <c r="A2335" s="13" t="s">
        <v>133</v>
      </c>
      <c r="B2335" s="221">
        <v>0.32263765968783709</v>
      </c>
      <c r="C2335" s="231">
        <v>0.36569114075547782</v>
      </c>
      <c r="D2335" s="88">
        <v>0.3627885713627923</v>
      </c>
      <c r="F2335" s="269">
        <v>0.35835475423990654</v>
      </c>
    </row>
    <row r="2336" spans="1:6">
      <c r="A2336" s="17" t="s">
        <v>4</v>
      </c>
      <c r="B2336" s="222">
        <v>1</v>
      </c>
      <c r="C2336" s="232">
        <v>1</v>
      </c>
      <c r="D2336" s="89">
        <v>1</v>
      </c>
      <c r="F2336" s="270">
        <v>1</v>
      </c>
    </row>
    <row r="2337" spans="1:14" s="22" customFormat="1">
      <c r="A2337" s="185" t="s">
        <v>5</v>
      </c>
      <c r="B2337" s="85">
        <v>33.280746694232299</v>
      </c>
      <c r="C2337" s="237">
        <v>84.358978501228506</v>
      </c>
      <c r="D2337" s="101">
        <v>129.17242728904847</v>
      </c>
      <c r="E2337"/>
      <c r="F2337" s="124">
        <v>246.81215248450928</v>
      </c>
    </row>
    <row r="2338" spans="1:14">
      <c r="A2338" s="180" t="s">
        <v>6</v>
      </c>
      <c r="B2338" s="77">
        <v>60</v>
      </c>
      <c r="C2338" s="238">
        <v>380</v>
      </c>
      <c r="D2338" s="102">
        <v>186</v>
      </c>
      <c r="F2338" s="125">
        <v>626</v>
      </c>
    </row>
    <row r="2340" spans="1:14">
      <c r="A2340" s="28" t="s">
        <v>48</v>
      </c>
      <c r="B2340" s="14">
        <f t="shared" ref="B2340:C2340" si="218">B2331+B2332</f>
        <v>0.14964358584480228</v>
      </c>
      <c r="C2340" s="14">
        <f t="shared" si="218"/>
        <v>0.15210543537043056</v>
      </c>
      <c r="D2340" s="14">
        <f>D2331+D2332</f>
        <v>8.4604890879995107E-2</v>
      </c>
      <c r="F2340" s="14">
        <v>0.11653151321061839</v>
      </c>
    </row>
    <row r="2341" spans="1:14">
      <c r="A2341" s="29" t="s">
        <v>49</v>
      </c>
      <c r="B2341" s="14">
        <f t="shared" ref="B2341:C2341" si="219">B2333</f>
        <v>0.13544387695426727</v>
      </c>
      <c r="C2341" s="14">
        <f t="shared" si="219"/>
        <v>0.13643900801635159</v>
      </c>
      <c r="D2341" s="14">
        <f>D2333</f>
        <v>0.16154453685895004</v>
      </c>
      <c r="F2341" s="14">
        <v>0.14941170065873732</v>
      </c>
    </row>
    <row r="2342" spans="1:14">
      <c r="A2342" s="13" t="s">
        <v>50</v>
      </c>
      <c r="B2342" s="14">
        <f t="shared" ref="B2342:C2342" si="220">B2334+B2335</f>
        <v>0.71491253720093062</v>
      </c>
      <c r="C2342" s="14">
        <f t="shared" si="220"/>
        <v>0.71145555661321791</v>
      </c>
      <c r="D2342" s="14">
        <f>D2334+D2335</f>
        <v>0.7538505722610549</v>
      </c>
      <c r="F2342" s="14">
        <v>0.73405678613064429</v>
      </c>
    </row>
    <row r="2344" spans="1:14">
      <c r="A2344" s="198" t="s">
        <v>51</v>
      </c>
      <c r="B2344" s="32">
        <v>3.7996705524581857</v>
      </c>
      <c r="C2344" s="32">
        <v>3.8283181109930959</v>
      </c>
      <c r="D2344" s="31">
        <v>4.0038326224505187</v>
      </c>
      <c r="F2344" s="31">
        <v>3.9160784714712613</v>
      </c>
    </row>
    <row r="2346" spans="1:14">
      <c r="A2346" s="26" t="s">
        <v>7</v>
      </c>
      <c r="B2346" s="26" t="s">
        <v>198</v>
      </c>
    </row>
    <row r="2347" spans="1:14">
      <c r="A2347" s="26" t="s">
        <v>9</v>
      </c>
      <c r="B2347" s="26" t="s">
        <v>371</v>
      </c>
    </row>
    <row r="2348" spans="1:14">
      <c r="A2348" s="149"/>
      <c r="B2348" s="150"/>
      <c r="C2348" s="150"/>
      <c r="D2348" s="150"/>
      <c r="E2348" s="150"/>
      <c r="F2348" s="150"/>
      <c r="G2348" s="150"/>
      <c r="H2348" s="150"/>
      <c r="I2348" s="150"/>
      <c r="J2348" s="150"/>
      <c r="K2348" s="150"/>
      <c r="L2348" s="150"/>
      <c r="M2348" s="150"/>
      <c r="N2348" s="150"/>
    </row>
    <row r="2349" spans="1:14">
      <c r="A2349" s="128" t="s">
        <v>574</v>
      </c>
      <c r="B2349" s="129"/>
      <c r="C2349" s="130"/>
    </row>
    <row r="2350" spans="1:14">
      <c r="A2350" s="1"/>
    </row>
    <row r="2351" spans="1:14">
      <c r="A2351" s="1"/>
      <c r="E2351" s="126" t="s">
        <v>367</v>
      </c>
    </row>
    <row r="2352" spans="1:14">
      <c r="A2352" s="113" t="s">
        <v>130</v>
      </c>
      <c r="E2352" s="121">
        <v>2.1990713321172216E-2</v>
      </c>
    </row>
    <row r="2353" spans="1:5">
      <c r="A2353" s="114" t="s">
        <v>131</v>
      </c>
      <c r="E2353" s="122">
        <v>2.9589443509985557E-2</v>
      </c>
    </row>
    <row r="2354" spans="1:5">
      <c r="A2354" s="114" t="s">
        <v>44</v>
      </c>
      <c r="E2354" s="122">
        <v>0.16360565571375565</v>
      </c>
    </row>
    <row r="2355" spans="1:5">
      <c r="A2355" s="114" t="s">
        <v>132</v>
      </c>
      <c r="E2355" s="122">
        <v>0.45601857335765528</v>
      </c>
    </row>
    <row r="2356" spans="1:5">
      <c r="A2356" s="114" t="s">
        <v>133</v>
      </c>
      <c r="E2356" s="122">
        <v>0.3287956140974313</v>
      </c>
    </row>
    <row r="2357" spans="1:5">
      <c r="A2357" s="111" t="s">
        <v>4</v>
      </c>
      <c r="E2357" s="123">
        <v>1</v>
      </c>
    </row>
    <row r="2358" spans="1:5" s="22" customFormat="1">
      <c r="A2358" s="194" t="s">
        <v>5</v>
      </c>
      <c r="B2358"/>
      <c r="C2358"/>
      <c r="D2358"/>
      <c r="E2358" s="135">
        <v>412.93369565217375</v>
      </c>
    </row>
    <row r="2359" spans="1:5">
      <c r="A2359" s="195" t="s">
        <v>6</v>
      </c>
      <c r="E2359" s="136">
        <v>318</v>
      </c>
    </row>
    <row r="2360" spans="1:5">
      <c r="A2360" s="1"/>
    </row>
    <row r="2361" spans="1:5" s="22" customFormat="1">
      <c r="A2361" s="28" t="s">
        <v>48</v>
      </c>
      <c r="B2361"/>
      <c r="C2361"/>
      <c r="D2361"/>
      <c r="E2361" s="14">
        <f t="shared" ref="E2361" si="221">E2352+E2353</f>
        <v>5.158015683115777E-2</v>
      </c>
    </row>
    <row r="2362" spans="1:5" s="22" customFormat="1">
      <c r="A2362" s="29" t="s">
        <v>49</v>
      </c>
      <c r="B2362"/>
      <c r="C2362"/>
      <c r="D2362"/>
      <c r="E2362" s="14">
        <f t="shared" ref="E2362" si="222">E2354</f>
        <v>0.16360565571375565</v>
      </c>
    </row>
    <row r="2363" spans="1:5" s="22" customFormat="1">
      <c r="A2363" s="13" t="s">
        <v>50</v>
      </c>
      <c r="B2363"/>
      <c r="C2363"/>
      <c r="D2363"/>
      <c r="E2363" s="14">
        <f t="shared" ref="E2363" si="223">E2355+E2356</f>
        <v>0.78481418745508658</v>
      </c>
    </row>
    <row r="2364" spans="1:5">
      <c r="E2364" s="22"/>
    </row>
    <row r="2365" spans="1:5">
      <c r="A2365" s="198" t="s">
        <v>51</v>
      </c>
      <c r="E2365" s="31">
        <v>4.0400389314001863</v>
      </c>
    </row>
    <row r="2366" spans="1:5">
      <c r="E2366" s="22"/>
    </row>
    <row r="2367" spans="1:5">
      <c r="A2367" s="26" t="s">
        <v>7</v>
      </c>
      <c r="B2367" s="26" t="s">
        <v>575</v>
      </c>
    </row>
    <row r="2368" spans="1:5">
      <c r="A2368" s="26" t="s">
        <v>9</v>
      </c>
      <c r="B2368" s="26" t="s">
        <v>10</v>
      </c>
    </row>
    <row r="2369" spans="1:5">
      <c r="A2369" s="149"/>
    </row>
    <row r="2370" spans="1:5">
      <c r="A2370" s="128" t="s">
        <v>576</v>
      </c>
    </row>
    <row r="2371" spans="1:5">
      <c r="A2371" s="1"/>
    </row>
    <row r="2372" spans="1:5">
      <c r="A2372" s="1"/>
      <c r="E2372" s="126" t="s">
        <v>367</v>
      </c>
    </row>
    <row r="2373" spans="1:5">
      <c r="A2373" s="113" t="s">
        <v>130</v>
      </c>
      <c r="E2373" s="121">
        <v>7.1701901671783391E-2</v>
      </c>
    </row>
    <row r="2374" spans="1:5">
      <c r="A2374" s="114" t="s">
        <v>131</v>
      </c>
      <c r="E2374" s="122">
        <v>0.12770446245398598</v>
      </c>
    </row>
    <row r="2375" spans="1:5">
      <c r="A2375" s="114" t="s">
        <v>44</v>
      </c>
      <c r="E2375" s="122">
        <v>7.4670081042936778E-2</v>
      </c>
    </row>
    <row r="2376" spans="1:5">
      <c r="A2376" s="114" t="s">
        <v>132</v>
      </c>
      <c r="E2376" s="122">
        <v>0.2554089249079719</v>
      </c>
    </row>
    <row r="2377" spans="1:5">
      <c r="A2377" s="114" t="s">
        <v>133</v>
      </c>
      <c r="E2377" s="122">
        <v>0.47051462992332205</v>
      </c>
    </row>
    <row r="2378" spans="1:5">
      <c r="A2378" s="111" t="s">
        <v>4</v>
      </c>
      <c r="E2378" s="123">
        <v>1</v>
      </c>
    </row>
    <row r="2379" spans="1:5" s="22" customFormat="1">
      <c r="A2379" s="194" t="s">
        <v>5</v>
      </c>
      <c r="B2379"/>
      <c r="C2379"/>
      <c r="D2379"/>
      <c r="E2379" s="124">
        <v>28.014538043478254</v>
      </c>
    </row>
    <row r="2380" spans="1:5">
      <c r="A2380" s="195" t="s">
        <v>6</v>
      </c>
      <c r="E2380" s="125">
        <v>28</v>
      </c>
    </row>
    <row r="2381" spans="1:5">
      <c r="A2381" s="1"/>
    </row>
    <row r="2382" spans="1:5" s="22" customFormat="1">
      <c r="A2382" s="28" t="s">
        <v>48</v>
      </c>
      <c r="B2382"/>
      <c r="C2382"/>
      <c r="D2382"/>
      <c r="E2382" s="14">
        <f t="shared" ref="E2382" si="224">E2373+E2374</f>
        <v>0.19940636412576937</v>
      </c>
    </row>
    <row r="2383" spans="1:5" s="22" customFormat="1">
      <c r="A2383" s="29" t="s">
        <v>49</v>
      </c>
      <c r="B2383"/>
      <c r="C2383"/>
      <c r="D2383"/>
      <c r="E2383" s="14">
        <f t="shared" ref="E2383" si="225">E2375</f>
        <v>7.4670081042936778E-2</v>
      </c>
    </row>
    <row r="2384" spans="1:5" s="22" customFormat="1">
      <c r="A2384" s="13" t="s">
        <v>50</v>
      </c>
      <c r="B2384"/>
      <c r="C2384"/>
      <c r="D2384"/>
      <c r="E2384" s="14">
        <f t="shared" ref="E2384" si="226">E2376+E2377</f>
        <v>0.72592355483129389</v>
      </c>
    </row>
    <row r="2385" spans="1:15">
      <c r="E2385" s="22"/>
    </row>
    <row r="2386" spans="1:15">
      <c r="A2386" s="198" t="s">
        <v>51</v>
      </c>
      <c r="E2386" s="262">
        <v>3.925329918957063</v>
      </c>
    </row>
    <row r="2387" spans="1:15">
      <c r="O2387" s="22"/>
    </row>
    <row r="2388" spans="1:15">
      <c r="A2388" s="26" t="s">
        <v>7</v>
      </c>
      <c r="B2388" s="26" t="s">
        <v>575</v>
      </c>
    </row>
    <row r="2389" spans="1:15">
      <c r="A2389" s="26" t="s">
        <v>9</v>
      </c>
      <c r="B2389" s="26" t="s">
        <v>10</v>
      </c>
    </row>
    <row r="2391" spans="1:15">
      <c r="A2391" s="8" t="s">
        <v>203</v>
      </c>
    </row>
    <row r="2393" spans="1:15">
      <c r="B2393" s="61" t="s">
        <v>319</v>
      </c>
      <c r="C2393" s="10" t="s">
        <v>252</v>
      </c>
      <c r="D2393" s="86" t="s">
        <v>328</v>
      </c>
      <c r="E2393" s="126" t="s">
        <v>367</v>
      </c>
      <c r="F2393" s="193" t="s">
        <v>4</v>
      </c>
    </row>
    <row r="2394" spans="1:15">
      <c r="A2394" s="11" t="s">
        <v>204</v>
      </c>
      <c r="B2394" s="220">
        <v>0.4059812087306206</v>
      </c>
      <c r="C2394" s="230">
        <v>0.47484261540765166</v>
      </c>
      <c r="D2394" s="217">
        <v>0.54960585079222912</v>
      </c>
      <c r="E2394" s="121">
        <v>0.67209468972224495</v>
      </c>
      <c r="F2394" s="268">
        <v>0.52563085704674628</v>
      </c>
    </row>
    <row r="2395" spans="1:15">
      <c r="A2395" s="13" t="s">
        <v>205</v>
      </c>
      <c r="B2395" s="221">
        <v>0.39053814724134822</v>
      </c>
      <c r="C2395" s="231">
        <v>0.40479727502220514</v>
      </c>
      <c r="D2395" s="218">
        <v>0.41744123734065447</v>
      </c>
      <c r="E2395" s="122">
        <v>0.30170895089833494</v>
      </c>
      <c r="F2395" s="269">
        <v>0.37862152074862437</v>
      </c>
    </row>
    <row r="2396" spans="1:15">
      <c r="A2396" s="13" t="s">
        <v>206</v>
      </c>
      <c r="B2396" s="221">
        <v>0.20348064402803126</v>
      </c>
      <c r="C2396" s="231">
        <v>0.12036010957014324</v>
      </c>
      <c r="D2396" s="218">
        <v>3.2952911867116491E-2</v>
      </c>
      <c r="E2396" s="122">
        <v>2.6196359379420074E-2</v>
      </c>
      <c r="F2396" s="269">
        <v>9.5747622204629443E-2</v>
      </c>
    </row>
    <row r="2397" spans="1:15">
      <c r="A2397" s="17" t="s">
        <v>4</v>
      </c>
      <c r="B2397" s="222">
        <v>1</v>
      </c>
      <c r="C2397" s="232">
        <v>1</v>
      </c>
      <c r="D2397" s="219">
        <v>1</v>
      </c>
      <c r="E2397" s="123">
        <v>1</v>
      </c>
      <c r="F2397" s="270">
        <v>1</v>
      </c>
    </row>
    <row r="2398" spans="1:15" s="22" customFormat="1">
      <c r="A2398" s="185" t="s">
        <v>5</v>
      </c>
      <c r="B2398" s="67">
        <v>500.000054064403</v>
      </c>
      <c r="C2398" s="21">
        <v>500.00001689189202</v>
      </c>
      <c r="D2398" s="90">
        <v>499.99986624775499</v>
      </c>
      <c r="E2398" s="124">
        <v>499.99687499999999</v>
      </c>
      <c r="F2398" s="124">
        <v>1999.9968122040502</v>
      </c>
    </row>
    <row r="2399" spans="1:15">
      <c r="A2399" s="180" t="s">
        <v>6</v>
      </c>
      <c r="B2399" s="69">
        <v>914</v>
      </c>
      <c r="C2399" s="25">
        <v>1628</v>
      </c>
      <c r="D2399" s="91">
        <v>557</v>
      </c>
      <c r="E2399" s="125">
        <v>368</v>
      </c>
      <c r="F2399" s="125">
        <v>3521</v>
      </c>
    </row>
    <row r="2401" spans="1:6">
      <c r="A2401" s="26" t="s">
        <v>7</v>
      </c>
      <c r="B2401" s="26" t="s">
        <v>8</v>
      </c>
    </row>
    <row r="2402" spans="1:6">
      <c r="A2402" s="26" t="s">
        <v>9</v>
      </c>
      <c r="B2402" s="26" t="s">
        <v>10</v>
      </c>
    </row>
    <row r="2404" spans="1:6">
      <c r="A2404" s="128" t="s">
        <v>579</v>
      </c>
    </row>
    <row r="2406" spans="1:6">
      <c r="B2406" s="61" t="s">
        <v>319</v>
      </c>
      <c r="C2406" s="10" t="s">
        <v>252</v>
      </c>
      <c r="D2406" s="86" t="s">
        <v>328</v>
      </c>
      <c r="E2406" s="126" t="s">
        <v>367</v>
      </c>
      <c r="F2406" s="193" t="s">
        <v>4</v>
      </c>
    </row>
    <row r="2407" spans="1:6">
      <c r="A2407" s="11" t="s">
        <v>207</v>
      </c>
      <c r="B2407" s="220">
        <v>1.2638633269432846E-2</v>
      </c>
      <c r="C2407" s="230">
        <v>2.002638507281863E-2</v>
      </c>
      <c r="D2407" s="217">
        <v>8.9026379290719077E-3</v>
      </c>
      <c r="E2407" s="121"/>
      <c r="F2407" s="268">
        <v>1.0391930546925866E-2</v>
      </c>
    </row>
    <row r="2408" spans="1:6">
      <c r="A2408" s="13" t="s">
        <v>208</v>
      </c>
      <c r="B2408" s="221">
        <v>4.4699683647607943E-2</v>
      </c>
      <c r="C2408" s="231">
        <v>3.2908398151128969E-2</v>
      </c>
      <c r="D2408" s="218">
        <v>1.4162554955512907E-2</v>
      </c>
      <c r="E2408" s="122">
        <v>2.0253387453236828E-2</v>
      </c>
      <c r="F2408" s="269">
        <v>2.800601958382834E-2</v>
      </c>
    </row>
    <row r="2409" spans="1:6">
      <c r="A2409" s="13" t="s">
        <v>44</v>
      </c>
      <c r="B2409" s="221">
        <v>0.1826605542184232</v>
      </c>
      <c r="C2409" s="231">
        <v>0.2399369335402135</v>
      </c>
      <c r="D2409" s="218">
        <v>0.10774291930645431</v>
      </c>
      <c r="E2409" s="122">
        <v>0.10930177009258504</v>
      </c>
      <c r="F2409" s="269">
        <v>0.15991062814541246</v>
      </c>
    </row>
    <row r="2410" spans="1:6">
      <c r="A2410" s="13" t="s">
        <v>209</v>
      </c>
      <c r="B2410" s="221">
        <v>0.3753527566515148</v>
      </c>
      <c r="C2410" s="231">
        <v>0.37831868009365688</v>
      </c>
      <c r="D2410" s="218">
        <v>0.35549419204422739</v>
      </c>
      <c r="E2410" s="122">
        <v>0.43582853914576092</v>
      </c>
      <c r="F2410" s="269">
        <v>0.38624846621014297</v>
      </c>
    </row>
    <row r="2411" spans="1:6">
      <c r="A2411" s="13" t="s">
        <v>210</v>
      </c>
      <c r="B2411" s="221">
        <v>0.38464837221302112</v>
      </c>
      <c r="C2411" s="231">
        <v>0.32880960314218199</v>
      </c>
      <c r="D2411" s="218">
        <v>0.51369769576473356</v>
      </c>
      <c r="E2411" s="122">
        <v>0.43461630330841722</v>
      </c>
      <c r="F2411" s="269">
        <v>0.41544295551369032</v>
      </c>
    </row>
    <row r="2412" spans="1:6">
      <c r="A2412" s="17" t="s">
        <v>4</v>
      </c>
      <c r="B2412" s="222">
        <v>1</v>
      </c>
      <c r="C2412" s="232">
        <v>1</v>
      </c>
      <c r="D2412" s="219">
        <v>1</v>
      </c>
      <c r="E2412" s="123">
        <v>1</v>
      </c>
      <c r="F2412" s="270">
        <v>1</v>
      </c>
    </row>
    <row r="2413" spans="1:6" s="22" customFormat="1">
      <c r="A2413" s="185" t="s">
        <v>5</v>
      </c>
      <c r="B2413" s="67">
        <v>500.000054064403</v>
      </c>
      <c r="C2413" s="21">
        <v>500.00001689189202</v>
      </c>
      <c r="D2413" s="90">
        <v>499.99986624775499</v>
      </c>
      <c r="E2413" s="124">
        <v>499.99687499999999</v>
      </c>
      <c r="F2413" s="124">
        <v>1999.9968122040502</v>
      </c>
    </row>
    <row r="2414" spans="1:6">
      <c r="A2414" s="180" t="s">
        <v>6</v>
      </c>
      <c r="B2414" s="69">
        <v>914</v>
      </c>
      <c r="C2414" s="25">
        <v>1628</v>
      </c>
      <c r="D2414" s="91">
        <v>557</v>
      </c>
      <c r="E2414" s="125">
        <v>368</v>
      </c>
      <c r="F2414" s="125">
        <v>3521</v>
      </c>
    </row>
    <row r="2416" spans="1:6">
      <c r="A2416" s="28" t="s">
        <v>211</v>
      </c>
      <c r="B2416" s="14">
        <f t="shared" ref="B2416" si="227">B2407+B2408</f>
        <v>5.7338316917040791E-2</v>
      </c>
      <c r="C2416" s="14">
        <f>C2407+C2408</f>
        <v>5.2934783223947596E-2</v>
      </c>
      <c r="D2416" s="14">
        <f>D2407+D2408</f>
        <v>2.3065192884584813E-2</v>
      </c>
      <c r="E2416" s="14">
        <f t="shared" ref="E2416" si="228">E2407+E2408</f>
        <v>2.0253387453236828E-2</v>
      </c>
      <c r="F2416" s="14">
        <v>3.8397950130754206E-2</v>
      </c>
    </row>
    <row r="2417" spans="1:6">
      <c r="A2417" s="29" t="s">
        <v>49</v>
      </c>
      <c r="B2417" s="14">
        <f t="shared" ref="B2417:C2417" si="229">B2409</f>
        <v>0.1826605542184232</v>
      </c>
      <c r="C2417" s="14">
        <f t="shared" si="229"/>
        <v>0.2399369335402135</v>
      </c>
      <c r="D2417" s="14">
        <f>D2409</f>
        <v>0.10774291930645431</v>
      </c>
      <c r="E2417" s="14">
        <f t="shared" ref="E2417" si="230">E2409</f>
        <v>0.10930177009258504</v>
      </c>
      <c r="F2417" s="14">
        <v>0.15991062814541246</v>
      </c>
    </row>
    <row r="2418" spans="1:6">
      <c r="A2418" s="13" t="s">
        <v>212</v>
      </c>
      <c r="B2418" s="14">
        <f t="shared" ref="B2418:C2418" si="231">B2410+B2411</f>
        <v>0.76000112886453586</v>
      </c>
      <c r="C2418" s="14">
        <f t="shared" si="231"/>
        <v>0.70712828323583887</v>
      </c>
      <c r="D2418" s="14">
        <f>D2410+D2411</f>
        <v>0.86919188780896095</v>
      </c>
      <c r="E2418" s="14">
        <f t="shared" ref="E2418" si="232">E2410+E2411</f>
        <v>0.87044484245417819</v>
      </c>
      <c r="F2418" s="14">
        <v>0.80169142172383334</v>
      </c>
    </row>
    <row r="2420" spans="1:6">
      <c r="A2420" s="198" t="s">
        <v>51</v>
      </c>
      <c r="B2420" s="32">
        <v>4.0746725508910862</v>
      </c>
      <c r="C2420" s="32">
        <v>3.9629767180812556</v>
      </c>
      <c r="D2420" s="31">
        <v>4.3509217527600432</v>
      </c>
      <c r="E2420" s="262">
        <v>4.2848077583093573</v>
      </c>
      <c r="F2420" s="31">
        <v>4.1683444965598371</v>
      </c>
    </row>
    <row r="2422" spans="1:6">
      <c r="A2422" s="26" t="s">
        <v>7</v>
      </c>
      <c r="B2422" s="26" t="s">
        <v>8</v>
      </c>
    </row>
    <row r="2423" spans="1:6">
      <c r="A2423" s="26" t="s">
        <v>9</v>
      </c>
      <c r="B2423" s="26" t="s">
        <v>10</v>
      </c>
    </row>
    <row r="2425" spans="1:6">
      <c r="A2425" s="128" t="s">
        <v>580</v>
      </c>
    </row>
    <row r="2427" spans="1:6">
      <c r="B2427" s="61" t="s">
        <v>319</v>
      </c>
      <c r="C2427" s="10" t="s">
        <v>252</v>
      </c>
      <c r="D2427" s="86" t="s">
        <v>328</v>
      </c>
      <c r="E2427" s="126" t="s">
        <v>367</v>
      </c>
      <c r="F2427" s="193" t="s">
        <v>4</v>
      </c>
    </row>
    <row r="2428" spans="1:6">
      <c r="A2428" s="11" t="s">
        <v>207</v>
      </c>
      <c r="B2428" s="220">
        <v>3.6007967361541978E-3</v>
      </c>
      <c r="C2428" s="230">
        <v>1.2281701673529715E-2</v>
      </c>
      <c r="D2428" s="87">
        <v>1.0222230741673949E-2</v>
      </c>
      <c r="E2428" s="121">
        <v>1.0459304501087938E-3</v>
      </c>
      <c r="F2428" s="268">
        <v>6.7876736024044589E-3</v>
      </c>
    </row>
    <row r="2429" spans="1:6">
      <c r="A2429" s="13" t="s">
        <v>208</v>
      </c>
      <c r="B2429" s="221">
        <v>1.3863299911085728E-2</v>
      </c>
      <c r="C2429" s="231">
        <v>1.6894913434139871E-2</v>
      </c>
      <c r="D2429" s="88">
        <v>4.6093477321235482E-3</v>
      </c>
      <c r="E2429" s="122">
        <v>1.2052249239601253E-2</v>
      </c>
      <c r="F2429" s="269">
        <v>1.1854952852377252E-2</v>
      </c>
    </row>
    <row r="2430" spans="1:6">
      <c r="A2430" s="13" t="s">
        <v>44</v>
      </c>
      <c r="B2430" s="221">
        <v>6.4965721552586786E-2</v>
      </c>
      <c r="C2430" s="231">
        <v>5.9353629444441142E-2</v>
      </c>
      <c r="D2430" s="88">
        <v>5.6668674046018802E-2</v>
      </c>
      <c r="E2430" s="122">
        <v>1.414411013981884E-2</v>
      </c>
      <c r="F2430" s="269">
        <v>4.8783087918492195E-2</v>
      </c>
    </row>
    <row r="2431" spans="1:6">
      <c r="A2431" s="13" t="s">
        <v>209</v>
      </c>
      <c r="B2431" s="221">
        <v>0.40912743204619323</v>
      </c>
      <c r="C2431" s="231">
        <v>0.32743600797974215</v>
      </c>
      <c r="D2431" s="218">
        <v>0.32254128017711137</v>
      </c>
      <c r="E2431" s="122">
        <v>0.2620818010547355</v>
      </c>
      <c r="F2431" s="269">
        <v>0.33029673952574584</v>
      </c>
    </row>
    <row r="2432" spans="1:6">
      <c r="A2432" s="13" t="s">
        <v>210</v>
      </c>
      <c r="B2432" s="221">
        <v>0.50844274975398018</v>
      </c>
      <c r="C2432" s="231">
        <v>0.58403374746814729</v>
      </c>
      <c r="D2432" s="218">
        <v>0.60595846730307235</v>
      </c>
      <c r="E2432" s="122">
        <v>0.71067590911573575</v>
      </c>
      <c r="F2432" s="269">
        <v>0.60227754610098017</v>
      </c>
    </row>
    <row r="2433" spans="1:6">
      <c r="A2433" s="17" t="s">
        <v>4</v>
      </c>
      <c r="B2433" s="222">
        <v>1</v>
      </c>
      <c r="C2433" s="232">
        <v>1</v>
      </c>
      <c r="D2433" s="219">
        <v>1</v>
      </c>
      <c r="E2433" s="123">
        <v>1</v>
      </c>
      <c r="F2433" s="270">
        <v>1</v>
      </c>
    </row>
    <row r="2434" spans="1:6" s="22" customFormat="1">
      <c r="A2434" s="185" t="s">
        <v>5</v>
      </c>
      <c r="B2434" s="67">
        <v>500.000054064403</v>
      </c>
      <c r="C2434" s="21">
        <v>500.00001689189202</v>
      </c>
      <c r="D2434" s="90">
        <v>499.99986624775499</v>
      </c>
      <c r="E2434" s="124">
        <v>499.99687499999999</v>
      </c>
      <c r="F2434" s="124">
        <v>1999.9968122040502</v>
      </c>
    </row>
    <row r="2435" spans="1:6">
      <c r="A2435" s="180" t="s">
        <v>6</v>
      </c>
      <c r="B2435" s="69">
        <v>914</v>
      </c>
      <c r="C2435" s="25">
        <v>1628</v>
      </c>
      <c r="D2435" s="91">
        <v>557</v>
      </c>
      <c r="E2435" s="125">
        <v>368</v>
      </c>
      <c r="F2435" s="125">
        <v>3521</v>
      </c>
    </row>
    <row r="2437" spans="1:6">
      <c r="A2437" s="28" t="s">
        <v>211</v>
      </c>
      <c r="B2437" s="14">
        <f t="shared" ref="B2437" si="233">B2428+B2429</f>
        <v>1.7464096647239927E-2</v>
      </c>
      <c r="C2437" s="14">
        <f>C2428+C2429</f>
        <v>2.9176615107669585E-2</v>
      </c>
      <c r="D2437" s="14">
        <f>D2428+D2429</f>
        <v>1.4831578473797496E-2</v>
      </c>
      <c r="E2437" s="14">
        <f t="shared" ref="E2437" si="234">E2428+E2429</f>
        <v>1.3098179689710047E-2</v>
      </c>
      <c r="F2437" s="14">
        <v>1.8642626454781711E-2</v>
      </c>
    </row>
    <row r="2438" spans="1:6">
      <c r="A2438" s="29" t="s">
        <v>49</v>
      </c>
      <c r="B2438" s="14">
        <f t="shared" ref="B2438:C2438" si="235">B2430</f>
        <v>6.4965721552586786E-2</v>
      </c>
      <c r="C2438" s="14">
        <f t="shared" si="235"/>
        <v>5.9353629444441142E-2</v>
      </c>
      <c r="D2438" s="14">
        <f>D2430</f>
        <v>5.6668674046018802E-2</v>
      </c>
      <c r="E2438" s="14">
        <f t="shared" ref="E2438" si="236">E2430</f>
        <v>1.414411013981884E-2</v>
      </c>
      <c r="F2438" s="14">
        <v>4.8783087918492195E-2</v>
      </c>
    </row>
    <row r="2439" spans="1:6">
      <c r="A2439" s="13" t="s">
        <v>212</v>
      </c>
      <c r="B2439" s="14">
        <f t="shared" ref="B2439:C2439" si="237">B2431+B2432</f>
        <v>0.91757018180017336</v>
      </c>
      <c r="C2439" s="14">
        <f t="shared" si="237"/>
        <v>0.91146975544788944</v>
      </c>
      <c r="D2439" s="14">
        <f>D2431+D2432</f>
        <v>0.92849974748018371</v>
      </c>
      <c r="E2439" s="14">
        <f t="shared" ref="E2439" si="238">E2431+E2432</f>
        <v>0.97275771017047119</v>
      </c>
      <c r="F2439" s="14">
        <v>0.93257428562672606</v>
      </c>
    </row>
    <row r="2441" spans="1:6">
      <c r="A2441" s="198" t="s">
        <v>51</v>
      </c>
      <c r="B2441" s="32">
        <v>4.40494803817076</v>
      </c>
      <c r="C2441" s="32">
        <v>4.4540451861348416</v>
      </c>
      <c r="D2441" s="31">
        <v>4.5094044055677838</v>
      </c>
      <c r="E2441" s="262">
        <v>4.6692895091463891</v>
      </c>
      <c r="F2441" s="31">
        <v>4.5094215316705162</v>
      </c>
    </row>
    <row r="2443" spans="1:6">
      <c r="A2443" s="26" t="s">
        <v>7</v>
      </c>
      <c r="B2443" s="26" t="s">
        <v>8</v>
      </c>
    </row>
    <row r="2444" spans="1:6">
      <c r="A2444" s="26" t="s">
        <v>9</v>
      </c>
      <c r="B2444" s="26" t="s">
        <v>10</v>
      </c>
    </row>
    <row r="2445" spans="1:6">
      <c r="B2445" s="72"/>
    </row>
    <row r="2446" spans="1:6">
      <c r="A2446" s="128" t="s">
        <v>581</v>
      </c>
      <c r="B2446" s="58"/>
    </row>
    <row r="2448" spans="1:6">
      <c r="B2448" s="60" t="s">
        <v>319</v>
      </c>
      <c r="C2448" s="10" t="s">
        <v>252</v>
      </c>
      <c r="D2448" s="86" t="s">
        <v>328</v>
      </c>
      <c r="E2448" s="126" t="s">
        <v>367</v>
      </c>
      <c r="F2448" s="193" t="s">
        <v>4</v>
      </c>
    </row>
    <row r="2449" spans="1:6">
      <c r="A2449" s="11" t="s">
        <v>207</v>
      </c>
      <c r="B2449" s="220">
        <v>2.2755486968264568E-2</v>
      </c>
      <c r="C2449" s="230">
        <v>2.0244149193225872E-2</v>
      </c>
      <c r="D2449" s="217">
        <v>1.0222230741673935E-2</v>
      </c>
      <c r="E2449" s="121"/>
      <c r="F2449" s="268">
        <v>1.3305488035870278E-2</v>
      </c>
    </row>
    <row r="2450" spans="1:6">
      <c r="A2450" s="13" t="s">
        <v>208</v>
      </c>
      <c r="B2450" s="221">
        <v>5.5761042300954751E-2</v>
      </c>
      <c r="C2450" s="231">
        <v>4.6344993520285725E-2</v>
      </c>
      <c r="D2450" s="218">
        <v>1.3177473902053163E-2</v>
      </c>
      <c r="E2450" s="122">
        <v>2.0253387453236828E-2</v>
      </c>
      <c r="F2450" s="269">
        <v>3.3884247673761164E-2</v>
      </c>
    </row>
    <row r="2451" spans="1:6">
      <c r="A2451" s="13" t="s">
        <v>44</v>
      </c>
      <c r="B2451" s="221">
        <v>0.19871097510432026</v>
      </c>
      <c r="C2451" s="231">
        <v>0.17905372736612052</v>
      </c>
      <c r="D2451" s="218">
        <v>0.10707389578816974</v>
      </c>
      <c r="E2451" s="122">
        <v>0.16868339122771722</v>
      </c>
      <c r="F2451" s="269">
        <v>0.16338049393880807</v>
      </c>
    </row>
    <row r="2452" spans="1:6">
      <c r="A2452" s="13" t="s">
        <v>209</v>
      </c>
      <c r="B2452" s="221">
        <v>0.39223771551553993</v>
      </c>
      <c r="C2452" s="231">
        <v>0.38914162874521563</v>
      </c>
      <c r="D2452" s="218">
        <v>0.3449743579913454</v>
      </c>
      <c r="E2452" s="122">
        <v>0.44243673262088279</v>
      </c>
      <c r="F2452" s="269">
        <v>0.39219753335287605</v>
      </c>
    </row>
    <row r="2453" spans="1:6">
      <c r="A2453" s="13" t="s">
        <v>210</v>
      </c>
      <c r="B2453" s="221">
        <v>0.33053478011092063</v>
      </c>
      <c r="C2453" s="231">
        <v>0.36521550117515228</v>
      </c>
      <c r="D2453" s="218">
        <v>0.52455204157675772</v>
      </c>
      <c r="E2453" s="122">
        <v>0.36862648869816311</v>
      </c>
      <c r="F2453" s="269">
        <v>0.39723223699868448</v>
      </c>
    </row>
    <row r="2454" spans="1:6">
      <c r="A2454" s="17" t="s">
        <v>4</v>
      </c>
      <c r="B2454" s="222">
        <v>1</v>
      </c>
      <c r="C2454" s="232">
        <v>1</v>
      </c>
      <c r="D2454" s="219">
        <v>1</v>
      </c>
      <c r="E2454" s="123">
        <v>1</v>
      </c>
      <c r="F2454" s="270">
        <v>1</v>
      </c>
    </row>
    <row r="2455" spans="1:6" s="22" customFormat="1">
      <c r="A2455" s="185" t="s">
        <v>5</v>
      </c>
      <c r="B2455" s="67">
        <v>500.000054064403</v>
      </c>
      <c r="C2455" s="21">
        <v>500.00001689189202</v>
      </c>
      <c r="D2455" s="90">
        <v>499.99986624775499</v>
      </c>
      <c r="E2455" s="124">
        <v>499.99687499999999</v>
      </c>
      <c r="F2455" s="124">
        <v>1999.9968122040502</v>
      </c>
    </row>
    <row r="2456" spans="1:6">
      <c r="A2456" s="180" t="s">
        <v>6</v>
      </c>
      <c r="B2456" s="69">
        <v>914</v>
      </c>
      <c r="C2456" s="25">
        <v>1628</v>
      </c>
      <c r="D2456" s="91">
        <v>557</v>
      </c>
      <c r="E2456" s="125">
        <v>368</v>
      </c>
      <c r="F2456" s="125">
        <v>3521</v>
      </c>
    </row>
    <row r="2458" spans="1:6">
      <c r="A2458" s="28" t="s">
        <v>211</v>
      </c>
      <c r="B2458" s="14">
        <f t="shared" ref="B2458" si="239">B2449+B2450</f>
        <v>7.8516529269219315E-2</v>
      </c>
      <c r="C2458" s="14">
        <f>C2449+C2450</f>
        <v>6.6589142713511601E-2</v>
      </c>
      <c r="D2458" s="14">
        <f>D2449+D2450</f>
        <v>2.33997046437271E-2</v>
      </c>
      <c r="E2458" s="14">
        <f t="shared" ref="E2458" si="240">E2449+E2450</f>
        <v>2.0253387453236828E-2</v>
      </c>
      <c r="F2458" s="14">
        <v>4.718973570963144E-2</v>
      </c>
    </row>
    <row r="2459" spans="1:6">
      <c r="A2459" s="29" t="s">
        <v>49</v>
      </c>
      <c r="B2459" s="14">
        <f t="shared" ref="B2459:C2459" si="241">B2451</f>
        <v>0.19871097510432026</v>
      </c>
      <c r="C2459" s="14">
        <f t="shared" si="241"/>
        <v>0.17905372736612052</v>
      </c>
      <c r="D2459" s="14">
        <f>D2451</f>
        <v>0.10707389578816974</v>
      </c>
      <c r="E2459" s="14">
        <f t="shared" ref="E2459" si="242">E2451</f>
        <v>0.16868339122771722</v>
      </c>
      <c r="F2459" s="14">
        <v>0.16338049393880807</v>
      </c>
    </row>
    <row r="2460" spans="1:6">
      <c r="A2460" s="13" t="s">
        <v>212</v>
      </c>
      <c r="B2460" s="14">
        <f t="shared" ref="B2460:C2460" si="243">B2452+B2453</f>
        <v>0.72277249562646051</v>
      </c>
      <c r="C2460" s="14">
        <f t="shared" si="243"/>
        <v>0.75435712992036796</v>
      </c>
      <c r="D2460" s="14">
        <f>D2452+D2453</f>
        <v>0.86952639956810307</v>
      </c>
      <c r="E2460" s="14">
        <f t="shared" ref="E2460" si="244">E2452+E2453</f>
        <v>0.81106322131904585</v>
      </c>
      <c r="F2460" s="14">
        <v>0.78942977035156048</v>
      </c>
    </row>
    <row r="2462" spans="1:6">
      <c r="A2462" s="198" t="s">
        <v>51</v>
      </c>
      <c r="B2462" s="32">
        <v>3.9520352594998993</v>
      </c>
      <c r="C2462" s="32">
        <v>4.0327393391887787</v>
      </c>
      <c r="D2462" s="31">
        <v>4.360456505759462</v>
      </c>
      <c r="E2462" s="262">
        <v>4.1594363225639679</v>
      </c>
      <c r="F2462" s="31">
        <v>4.126166783604746</v>
      </c>
    </row>
    <row r="2464" spans="1:6">
      <c r="A2464" s="26" t="s">
        <v>7</v>
      </c>
      <c r="B2464" s="26" t="s">
        <v>8</v>
      </c>
    </row>
    <row r="2465" spans="1:6">
      <c r="A2465" s="26" t="s">
        <v>9</v>
      </c>
      <c r="B2465" s="26" t="s">
        <v>10</v>
      </c>
    </row>
    <row r="2467" spans="1:6">
      <c r="A2467" s="128" t="s">
        <v>381</v>
      </c>
    </row>
    <row r="2469" spans="1:6">
      <c r="B2469" s="61" t="s">
        <v>319</v>
      </c>
      <c r="C2469" s="10" t="s">
        <v>252</v>
      </c>
      <c r="D2469" s="86" t="s">
        <v>328</v>
      </c>
      <c r="E2469" s="126" t="s">
        <v>367</v>
      </c>
      <c r="F2469" s="193" t="s">
        <v>4</v>
      </c>
    </row>
    <row r="2470" spans="1:6">
      <c r="A2470" s="11" t="s">
        <v>213</v>
      </c>
      <c r="B2470" s="220">
        <v>0.64819639561338893</v>
      </c>
      <c r="C2470" s="230">
        <v>0.75930044486392789</v>
      </c>
      <c r="D2470" s="217">
        <v>0.85997319234471303</v>
      </c>
      <c r="E2470" s="121">
        <v>0.88998491023177562</v>
      </c>
      <c r="F2470" s="268">
        <v>0.78936356975054134</v>
      </c>
    </row>
    <row r="2471" spans="1:6">
      <c r="A2471" s="13" t="s">
        <v>214</v>
      </c>
      <c r="B2471" s="221">
        <v>0.22610324071706209</v>
      </c>
      <c r="C2471" s="231">
        <v>0.14353823532272578</v>
      </c>
      <c r="D2471" s="218">
        <v>8.5681261699296768E-2</v>
      </c>
      <c r="E2471" s="122">
        <v>8.1726869488586706E-2</v>
      </c>
      <c r="F2471" s="269">
        <v>0.13426248970374663</v>
      </c>
    </row>
    <row r="2472" spans="1:6">
      <c r="A2472" s="13" t="s">
        <v>44</v>
      </c>
      <c r="B2472" s="221">
        <v>7.6380445081875525E-2</v>
      </c>
      <c r="C2472" s="231">
        <v>4.0272558221750278E-2</v>
      </c>
      <c r="D2472" s="218">
        <v>1.2842962142910953E-2</v>
      </c>
      <c r="E2472" s="122">
        <v>4.0174164132004194E-3</v>
      </c>
      <c r="F2472" s="269">
        <v>3.3378393935458994E-2</v>
      </c>
    </row>
    <row r="2473" spans="1:6">
      <c r="A2473" s="13" t="s">
        <v>215</v>
      </c>
      <c r="B2473" s="221">
        <v>2.4572266847573302E-2</v>
      </c>
      <c r="C2473" s="231">
        <v>2.4523891677632713E-2</v>
      </c>
      <c r="D2473" s="218">
        <v>4.9438594912658536E-3</v>
      </c>
      <c r="E2473" s="122">
        <v>4.0174164132004194E-3</v>
      </c>
      <c r="F2473" s="269">
        <v>1.4514376005382981E-2</v>
      </c>
    </row>
    <row r="2474" spans="1:6">
      <c r="A2474" s="13" t="s">
        <v>216</v>
      </c>
      <c r="B2474" s="221">
        <v>2.4747651740100317E-2</v>
      </c>
      <c r="C2474" s="231">
        <v>3.2364869913963333E-2</v>
      </c>
      <c r="D2474" s="218">
        <v>3.6558724321813368E-2</v>
      </c>
      <c r="E2474" s="122">
        <v>2.0253387453236852E-2</v>
      </c>
      <c r="F2474" s="269">
        <v>2.8481170604869998E-2</v>
      </c>
    </row>
    <row r="2475" spans="1:6">
      <c r="A2475" s="17" t="s">
        <v>4</v>
      </c>
      <c r="B2475" s="222">
        <v>1</v>
      </c>
      <c r="C2475" s="232">
        <v>1</v>
      </c>
      <c r="D2475" s="219">
        <v>1</v>
      </c>
      <c r="E2475" s="123">
        <v>1</v>
      </c>
      <c r="F2475" s="270">
        <v>1</v>
      </c>
    </row>
    <row r="2476" spans="1:6" s="22" customFormat="1">
      <c r="A2476" s="185" t="s">
        <v>5</v>
      </c>
      <c r="B2476" s="67">
        <v>500.000054064403</v>
      </c>
      <c r="C2476" s="21">
        <v>500.00001689189202</v>
      </c>
      <c r="D2476" s="90">
        <v>499.99986624775499</v>
      </c>
      <c r="E2476" s="124">
        <v>499.99687499999999</v>
      </c>
      <c r="F2476" s="124">
        <v>1999.9968122040502</v>
      </c>
    </row>
    <row r="2477" spans="1:6">
      <c r="A2477" s="180" t="s">
        <v>6</v>
      </c>
      <c r="B2477" s="69">
        <v>914</v>
      </c>
      <c r="C2477" s="25">
        <v>1628</v>
      </c>
      <c r="D2477" s="91">
        <v>557</v>
      </c>
      <c r="E2477" s="125">
        <v>368</v>
      </c>
      <c r="F2477" s="125">
        <v>3521</v>
      </c>
    </row>
    <row r="2479" spans="1:6">
      <c r="A2479" s="28" t="s">
        <v>217</v>
      </c>
      <c r="B2479" s="14">
        <f t="shared" ref="B2479" si="245">B2470+B2471</f>
        <v>0.87429963633045105</v>
      </c>
      <c r="C2479" s="14">
        <f>C2470+C2471</f>
        <v>0.9028386801866537</v>
      </c>
      <c r="D2479" s="14">
        <f>D2470+D2471</f>
        <v>0.94565445404400983</v>
      </c>
      <c r="E2479" s="14">
        <f t="shared" ref="E2479" si="246">E2470+E2471</f>
        <v>0.97171177972036227</v>
      </c>
      <c r="F2479" s="14">
        <v>0.923626059454288</v>
      </c>
    </row>
    <row r="2480" spans="1:6">
      <c r="A2480" s="29" t="s">
        <v>49</v>
      </c>
      <c r="B2480" s="14">
        <f t="shared" ref="B2480:C2480" si="247">B2472</f>
        <v>7.6380445081875525E-2</v>
      </c>
      <c r="C2480" s="14">
        <f t="shared" si="247"/>
        <v>4.0272558221750278E-2</v>
      </c>
      <c r="D2480" s="14">
        <f>D2472</f>
        <v>1.2842962142910953E-2</v>
      </c>
      <c r="E2480" s="14">
        <f t="shared" ref="E2480" si="248">E2472</f>
        <v>4.0174164132004194E-3</v>
      </c>
      <c r="F2480" s="14">
        <v>3.3378393935458994E-2</v>
      </c>
    </row>
    <row r="2481" spans="1:14">
      <c r="A2481" s="13" t="s">
        <v>218</v>
      </c>
      <c r="B2481" s="14">
        <f t="shared" ref="B2481:C2481" si="249">B2473+B2474</f>
        <v>4.9319918587673622E-2</v>
      </c>
      <c r="C2481" s="14">
        <f t="shared" si="249"/>
        <v>5.6888761591596046E-2</v>
      </c>
      <c r="D2481" s="14">
        <f>D2473+D2474</f>
        <v>4.1502583813079225E-2</v>
      </c>
      <c r="E2481" s="14">
        <f t="shared" ref="E2481" si="250">E2473+E2474</f>
        <v>2.427080386643727E-2</v>
      </c>
      <c r="F2481" s="14">
        <v>4.2995546610252983E-2</v>
      </c>
    </row>
    <row r="2483" spans="1:14">
      <c r="A2483" s="198" t="s">
        <v>51</v>
      </c>
      <c r="B2483" s="32">
        <v>1.551571538383935</v>
      </c>
      <c r="C2483" s="32">
        <v>1.4271145064549744</v>
      </c>
      <c r="D2483" s="31">
        <v>1.2724336617461687</v>
      </c>
      <c r="E2483" s="262">
        <v>1.1828275013675353</v>
      </c>
      <c r="F2483" s="31">
        <v>1.358487088010305</v>
      </c>
    </row>
    <row r="2485" spans="1:14">
      <c r="A2485" s="26" t="s">
        <v>7</v>
      </c>
      <c r="B2485" s="26" t="s">
        <v>8</v>
      </c>
    </row>
    <row r="2486" spans="1:14">
      <c r="A2486" s="26" t="s">
        <v>9</v>
      </c>
      <c r="B2486" s="26" t="s">
        <v>10</v>
      </c>
    </row>
    <row r="2487" spans="1:14">
      <c r="A2487" s="1"/>
    </row>
    <row r="2488" spans="1:14">
      <c r="A2488" s="128" t="s">
        <v>364</v>
      </c>
      <c r="B2488" s="129"/>
      <c r="C2488" s="129"/>
      <c r="D2488" s="129"/>
      <c r="E2488" s="129"/>
      <c r="F2488" s="129"/>
      <c r="G2488" s="129"/>
      <c r="H2488" s="129"/>
      <c r="I2488" s="129"/>
      <c r="J2488" s="129"/>
      <c r="K2488" s="129"/>
      <c r="L2488" s="129"/>
      <c r="M2488" s="129"/>
      <c r="N2488" s="129"/>
    </row>
    <row r="2489" spans="1:14">
      <c r="A2489" s="1"/>
    </row>
    <row r="2490" spans="1:14">
      <c r="A2490" s="1"/>
      <c r="E2490" s="126" t="s">
        <v>367</v>
      </c>
    </row>
    <row r="2491" spans="1:14">
      <c r="A2491" s="113" t="s">
        <v>213</v>
      </c>
      <c r="E2491" s="121">
        <v>0.87793266099217437</v>
      </c>
    </row>
    <row r="2492" spans="1:14">
      <c r="A2492" s="114" t="s">
        <v>214</v>
      </c>
      <c r="E2492" s="122">
        <v>9.2733188278079165E-2</v>
      </c>
    </row>
    <row r="2493" spans="1:14">
      <c r="A2493" s="114" t="s">
        <v>44</v>
      </c>
      <c r="E2493" s="122">
        <v>5.0633468633092139E-3</v>
      </c>
    </row>
    <row r="2494" spans="1:14">
      <c r="A2494" s="114" t="s">
        <v>365</v>
      </c>
      <c r="E2494" s="133">
        <v>4.0174164132004194E-3</v>
      </c>
    </row>
    <row r="2495" spans="1:14">
      <c r="A2495" s="114" t="s">
        <v>216</v>
      </c>
      <c r="E2495" s="122">
        <v>2.0253387453236852E-2</v>
      </c>
    </row>
    <row r="2496" spans="1:14">
      <c r="A2496" s="111" t="s">
        <v>4</v>
      </c>
      <c r="E2496" s="123">
        <v>1</v>
      </c>
    </row>
    <row r="2497" spans="1:6" s="22" customFormat="1">
      <c r="A2497" s="194" t="s">
        <v>5</v>
      </c>
      <c r="B2497"/>
      <c r="C2497"/>
      <c r="D2497"/>
      <c r="E2497" s="124">
        <v>499.99687499999999</v>
      </c>
    </row>
    <row r="2498" spans="1:6">
      <c r="A2498" s="195" t="s">
        <v>6</v>
      </c>
      <c r="E2498" s="125">
        <v>368</v>
      </c>
    </row>
    <row r="2499" spans="1:6">
      <c r="A2499" s="1"/>
    </row>
    <row r="2500" spans="1:6">
      <c r="A2500" s="28" t="s">
        <v>217</v>
      </c>
      <c r="E2500" s="14">
        <f t="shared" ref="E2500" si="251">E2491+E2492</f>
        <v>0.97066584927025357</v>
      </c>
    </row>
    <row r="2501" spans="1:6">
      <c r="A2501" s="29" t="s">
        <v>49</v>
      </c>
      <c r="E2501" s="14">
        <f t="shared" ref="E2501" si="252">E2493</f>
        <v>5.0633468633092139E-3</v>
      </c>
    </row>
    <row r="2502" spans="1:6">
      <c r="A2502" s="13" t="s">
        <v>218</v>
      </c>
      <c r="E2502" s="14">
        <f t="shared" ref="E2502" si="253">E2494+E2495</f>
        <v>2.427080386643727E-2</v>
      </c>
    </row>
    <row r="2504" spans="1:6">
      <c r="A2504" s="198" t="s">
        <v>51</v>
      </c>
      <c r="E2504" s="262">
        <v>1.1959256810572452</v>
      </c>
    </row>
    <row r="2506" spans="1:6">
      <c r="A2506" s="26" t="s">
        <v>7</v>
      </c>
      <c r="B2506" s="26" t="s">
        <v>8</v>
      </c>
    </row>
    <row r="2507" spans="1:6">
      <c r="A2507" s="26" t="s">
        <v>9</v>
      </c>
      <c r="B2507" s="26" t="s">
        <v>10</v>
      </c>
    </row>
    <row r="2508" spans="1:6">
      <c r="B2508" s="72"/>
    </row>
    <row r="2510" spans="1:6">
      <c r="A2510" s="8" t="s">
        <v>225</v>
      </c>
    </row>
    <row r="2512" spans="1:6">
      <c r="C2512" s="10" t="s">
        <v>252</v>
      </c>
      <c r="D2512" s="86" t="s">
        <v>328</v>
      </c>
      <c r="F2512" s="193" t="s">
        <v>4</v>
      </c>
    </row>
    <row r="2513" spans="1:6">
      <c r="A2513" s="11" t="s">
        <v>226</v>
      </c>
      <c r="C2513" s="230">
        <v>0.66415387252551372</v>
      </c>
      <c r="D2513" s="217">
        <v>0.87974863030977646</v>
      </c>
      <c r="F2513" s="268">
        <v>0.77195123517859898</v>
      </c>
    </row>
    <row r="2514" spans="1:6">
      <c r="A2514" s="13" t="s">
        <v>122</v>
      </c>
      <c r="C2514" s="231">
        <v>0.18292544775129035</v>
      </c>
      <c r="D2514" s="218">
        <v>7.6109600251940232E-2</v>
      </c>
      <c r="F2514" s="269">
        <v>0.12951753204720737</v>
      </c>
    </row>
    <row r="2515" spans="1:6">
      <c r="A2515" s="13" t="s">
        <v>44</v>
      </c>
      <c r="C2515" s="231">
        <v>0.11192991759450538</v>
      </c>
      <c r="D2515" s="218">
        <v>3.6893236080955662E-2</v>
      </c>
      <c r="F2515" s="269">
        <v>7.441158248964963E-2</v>
      </c>
    </row>
    <row r="2516" spans="1:6">
      <c r="A2516" s="13" t="s">
        <v>123</v>
      </c>
      <c r="C2516" s="231">
        <v>2.7017142207651862E-2</v>
      </c>
      <c r="D2516" s="218">
        <v>7.2485333573276385E-3</v>
      </c>
      <c r="F2516" s="269">
        <v>1.7132839271502519E-2</v>
      </c>
    </row>
    <row r="2517" spans="1:6">
      <c r="A2517" s="13" t="s">
        <v>227</v>
      </c>
      <c r="C2517" s="231">
        <v>1.3973619921038658E-2</v>
      </c>
      <c r="D2517" s="218"/>
      <c r="F2517" s="269">
        <v>6.9868110130414472E-3</v>
      </c>
    </row>
    <row r="2518" spans="1:6">
      <c r="A2518" s="17" t="s">
        <v>4</v>
      </c>
      <c r="C2518" s="232">
        <v>1</v>
      </c>
      <c r="D2518" s="219">
        <v>1</v>
      </c>
      <c r="F2518" s="270">
        <v>1</v>
      </c>
    </row>
    <row r="2519" spans="1:6" s="22" customFormat="1">
      <c r="A2519" s="185" t="s">
        <v>5</v>
      </c>
      <c r="B2519"/>
      <c r="C2519" s="21">
        <v>500.00001689189202</v>
      </c>
      <c r="D2519" s="90">
        <v>499.99986624775499</v>
      </c>
      <c r="F2519" s="124">
        <v>999.99988313964695</v>
      </c>
    </row>
    <row r="2520" spans="1:6">
      <c r="A2520" s="180" t="s">
        <v>6</v>
      </c>
      <c r="C2520" s="25">
        <v>1628</v>
      </c>
      <c r="D2520" s="91">
        <v>557</v>
      </c>
      <c r="F2520" s="125">
        <v>2239</v>
      </c>
    </row>
    <row r="2522" spans="1:6">
      <c r="A2522" s="28" t="s">
        <v>201</v>
      </c>
      <c r="B2522" s="22"/>
      <c r="C2522" s="14">
        <f>C2513+C2514</f>
        <v>0.8470793202768041</v>
      </c>
      <c r="D2522" s="14">
        <f>D2513+D2514</f>
        <v>0.9558582305617167</v>
      </c>
      <c r="F2522" s="14">
        <v>0.90146876722580638</v>
      </c>
    </row>
    <row r="2523" spans="1:6">
      <c r="A2523" s="29" t="s">
        <v>49</v>
      </c>
      <c r="C2523" s="14">
        <f t="shared" ref="C2523" si="254">C2515</f>
        <v>0.11192991759450538</v>
      </c>
      <c r="D2523" s="14">
        <f>D2515</f>
        <v>3.6893236080955662E-2</v>
      </c>
      <c r="F2523" s="14">
        <v>7.441158248964963E-2</v>
      </c>
    </row>
    <row r="2524" spans="1:6">
      <c r="A2524" s="13" t="s">
        <v>202</v>
      </c>
      <c r="C2524" s="14">
        <f t="shared" ref="C2524" si="255">C2516+C2517</f>
        <v>4.0990762128690517E-2</v>
      </c>
      <c r="D2524" s="14">
        <f>D2516+D2517</f>
        <v>7.2485333573276385E-3</v>
      </c>
      <c r="F2524" s="14">
        <v>2.4119650284543964E-2</v>
      </c>
    </row>
    <row r="2526" spans="1:6">
      <c r="A2526" s="198" t="s">
        <v>51</v>
      </c>
      <c r="C2526" s="32">
        <v>1.5437311892474113</v>
      </c>
      <c r="D2526" s="31">
        <v>1.1716416724858334</v>
      </c>
      <c r="F2526" s="31">
        <v>1.3576864588931776</v>
      </c>
    </row>
    <row r="2528" spans="1:6">
      <c r="A2528" s="26" t="s">
        <v>7</v>
      </c>
      <c r="B2528" s="26" t="s">
        <v>8</v>
      </c>
    </row>
    <row r="2529" spans="1:6">
      <c r="A2529" s="26" t="s">
        <v>9</v>
      </c>
      <c r="B2529" s="26" t="s">
        <v>10</v>
      </c>
    </row>
    <row r="2531" spans="1:6">
      <c r="A2531" s="8" t="s">
        <v>602</v>
      </c>
    </row>
    <row r="2533" spans="1:6">
      <c r="B2533" s="60" t="s">
        <v>319</v>
      </c>
      <c r="C2533" s="10" t="s">
        <v>252</v>
      </c>
      <c r="D2533" s="86" t="s">
        <v>328</v>
      </c>
      <c r="E2533" s="126" t="s">
        <v>367</v>
      </c>
      <c r="F2533" s="193" t="s">
        <v>4</v>
      </c>
    </row>
    <row r="2534" spans="1:6">
      <c r="A2534" s="11" t="s">
        <v>226</v>
      </c>
      <c r="B2534" s="220">
        <v>0.39330462225694807</v>
      </c>
      <c r="C2534" s="230">
        <v>0.70067273799938501</v>
      </c>
      <c r="D2534" s="217">
        <v>0.83787462628962062</v>
      </c>
      <c r="E2534" s="121">
        <v>0.7875057371282479</v>
      </c>
      <c r="F2534" s="268">
        <v>0.67983924455115941</v>
      </c>
    </row>
    <row r="2535" spans="1:6">
      <c r="A2535" s="13" t="s">
        <v>122</v>
      </c>
      <c r="B2535" s="221">
        <v>0.25792792156683814</v>
      </c>
      <c r="C2535" s="231">
        <v>0.19743790549196283</v>
      </c>
      <c r="D2535" s="218">
        <v>0.11270523302168785</v>
      </c>
      <c r="E2535" s="122">
        <v>0.13566443485923996</v>
      </c>
      <c r="F2535" s="269">
        <v>0.17593394328262907</v>
      </c>
    </row>
    <row r="2536" spans="1:6">
      <c r="A2536" s="13" t="s">
        <v>44</v>
      </c>
      <c r="B2536" s="221">
        <v>0.24587285936088751</v>
      </c>
      <c r="C2536" s="231">
        <v>9.1066090289536342E-2</v>
      </c>
      <c r="D2536" s="218">
        <v>3.8547340652699949E-2</v>
      </c>
      <c r="E2536" s="122">
        <v>5.4650885046292536E-2</v>
      </c>
      <c r="F2536" s="269">
        <v>0.10753438468191139</v>
      </c>
    </row>
    <row r="2537" spans="1:6">
      <c r="A2537" s="13" t="s">
        <v>123</v>
      </c>
      <c r="B2537" s="221">
        <v>6.9800159619715405E-2</v>
      </c>
      <c r="C2537" s="231">
        <v>6.2527209189805668E-3</v>
      </c>
      <c r="D2537" s="218">
        <v>9.5532072233894174E-3</v>
      </c>
      <c r="E2537" s="122">
        <v>1.8161526553019256E-2</v>
      </c>
      <c r="F2537" s="269">
        <v>2.5941917850941881E-2</v>
      </c>
    </row>
    <row r="2538" spans="1:6">
      <c r="A2538" s="13" t="s">
        <v>227</v>
      </c>
      <c r="B2538" s="221">
        <v>3.3094437195610726E-2</v>
      </c>
      <c r="C2538" s="231">
        <v>4.5705453001351473E-3</v>
      </c>
      <c r="D2538" s="88">
        <v>1.3195928126020343E-3</v>
      </c>
      <c r="E2538" s="122">
        <v>4.0174164132004177E-3</v>
      </c>
      <c r="F2538" s="269">
        <v>1.0750509633358272E-2</v>
      </c>
    </row>
    <row r="2539" spans="1:6">
      <c r="A2539" s="17" t="s">
        <v>4</v>
      </c>
      <c r="B2539" s="222">
        <v>1</v>
      </c>
      <c r="C2539" s="232">
        <v>1</v>
      </c>
      <c r="D2539" s="219">
        <v>1</v>
      </c>
      <c r="E2539" s="123">
        <v>1</v>
      </c>
      <c r="F2539" s="270">
        <v>1</v>
      </c>
    </row>
    <row r="2540" spans="1:6" s="22" customFormat="1">
      <c r="A2540" s="185" t="s">
        <v>5</v>
      </c>
      <c r="B2540" s="67">
        <v>500.000054064403</v>
      </c>
      <c r="C2540" s="21">
        <v>500.00001689189202</v>
      </c>
      <c r="D2540" s="90">
        <v>499.99986624775499</v>
      </c>
      <c r="E2540" s="124">
        <v>499.99687499999999</v>
      </c>
      <c r="F2540" s="124">
        <v>1999.9968122040502</v>
      </c>
    </row>
    <row r="2541" spans="1:6">
      <c r="A2541" s="180" t="s">
        <v>6</v>
      </c>
      <c r="B2541" s="69">
        <v>914</v>
      </c>
      <c r="C2541" s="25">
        <v>1628</v>
      </c>
      <c r="D2541" s="91">
        <v>557</v>
      </c>
      <c r="E2541" s="125">
        <v>368</v>
      </c>
      <c r="F2541" s="125">
        <v>3521</v>
      </c>
    </row>
    <row r="2543" spans="1:6">
      <c r="A2543" s="28" t="s">
        <v>201</v>
      </c>
      <c r="B2543" s="14">
        <f t="shared" ref="B2543" si="256">B2534+B2535</f>
        <v>0.65123254382378626</v>
      </c>
      <c r="C2543" s="14">
        <f>C2534+C2535</f>
        <v>0.89811064349134784</v>
      </c>
      <c r="D2543" s="14">
        <f>D2534+D2535</f>
        <v>0.95057985931130851</v>
      </c>
      <c r="E2543" s="14">
        <f t="shared" ref="E2543" si="257">E2534+E2535</f>
        <v>0.92317017198748785</v>
      </c>
      <c r="F2543" s="14">
        <v>0.85577318783378842</v>
      </c>
    </row>
    <row r="2544" spans="1:6">
      <c r="A2544" s="29" t="s">
        <v>49</v>
      </c>
      <c r="B2544" s="14">
        <f t="shared" ref="B2544:C2544" si="258">B2536</f>
        <v>0.24587285936088751</v>
      </c>
      <c r="C2544" s="14">
        <f t="shared" si="258"/>
        <v>9.1066090289536342E-2</v>
      </c>
      <c r="D2544" s="14">
        <f>D2536</f>
        <v>3.8547340652699949E-2</v>
      </c>
      <c r="E2544" s="14">
        <f t="shared" ref="E2544" si="259">E2536</f>
        <v>5.4650885046292536E-2</v>
      </c>
      <c r="F2544" s="14">
        <v>0.10753438468191139</v>
      </c>
    </row>
    <row r="2545" spans="1:6">
      <c r="A2545" s="13" t="s">
        <v>202</v>
      </c>
      <c r="B2545" s="14">
        <f t="shared" ref="B2545:C2545" si="260">B2537+B2538</f>
        <v>0.10289459681532613</v>
      </c>
      <c r="C2545" s="14">
        <f t="shared" si="260"/>
        <v>1.0823266219115713E-2</v>
      </c>
      <c r="D2545" s="14">
        <f>D2537+D2538</f>
        <v>1.0872800035991451E-2</v>
      </c>
      <c r="E2545" s="14">
        <f t="shared" ref="E2545" si="261">E2537+E2538</f>
        <v>2.2178942966219674E-2</v>
      </c>
      <c r="F2545" s="14">
        <v>3.6692427484300155E-2</v>
      </c>
    </row>
    <row r="2547" spans="1:6">
      <c r="A2547" s="198" t="s">
        <v>51</v>
      </c>
      <c r="B2547" s="32">
        <v>2.0914518679301994</v>
      </c>
      <c r="C2547" s="32">
        <v>1.4166104300285192</v>
      </c>
      <c r="D2547" s="31">
        <v>1.2237379072476624</v>
      </c>
      <c r="E2547" s="262">
        <v>1.315520450263685</v>
      </c>
      <c r="F2547" s="31">
        <v>1.5118305047327212</v>
      </c>
    </row>
    <row r="2549" spans="1:6">
      <c r="A2549" s="26" t="s">
        <v>7</v>
      </c>
      <c r="B2549" s="26" t="s">
        <v>8</v>
      </c>
    </row>
    <row r="2550" spans="1:6">
      <c r="A2550" s="26" t="s">
        <v>9</v>
      </c>
      <c r="B2550" s="26" t="s">
        <v>10</v>
      </c>
    </row>
    <row r="2552" spans="1:6">
      <c r="A2552" s="8" t="s">
        <v>603</v>
      </c>
    </row>
    <row r="2554" spans="1:6">
      <c r="B2554" s="60" t="s">
        <v>319</v>
      </c>
      <c r="C2554" s="10" t="s">
        <v>252</v>
      </c>
      <c r="D2554" s="86" t="s">
        <v>328</v>
      </c>
      <c r="F2554" s="193" t="s">
        <v>4</v>
      </c>
    </row>
    <row r="2555" spans="1:6">
      <c r="A2555" s="11" t="s">
        <v>226</v>
      </c>
      <c r="B2555" s="220">
        <v>0.41423824729291453</v>
      </c>
      <c r="C2555" s="230">
        <v>0.73613553471286519</v>
      </c>
      <c r="D2555" s="217">
        <v>0.86554916690632921</v>
      </c>
      <c r="F2555" s="268">
        <v>0.67197429047629342</v>
      </c>
    </row>
    <row r="2556" spans="1:6">
      <c r="A2556" s="13" t="s">
        <v>122</v>
      </c>
      <c r="B2556" s="221">
        <v>0.29087724993028391</v>
      </c>
      <c r="C2556" s="231">
        <v>0.1868224586761458</v>
      </c>
      <c r="D2556" s="218">
        <v>0.10709235001213745</v>
      </c>
      <c r="E2556" s="22"/>
      <c r="F2556" s="269">
        <v>0.19493069740545946</v>
      </c>
    </row>
    <row r="2557" spans="1:6">
      <c r="A2557" s="13" t="s">
        <v>44</v>
      </c>
      <c r="B2557" s="221">
        <v>0.17145354608897651</v>
      </c>
      <c r="C2557" s="231">
        <v>6.0754352984343278E-2</v>
      </c>
      <c r="D2557" s="218">
        <v>2.4719297456329271E-2</v>
      </c>
      <c r="F2557" s="269">
        <v>8.5642407088232536E-2</v>
      </c>
    </row>
    <row r="2558" spans="1:6">
      <c r="A2558" s="13" t="s">
        <v>123</v>
      </c>
      <c r="B2558" s="221">
        <v>8.3554249455923102E-2</v>
      </c>
      <c r="C2558" s="231">
        <v>1.0146131721107373E-2</v>
      </c>
      <c r="D2558" s="218">
        <v>1.319592812602035E-3</v>
      </c>
      <c r="F2558" s="269">
        <v>3.1673328997314919E-2</v>
      </c>
    </row>
    <row r="2559" spans="1:6">
      <c r="A2559" s="13" t="s">
        <v>227</v>
      </c>
      <c r="B2559" s="221">
        <v>3.9876707231902044E-2</v>
      </c>
      <c r="C2559" s="231">
        <v>6.1415219055382837E-3</v>
      </c>
      <c r="D2559" s="93">
        <v>1.319592812602035E-3</v>
      </c>
      <c r="F2559" s="269">
        <v>1.5779276032699695E-2</v>
      </c>
    </row>
    <row r="2560" spans="1:6">
      <c r="A2560" s="17" t="s">
        <v>4</v>
      </c>
      <c r="B2560" s="222">
        <v>1</v>
      </c>
      <c r="C2560" s="232">
        <v>1</v>
      </c>
      <c r="D2560" s="89">
        <v>1</v>
      </c>
      <c r="F2560" s="270">
        <v>1</v>
      </c>
    </row>
    <row r="2561" spans="1:14" s="22" customFormat="1">
      <c r="A2561" s="185" t="s">
        <v>5</v>
      </c>
      <c r="B2561" s="67">
        <v>500.000054064403</v>
      </c>
      <c r="C2561" s="21">
        <v>500.00001689189202</v>
      </c>
      <c r="D2561" s="90">
        <v>499.99986624775499</v>
      </c>
      <c r="E2561"/>
      <c r="F2561" s="124">
        <v>1499.9999372040502</v>
      </c>
    </row>
    <row r="2562" spans="1:14">
      <c r="A2562" s="180" t="s">
        <v>6</v>
      </c>
      <c r="B2562" s="69">
        <v>914</v>
      </c>
      <c r="C2562" s="25">
        <v>1628</v>
      </c>
      <c r="D2562" s="91">
        <v>557</v>
      </c>
      <c r="F2562" s="125">
        <v>3153</v>
      </c>
    </row>
    <row r="2564" spans="1:14">
      <c r="A2564" s="28" t="s">
        <v>201</v>
      </c>
      <c r="B2564" s="14">
        <f t="shared" ref="B2564" si="262">B2555+B2556</f>
        <v>0.70511549722319844</v>
      </c>
      <c r="C2564" s="14">
        <f>C2555+C2556</f>
        <v>0.92295799338901097</v>
      </c>
      <c r="D2564" s="14">
        <f>D2555+D2556</f>
        <v>0.97264151691846668</v>
      </c>
      <c r="F2564" s="14">
        <v>0.86690498788175285</v>
      </c>
    </row>
    <row r="2565" spans="1:14">
      <c r="A2565" s="29" t="s">
        <v>49</v>
      </c>
      <c r="B2565" s="14">
        <f t="shared" ref="B2565:C2565" si="263">B2557</f>
        <v>0.17145354608897651</v>
      </c>
      <c r="C2565" s="14">
        <f t="shared" si="263"/>
        <v>6.0754352984343278E-2</v>
      </c>
      <c r="D2565" s="14">
        <f>D2557</f>
        <v>2.4719297456329271E-2</v>
      </c>
      <c r="F2565" s="14">
        <v>8.5642407088232536E-2</v>
      </c>
    </row>
    <row r="2566" spans="1:14">
      <c r="A2566" s="13" t="s">
        <v>202</v>
      </c>
      <c r="B2566" s="14">
        <f t="shared" ref="B2566:C2566" si="264">B2558+B2559</f>
        <v>0.12343095668782514</v>
      </c>
      <c r="C2566" s="14">
        <f t="shared" si="264"/>
        <v>1.6287653626645658E-2</v>
      </c>
      <c r="D2566" s="14">
        <f>D2558+D2559</f>
        <v>2.63918562520407E-3</v>
      </c>
      <c r="F2566" s="14">
        <v>4.7452605030014611E-2</v>
      </c>
    </row>
    <row r="2568" spans="1:14">
      <c r="A2568" s="198" t="s">
        <v>51</v>
      </c>
      <c r="B2568" s="32">
        <v>2.043953919403612</v>
      </c>
      <c r="C2568" s="32">
        <v>1.3633356474303067</v>
      </c>
      <c r="D2568" s="31">
        <v>1.1657680946130076</v>
      </c>
      <c r="F2568" s="31">
        <v>1.5243526027046794</v>
      </c>
    </row>
    <row r="2570" spans="1:14">
      <c r="A2570" s="26" t="s">
        <v>7</v>
      </c>
      <c r="B2570" s="26" t="s">
        <v>8</v>
      </c>
    </row>
    <row r="2571" spans="1:14">
      <c r="A2571" s="26" t="s">
        <v>9</v>
      </c>
      <c r="B2571" s="26" t="s">
        <v>10</v>
      </c>
    </row>
    <row r="2572" spans="1:14">
      <c r="A2572" s="26"/>
      <c r="B2572" s="26"/>
    </row>
    <row r="2573" spans="1:14">
      <c r="A2573" s="128" t="s">
        <v>582</v>
      </c>
      <c r="B2573" s="129"/>
      <c r="C2573" s="129"/>
      <c r="D2573" s="129"/>
      <c r="E2573" s="129"/>
      <c r="F2573" s="129"/>
      <c r="G2573" s="129"/>
      <c r="H2573" s="129"/>
      <c r="I2573" s="129"/>
      <c r="J2573" s="129"/>
      <c r="K2573" s="129"/>
      <c r="L2573" s="129"/>
      <c r="M2573" s="129"/>
      <c r="N2573" s="129"/>
    </row>
    <row r="2574" spans="1:14">
      <c r="A2574" s="1"/>
    </row>
    <row r="2575" spans="1:14">
      <c r="A2575" s="1"/>
      <c r="E2575" s="126" t="s">
        <v>367</v>
      </c>
    </row>
    <row r="2576" spans="1:14">
      <c r="A2576" s="113" t="s">
        <v>226</v>
      </c>
      <c r="E2576" s="121">
        <v>0.80654688874414115</v>
      </c>
    </row>
    <row r="2577" spans="1:5">
      <c r="A2577" s="114" t="s">
        <v>122</v>
      </c>
      <c r="E2577" s="122">
        <v>0.12377849100687346</v>
      </c>
    </row>
    <row r="2578" spans="1:5">
      <c r="A2578" s="114" t="s">
        <v>44</v>
      </c>
      <c r="E2578" s="122">
        <v>5.7456065622149402E-2</v>
      </c>
    </row>
    <row r="2579" spans="1:5">
      <c r="A2579" s="114" t="s">
        <v>123</v>
      </c>
      <c r="E2579" s="122">
        <v>7.1552077635267984E-3</v>
      </c>
    </row>
    <row r="2580" spans="1:5">
      <c r="A2580" s="114" t="s">
        <v>227</v>
      </c>
      <c r="E2580" s="122">
        <v>5.0633468633092113E-3</v>
      </c>
    </row>
    <row r="2581" spans="1:5">
      <c r="A2581" s="111" t="s">
        <v>4</v>
      </c>
      <c r="E2581" s="123">
        <v>1</v>
      </c>
    </row>
    <row r="2582" spans="1:5" s="22" customFormat="1">
      <c r="A2582" s="194" t="s">
        <v>5</v>
      </c>
      <c r="B2582"/>
      <c r="C2582"/>
      <c r="D2582"/>
      <c r="E2582" s="124">
        <v>499.99687499999999</v>
      </c>
    </row>
    <row r="2583" spans="1:5">
      <c r="A2583" s="195" t="s">
        <v>6</v>
      </c>
      <c r="E2583" s="125">
        <v>368</v>
      </c>
    </row>
    <row r="2584" spans="1:5">
      <c r="A2584" s="1"/>
    </row>
    <row r="2585" spans="1:5">
      <c r="A2585" s="28" t="s">
        <v>201</v>
      </c>
      <c r="E2585" s="14">
        <f t="shared" ref="E2585" si="265">E2576+E2577</f>
        <v>0.93032537975101459</v>
      </c>
    </row>
    <row r="2586" spans="1:5">
      <c r="A2586" s="29" t="s">
        <v>49</v>
      </c>
      <c r="E2586" s="14">
        <f t="shared" ref="E2586" si="266">E2578</f>
        <v>5.7456065622149402E-2</v>
      </c>
    </row>
    <row r="2587" spans="1:5">
      <c r="A2587" s="13" t="s">
        <v>202</v>
      </c>
      <c r="E2587" s="14">
        <f t="shared" ref="E2587" si="267">E2579+E2580</f>
        <v>1.221855462683601E-2</v>
      </c>
    </row>
    <row r="2589" spans="1:5">
      <c r="A2589" s="198" t="s">
        <v>51</v>
      </c>
      <c r="E2589" s="262">
        <v>1.2804096329949881</v>
      </c>
    </row>
    <row r="2591" spans="1:5">
      <c r="A2591" s="26" t="s">
        <v>7</v>
      </c>
      <c r="B2591" s="26" t="s">
        <v>8</v>
      </c>
    </row>
    <row r="2592" spans="1:5">
      <c r="A2592" s="26" t="s">
        <v>9</v>
      </c>
      <c r="B2592" s="26" t="s">
        <v>10</v>
      </c>
    </row>
    <row r="2593" spans="1:6">
      <c r="B2593" s="72"/>
    </row>
    <row r="2594" spans="1:6">
      <c r="A2594" s="53" t="s">
        <v>228</v>
      </c>
    </row>
    <row r="2595" spans="1:6">
      <c r="A2595" s="1"/>
    </row>
    <row r="2596" spans="1:6">
      <c r="A2596" s="1"/>
      <c r="B2596" s="60" t="s">
        <v>319</v>
      </c>
      <c r="C2596" s="10" t="s">
        <v>252</v>
      </c>
      <c r="D2596" s="86" t="s">
        <v>328</v>
      </c>
      <c r="E2596" s="126" t="s">
        <v>367</v>
      </c>
      <c r="F2596" s="193" t="s">
        <v>4</v>
      </c>
    </row>
    <row r="2597" spans="1:6">
      <c r="A2597" s="54" t="s">
        <v>190</v>
      </c>
      <c r="B2597" s="220">
        <v>1.6636370782693494E-2</v>
      </c>
      <c r="C2597" s="230">
        <v>1.6410509273600677E-2</v>
      </c>
      <c r="D2597" s="217">
        <v>3.6242666786637993E-3</v>
      </c>
      <c r="E2597" s="121">
        <v>4.0174164132004151E-3</v>
      </c>
      <c r="F2597" s="268">
        <v>1.0172151069140552E-2</v>
      </c>
    </row>
    <row r="2598" spans="1:6">
      <c r="A2598" s="55" t="s">
        <v>158</v>
      </c>
      <c r="B2598" s="221">
        <v>4.4217429257552142E-2</v>
      </c>
      <c r="C2598" s="231">
        <v>3.067043446752208E-2</v>
      </c>
      <c r="D2598" s="218">
        <v>6.2634523038678546E-3</v>
      </c>
      <c r="E2598" s="122">
        <v>1.0126693726618417E-2</v>
      </c>
      <c r="F2598" s="269">
        <v>2.2819524023384198E-2</v>
      </c>
    </row>
    <row r="2599" spans="1:6">
      <c r="A2599" s="55" t="s">
        <v>44</v>
      </c>
      <c r="B2599" s="221">
        <v>0.19827272913057661</v>
      </c>
      <c r="C2599" s="231">
        <v>0.17096854704958772</v>
      </c>
      <c r="D2599" s="218">
        <v>0.11465694090463968</v>
      </c>
      <c r="E2599" s="122">
        <v>0.13148071305880468</v>
      </c>
      <c r="F2599" s="269">
        <v>0.1538447714460858</v>
      </c>
    </row>
    <row r="2600" spans="1:6">
      <c r="A2600" s="55" t="s">
        <v>159</v>
      </c>
      <c r="B2600" s="221">
        <v>0.34120136056290101</v>
      </c>
      <c r="C2600" s="231">
        <v>0.32369439815528755</v>
      </c>
      <c r="D2600" s="218">
        <v>0.32226213108987006</v>
      </c>
      <c r="E2600" s="122">
        <v>0.30258857596120858</v>
      </c>
      <c r="F2600" s="269">
        <v>0.32243664798447474</v>
      </c>
    </row>
    <row r="2601" spans="1:6">
      <c r="A2601" s="55" t="s">
        <v>191</v>
      </c>
      <c r="B2601" s="221">
        <v>0.39967211026627664</v>
      </c>
      <c r="C2601" s="231">
        <v>0.45825611105400194</v>
      </c>
      <c r="D2601" s="218">
        <v>0.55319320902295854</v>
      </c>
      <c r="E2601" s="122">
        <v>0.55178660084016795</v>
      </c>
      <c r="F2601" s="269">
        <v>0.49072690547691478</v>
      </c>
    </row>
    <row r="2602" spans="1:6">
      <c r="A2602" s="56" t="s">
        <v>4</v>
      </c>
      <c r="B2602" s="222">
        <v>1</v>
      </c>
      <c r="C2602" s="232">
        <v>1</v>
      </c>
      <c r="D2602" s="219">
        <v>1</v>
      </c>
      <c r="E2602" s="123">
        <v>1</v>
      </c>
      <c r="F2602" s="270">
        <v>1</v>
      </c>
    </row>
    <row r="2603" spans="1:6" s="22" customFormat="1">
      <c r="A2603" s="208" t="s">
        <v>5</v>
      </c>
      <c r="B2603" s="67">
        <v>500.000054064403</v>
      </c>
      <c r="C2603" s="21">
        <v>500.00001689189202</v>
      </c>
      <c r="D2603" s="90">
        <v>499.99986624775499</v>
      </c>
      <c r="E2603" s="124">
        <v>499.99687499999999</v>
      </c>
      <c r="F2603" s="124">
        <v>1999.9968122040502</v>
      </c>
    </row>
    <row r="2604" spans="1:6" s="22" customFormat="1">
      <c r="A2604" s="209" t="s">
        <v>6</v>
      </c>
      <c r="B2604" s="69">
        <v>914</v>
      </c>
      <c r="C2604" s="25">
        <v>1628</v>
      </c>
      <c r="D2604" s="91">
        <v>557</v>
      </c>
      <c r="E2604" s="125">
        <v>368</v>
      </c>
      <c r="F2604" s="125">
        <v>3521</v>
      </c>
    </row>
    <row r="2606" spans="1:6">
      <c r="A2606" s="28" t="s">
        <v>199</v>
      </c>
      <c r="B2606" s="14">
        <f t="shared" ref="B2606" si="268">B2597+B2598</f>
        <v>6.085380004024564E-2</v>
      </c>
      <c r="C2606" s="14">
        <f>C2597+C2598</f>
        <v>4.708094374112276E-2</v>
      </c>
      <c r="D2606" s="14">
        <f>D2597+D2598</f>
        <v>9.8877189825316535E-3</v>
      </c>
      <c r="E2606" s="14">
        <f t="shared" ref="E2606" si="269">E2597+E2598</f>
        <v>1.4144110139818832E-2</v>
      </c>
      <c r="F2606" s="14">
        <v>3.299167509252475E-2</v>
      </c>
    </row>
    <row r="2607" spans="1:6">
      <c r="A2607" s="29" t="s">
        <v>49</v>
      </c>
      <c r="B2607" s="14">
        <f t="shared" ref="B2607:C2607" si="270">B2599</f>
        <v>0.19827272913057661</v>
      </c>
      <c r="C2607" s="14">
        <f t="shared" si="270"/>
        <v>0.17096854704958772</v>
      </c>
      <c r="D2607" s="14">
        <f>D2599</f>
        <v>0.11465694090463968</v>
      </c>
      <c r="E2607" s="14">
        <f t="shared" ref="E2607" si="271">E2599</f>
        <v>0.13148071305880468</v>
      </c>
      <c r="F2607" s="14">
        <v>0.1538447714460858</v>
      </c>
    </row>
    <row r="2608" spans="1:6">
      <c r="A2608" s="13" t="s">
        <v>200</v>
      </c>
      <c r="B2608" s="14">
        <f t="shared" ref="B2608:C2608" si="272">B2600+B2601</f>
        <v>0.74087347082917765</v>
      </c>
      <c r="C2608" s="14">
        <f t="shared" si="272"/>
        <v>0.78195050920928955</v>
      </c>
      <c r="D2608" s="14">
        <f>D2600+D2601</f>
        <v>0.87545534011282866</v>
      </c>
      <c r="E2608" s="14">
        <f t="shared" ref="E2608" si="273">E2600+E2601</f>
        <v>0.85437517680137653</v>
      </c>
      <c r="F2608" s="14">
        <v>0.81316355346138947</v>
      </c>
    </row>
    <row r="2610" spans="1:6">
      <c r="A2610" s="198" t="s">
        <v>51</v>
      </c>
      <c r="B2610" s="32">
        <v>4.0630554102725114</v>
      </c>
      <c r="C2610" s="32">
        <v>4.1767151672485605</v>
      </c>
      <c r="D2610" s="31">
        <v>4.4151365634745963</v>
      </c>
      <c r="E2610" s="262">
        <v>4.3880002510885259</v>
      </c>
      <c r="F2610" s="31">
        <v>4.2607266327766311</v>
      </c>
    </row>
    <row r="2612" spans="1:6">
      <c r="A2612" s="26" t="s">
        <v>7</v>
      </c>
      <c r="B2612" s="26" t="s">
        <v>8</v>
      </c>
    </row>
    <row r="2613" spans="1:6">
      <c r="A2613" s="26" t="s">
        <v>9</v>
      </c>
      <c r="B2613" s="26" t="s">
        <v>10</v>
      </c>
    </row>
    <row r="2614" spans="1:6">
      <c r="A2614" s="1"/>
      <c r="B2614" s="72"/>
    </row>
    <row r="2615" spans="1:6">
      <c r="A2615" s="128" t="s">
        <v>380</v>
      </c>
    </row>
    <row r="2616" spans="1:6">
      <c r="A2616" s="1"/>
    </row>
    <row r="2617" spans="1:6">
      <c r="A2617" s="1"/>
      <c r="B2617" s="60" t="s">
        <v>319</v>
      </c>
      <c r="C2617" s="10" t="s">
        <v>252</v>
      </c>
      <c r="D2617" s="86" t="s">
        <v>328</v>
      </c>
      <c r="E2617" s="131" t="s">
        <v>367</v>
      </c>
      <c r="F2617" s="193" t="s">
        <v>4</v>
      </c>
    </row>
    <row r="2618" spans="1:6">
      <c r="A2618" s="54" t="s">
        <v>190</v>
      </c>
      <c r="B2618" s="220">
        <v>1.5592171086557017E-2</v>
      </c>
      <c r="C2618" s="230">
        <v>1.5491012375917844E-2</v>
      </c>
      <c r="D2618" s="217">
        <v>4.9438594912658328E-3</v>
      </c>
      <c r="E2618" s="121">
        <v>4.0174164132004142E-3</v>
      </c>
      <c r="F2618" s="268">
        <v>1.0011124742934424E-2</v>
      </c>
    </row>
    <row r="2619" spans="1:6">
      <c r="A2619" s="55" t="s">
        <v>158</v>
      </c>
      <c r="B2619" s="221">
        <v>4.1477013279620806E-2</v>
      </c>
      <c r="C2619" s="231">
        <v>1.8329340289856381E-2</v>
      </c>
      <c r="D2619" s="218">
        <v>2.6391856252040587E-3</v>
      </c>
      <c r="E2619" s="122">
        <v>3.1377913503263786E-3</v>
      </c>
      <c r="F2619" s="269">
        <v>1.6395854966298046E-2</v>
      </c>
    </row>
    <row r="2620" spans="1:6">
      <c r="A2620" s="55" t="s">
        <v>44</v>
      </c>
      <c r="B2620" s="221">
        <v>0.13315314031407763</v>
      </c>
      <c r="C2620" s="231">
        <v>0.12264468258878487</v>
      </c>
      <c r="D2620" s="218">
        <v>8.1704029037523204E-2</v>
      </c>
      <c r="E2620" s="122">
        <v>5.5530510109166521E-2</v>
      </c>
      <c r="F2620" s="269">
        <v>9.8258159530672143E-2</v>
      </c>
    </row>
    <row r="2621" spans="1:6">
      <c r="A2621" s="55" t="s">
        <v>159</v>
      </c>
      <c r="B2621" s="221">
        <v>0.32304718599697596</v>
      </c>
      <c r="C2621" s="231">
        <v>0.29508931988334602</v>
      </c>
      <c r="D2621" s="218">
        <v>0.29490364800833724</v>
      </c>
      <c r="E2621" s="122">
        <v>0.26241441182920483</v>
      </c>
      <c r="F2621" s="269">
        <v>0.29386369129866241</v>
      </c>
    </row>
    <row r="2622" spans="1:6">
      <c r="A2622" s="55" t="s">
        <v>191</v>
      </c>
      <c r="B2622" s="221">
        <v>0.48673048932276847</v>
      </c>
      <c r="C2622" s="231">
        <v>0.54844564486209479</v>
      </c>
      <c r="D2622" s="218">
        <v>0.6158092778376697</v>
      </c>
      <c r="E2622" s="122">
        <v>0.67489987029810161</v>
      </c>
      <c r="F2622" s="269">
        <v>0.58147116946143285</v>
      </c>
    </row>
    <row r="2623" spans="1:6">
      <c r="A2623" s="56" t="s">
        <v>4</v>
      </c>
      <c r="B2623" s="222">
        <v>1</v>
      </c>
      <c r="C2623" s="232">
        <v>1</v>
      </c>
      <c r="D2623" s="219">
        <v>1</v>
      </c>
      <c r="E2623" s="123">
        <v>1</v>
      </c>
      <c r="F2623" s="270">
        <v>1</v>
      </c>
    </row>
    <row r="2624" spans="1:6" s="22" customFormat="1">
      <c r="A2624" s="208" t="s">
        <v>5</v>
      </c>
      <c r="B2624" s="67">
        <v>500.000054064403</v>
      </c>
      <c r="C2624" s="21">
        <v>500.00001689189202</v>
      </c>
      <c r="D2624" s="90">
        <v>499.99986624775499</v>
      </c>
      <c r="E2624" s="124">
        <v>499.99687499999999</v>
      </c>
      <c r="F2624" s="124">
        <v>1999.9968122040502</v>
      </c>
    </row>
    <row r="2625" spans="1:6" s="22" customFormat="1">
      <c r="A2625" s="209" t="s">
        <v>6</v>
      </c>
      <c r="B2625" s="69">
        <v>914</v>
      </c>
      <c r="C2625" s="25">
        <v>1628</v>
      </c>
      <c r="D2625" s="91">
        <v>557</v>
      </c>
      <c r="E2625" s="125">
        <v>368</v>
      </c>
      <c r="F2625" s="125">
        <v>3521</v>
      </c>
    </row>
    <row r="2627" spans="1:6">
      <c r="A2627" s="28" t="s">
        <v>199</v>
      </c>
      <c r="B2627" s="14">
        <f t="shared" ref="B2627" si="274">B2618+B2619</f>
        <v>5.7069184366177819E-2</v>
      </c>
      <c r="C2627" s="14">
        <f>C2618+C2619</f>
        <v>3.3820352665774225E-2</v>
      </c>
      <c r="D2627" s="14">
        <f>D2618+D2619</f>
        <v>7.5830451164698911E-3</v>
      </c>
      <c r="E2627" s="14">
        <f t="shared" ref="E2627" si="275">E2618+E2619</f>
        <v>7.1552077635267924E-3</v>
      </c>
      <c r="F2627" s="14">
        <v>2.6406979709232468E-2</v>
      </c>
    </row>
    <row r="2628" spans="1:6">
      <c r="A2628" s="29" t="s">
        <v>49</v>
      </c>
      <c r="B2628" s="14">
        <f t="shared" ref="B2628:C2628" si="276">B2620</f>
        <v>0.13315314031407763</v>
      </c>
      <c r="C2628" s="14">
        <f t="shared" si="276"/>
        <v>0.12264468258878487</v>
      </c>
      <c r="D2628" s="14">
        <f>D2620</f>
        <v>8.1704029037523204E-2</v>
      </c>
      <c r="E2628" s="14">
        <f t="shared" ref="E2628" si="277">E2620</f>
        <v>5.5530510109166521E-2</v>
      </c>
      <c r="F2628" s="14">
        <v>9.8258159530672143E-2</v>
      </c>
    </row>
    <row r="2629" spans="1:6">
      <c r="A2629" s="13" t="s">
        <v>200</v>
      </c>
      <c r="B2629" s="14">
        <f t="shared" ref="B2629:C2629" si="278">B2621+B2622</f>
        <v>0.80977767531974443</v>
      </c>
      <c r="C2629" s="14">
        <f t="shared" si="278"/>
        <v>0.84353496474544087</v>
      </c>
      <c r="D2629" s="14">
        <f>D2621+D2622</f>
        <v>0.91071292584600694</v>
      </c>
      <c r="E2629" s="14">
        <f t="shared" ref="E2629" si="279">E2621+E2622</f>
        <v>0.93731428212730639</v>
      </c>
      <c r="F2629" s="14">
        <v>0.87533486076009526</v>
      </c>
    </row>
    <row r="2631" spans="1:6">
      <c r="A2631" s="198" t="s">
        <v>51</v>
      </c>
      <c r="B2631" s="32">
        <v>4.2238468091897783</v>
      </c>
      <c r="C2631" s="32">
        <v>4.3426692445658439</v>
      </c>
      <c r="D2631" s="31">
        <v>4.5139952990759431</v>
      </c>
      <c r="E2631" s="262">
        <v>4.6010415282486781</v>
      </c>
      <c r="F2631" s="31">
        <v>4.4203879257693632</v>
      </c>
    </row>
    <row r="2633" spans="1:6">
      <c r="A2633" s="26" t="s">
        <v>7</v>
      </c>
      <c r="B2633" s="26" t="s">
        <v>8</v>
      </c>
    </row>
    <row r="2634" spans="1:6">
      <c r="A2634" s="26" t="s">
        <v>9</v>
      </c>
      <c r="B2634" s="26" t="s">
        <v>10</v>
      </c>
    </row>
    <row r="2635" spans="1:6">
      <c r="A2635" s="1"/>
      <c r="B2635" s="72"/>
    </row>
    <row r="2636" spans="1:6">
      <c r="A2636" s="57" t="s">
        <v>490</v>
      </c>
      <c r="B2636" s="58"/>
    </row>
    <row r="2637" spans="1:6">
      <c r="A2637" s="1"/>
    </row>
    <row r="2638" spans="1:6">
      <c r="A2638" s="1"/>
      <c r="B2638" s="60" t="s">
        <v>319</v>
      </c>
      <c r="C2638" s="10" t="s">
        <v>252</v>
      </c>
      <c r="D2638" s="86" t="s">
        <v>328</v>
      </c>
      <c r="E2638" s="131" t="s">
        <v>367</v>
      </c>
      <c r="F2638" s="193" t="s">
        <v>4</v>
      </c>
    </row>
    <row r="2639" spans="1:6">
      <c r="A2639" s="54" t="s">
        <v>190</v>
      </c>
      <c r="B2639" s="220">
        <v>2.4351684122077014E-2</v>
      </c>
      <c r="C2639" s="230">
        <v>2.2269461778365796E-2</v>
      </c>
      <c r="D2639" s="217">
        <v>6.2634523038678528E-3</v>
      </c>
      <c r="E2639" s="121">
        <v>9.0807632765096229E-3</v>
      </c>
      <c r="F2639" s="268">
        <v>1.5491351300636828E-2</v>
      </c>
    </row>
    <row r="2640" spans="1:6">
      <c r="A2640" s="55" t="s">
        <v>158</v>
      </c>
      <c r="B2640" s="221">
        <v>5.742644187845232E-2</v>
      </c>
      <c r="C2640" s="231">
        <v>4.4881004626255869E-2</v>
      </c>
      <c r="D2640" s="218">
        <v>2.338125041975999E-2</v>
      </c>
      <c r="E2640" s="122">
        <v>2.3224873416328447E-2</v>
      </c>
      <c r="F2640" s="269">
        <v>3.7228416002409663E-2</v>
      </c>
    </row>
    <row r="2641" spans="1:6">
      <c r="A2641" s="55" t="s">
        <v>44</v>
      </c>
      <c r="B2641" s="221">
        <v>0.17871525916686135</v>
      </c>
      <c r="C2641" s="231">
        <v>0.17981671812658448</v>
      </c>
      <c r="D2641" s="218">
        <v>0.12289055531542697</v>
      </c>
      <c r="E2641" s="122">
        <v>0.11507843663153348</v>
      </c>
      <c r="F2641" s="269">
        <v>0.149125298321901</v>
      </c>
    </row>
    <row r="2642" spans="1:6">
      <c r="A2642" s="55" t="s">
        <v>159</v>
      </c>
      <c r="B2642" s="221">
        <v>0.3192973877923248</v>
      </c>
      <c r="C2642" s="231">
        <v>0.28901853077640072</v>
      </c>
      <c r="D2642" s="218">
        <v>0.33906387167058666</v>
      </c>
      <c r="E2642" s="122">
        <v>0.31794492193837109</v>
      </c>
      <c r="F2642" s="269">
        <v>0.31633117385216719</v>
      </c>
    </row>
    <row r="2643" spans="1:6">
      <c r="A2643" s="55" t="s">
        <v>191</v>
      </c>
      <c r="B2643" s="221">
        <v>0.42020922704028441</v>
      </c>
      <c r="C2643" s="231">
        <v>0.46401428469239314</v>
      </c>
      <c r="D2643" s="218">
        <v>0.50840087029035841</v>
      </c>
      <c r="E2643" s="122">
        <v>0.53467100473725726</v>
      </c>
      <c r="F2643" s="269">
        <v>0.48182376052288522</v>
      </c>
    </row>
    <row r="2644" spans="1:6">
      <c r="A2644" s="56" t="s">
        <v>4</v>
      </c>
      <c r="B2644" s="222">
        <v>1</v>
      </c>
      <c r="C2644" s="232">
        <v>1</v>
      </c>
      <c r="D2644" s="219">
        <v>1</v>
      </c>
      <c r="E2644" s="123">
        <v>1</v>
      </c>
      <c r="F2644" s="270">
        <v>1</v>
      </c>
    </row>
    <row r="2645" spans="1:6" s="22" customFormat="1">
      <c r="A2645" s="208" t="s">
        <v>5</v>
      </c>
      <c r="B2645" s="67">
        <v>500.000054064403</v>
      </c>
      <c r="C2645" s="21">
        <v>500.00001689189202</v>
      </c>
      <c r="D2645" s="90">
        <v>499.99986624775499</v>
      </c>
      <c r="E2645" s="124">
        <v>499.99687499999999</v>
      </c>
      <c r="F2645" s="124">
        <v>1999.9968122040502</v>
      </c>
    </row>
    <row r="2646" spans="1:6" s="22" customFormat="1">
      <c r="A2646" s="209" t="s">
        <v>6</v>
      </c>
      <c r="B2646" s="69">
        <v>914</v>
      </c>
      <c r="C2646" s="25">
        <v>1628</v>
      </c>
      <c r="D2646" s="91">
        <v>557</v>
      </c>
      <c r="E2646" s="125">
        <v>368</v>
      </c>
      <c r="F2646" s="125">
        <v>3521</v>
      </c>
    </row>
    <row r="2648" spans="1:6">
      <c r="A2648" s="28" t="s">
        <v>199</v>
      </c>
      <c r="B2648" s="14">
        <f t="shared" ref="B2648" si="280">B2639+B2640</f>
        <v>8.1778126000529333E-2</v>
      </c>
      <c r="C2648" s="14">
        <f>C2639+C2640</f>
        <v>6.7150466404621661E-2</v>
      </c>
      <c r="D2648" s="14">
        <f>D2639+D2640</f>
        <v>2.9644702723627844E-2</v>
      </c>
      <c r="E2648" s="14">
        <f t="shared" ref="E2648" si="281">E2639+E2640</f>
        <v>3.230563669283807E-2</v>
      </c>
      <c r="F2648" s="14">
        <v>5.2719767303046491E-2</v>
      </c>
    </row>
    <row r="2649" spans="1:6">
      <c r="A2649" s="29" t="s">
        <v>49</v>
      </c>
      <c r="B2649" s="14">
        <f t="shared" ref="B2649:C2649" si="282">B2641</f>
        <v>0.17871525916686135</v>
      </c>
      <c r="C2649" s="14">
        <f t="shared" si="282"/>
        <v>0.17981671812658448</v>
      </c>
      <c r="D2649" s="14">
        <f>D2641</f>
        <v>0.12289055531542697</v>
      </c>
      <c r="E2649" s="14">
        <f t="shared" ref="E2649" si="283">E2641</f>
        <v>0.11507843663153348</v>
      </c>
      <c r="F2649" s="14">
        <v>0.149125298321901</v>
      </c>
    </row>
    <row r="2650" spans="1:6">
      <c r="A2650" s="13" t="s">
        <v>200</v>
      </c>
      <c r="B2650" s="14">
        <f t="shared" ref="B2650:C2650" si="284">B2642+B2643</f>
        <v>0.73950661483260927</v>
      </c>
      <c r="C2650" s="14">
        <f t="shared" si="284"/>
        <v>0.75303281546879386</v>
      </c>
      <c r="D2650" s="14">
        <f>D2642+D2643</f>
        <v>0.84746474196094512</v>
      </c>
      <c r="E2650" s="14">
        <f t="shared" ref="E2650" si="285">E2642+E2643</f>
        <v>0.85261592667562836</v>
      </c>
      <c r="F2650" s="14">
        <v>0.79815493437505247</v>
      </c>
    </row>
    <row r="2652" spans="1:6">
      <c r="A2652" s="198" t="s">
        <v>51</v>
      </c>
      <c r="B2652" s="32">
        <v>4.0535860317502843</v>
      </c>
      <c r="C2652" s="32">
        <v>4.1276271719782001</v>
      </c>
      <c r="D2652" s="31">
        <v>4.3199574572238033</v>
      </c>
      <c r="E2652" s="262">
        <v>4.3459005314435384</v>
      </c>
      <c r="F2652" s="31">
        <v>4.2117675762942426</v>
      </c>
    </row>
    <row r="2654" spans="1:6">
      <c r="A2654" s="26" t="s">
        <v>7</v>
      </c>
      <c r="B2654" s="26" t="s">
        <v>8</v>
      </c>
    </row>
    <row r="2655" spans="1:6">
      <c r="A2655" s="26" t="s">
        <v>9</v>
      </c>
      <c r="B2655" s="26" t="s">
        <v>10</v>
      </c>
    </row>
    <row r="2656" spans="1:6">
      <c r="A2656" s="1"/>
      <c r="B2656" s="72"/>
    </row>
    <row r="2657" spans="1:6">
      <c r="A2657" s="281" t="s">
        <v>491</v>
      </c>
      <c r="B2657" s="58"/>
      <c r="E2657" s="129"/>
    </row>
    <row r="2658" spans="1:6">
      <c r="A2658" s="1"/>
    </row>
    <row r="2659" spans="1:6">
      <c r="A2659" s="1"/>
      <c r="B2659" s="60" t="s">
        <v>319</v>
      </c>
      <c r="C2659" s="10" t="s">
        <v>252</v>
      </c>
      <c r="D2659" s="86" t="s">
        <v>328</v>
      </c>
      <c r="E2659" s="131" t="s">
        <v>367</v>
      </c>
      <c r="F2659" s="193" t="s">
        <v>4</v>
      </c>
    </row>
    <row r="2660" spans="1:6">
      <c r="A2660" s="54" t="s">
        <v>190</v>
      </c>
      <c r="B2660" s="220">
        <v>3.1134386673516326E-2</v>
      </c>
      <c r="C2660" s="230">
        <v>5.0564648168884611E-2</v>
      </c>
      <c r="D2660" s="217">
        <v>1.6467228821574677E-2</v>
      </c>
      <c r="E2660" s="132">
        <v>4.628344144542211E-2</v>
      </c>
      <c r="F2660" s="268">
        <v>3.6112411686405027E-2</v>
      </c>
    </row>
    <row r="2661" spans="1:6">
      <c r="A2661" s="55" t="s">
        <v>158</v>
      </c>
      <c r="B2661" s="221">
        <v>5.1758006477130698E-2</v>
      </c>
      <c r="C2661" s="231">
        <v>5.6026140613367345E-2</v>
      </c>
      <c r="D2661" s="218">
        <v>3.7562259599239999E-2</v>
      </c>
      <c r="E2661" s="133">
        <v>3.7535288943382011E-2</v>
      </c>
      <c r="F2661" s="269">
        <v>4.5720437493412217E-2</v>
      </c>
    </row>
    <row r="2662" spans="1:6">
      <c r="A2662" s="55" t="s">
        <v>44</v>
      </c>
      <c r="B2662" s="221">
        <v>0.18061443318187029</v>
      </c>
      <c r="C2662" s="231">
        <v>0.17059552617766902</v>
      </c>
      <c r="D2662" s="218">
        <v>0.14759139854778899</v>
      </c>
      <c r="E2662" s="133">
        <v>0.18194787630466189</v>
      </c>
      <c r="F2662" s="269">
        <v>0.17018729197352717</v>
      </c>
    </row>
    <row r="2663" spans="1:6">
      <c r="A2663" s="55" t="s">
        <v>159</v>
      </c>
      <c r="B2663" s="221">
        <v>0.32452671218960683</v>
      </c>
      <c r="C2663" s="231">
        <v>0.27658060060692058</v>
      </c>
      <c r="D2663" s="218">
        <v>0.30183612383048913</v>
      </c>
      <c r="E2663" s="133">
        <v>0.27044924465560544</v>
      </c>
      <c r="F2663" s="269">
        <v>0.293348206233849</v>
      </c>
    </row>
    <row r="2664" spans="1:6">
      <c r="A2664" s="55" t="s">
        <v>191</v>
      </c>
      <c r="B2664" s="221">
        <v>0.41196646147787591</v>
      </c>
      <c r="C2664" s="231">
        <v>0.44623308443315834</v>
      </c>
      <c r="D2664" s="218">
        <v>0.49654298920090717</v>
      </c>
      <c r="E2664" s="133">
        <v>0.46378414865092871</v>
      </c>
      <c r="F2664" s="269">
        <v>0.45463165261280664</v>
      </c>
    </row>
    <row r="2665" spans="1:6">
      <c r="A2665" s="56" t="s">
        <v>4</v>
      </c>
      <c r="B2665" s="222">
        <v>1</v>
      </c>
      <c r="C2665" s="232">
        <v>1</v>
      </c>
      <c r="D2665" s="219">
        <v>1</v>
      </c>
      <c r="E2665" s="123">
        <v>1</v>
      </c>
      <c r="F2665" s="270">
        <v>1</v>
      </c>
    </row>
    <row r="2666" spans="1:6" s="22" customFormat="1">
      <c r="A2666" s="208" t="s">
        <v>5</v>
      </c>
      <c r="B2666" s="67">
        <v>500.000054064403</v>
      </c>
      <c r="C2666" s="21">
        <v>500.00001689189202</v>
      </c>
      <c r="D2666" s="90">
        <v>499.99986624775499</v>
      </c>
      <c r="E2666" s="124">
        <v>499.99687499999999</v>
      </c>
      <c r="F2666" s="124">
        <v>1999.9968122040502</v>
      </c>
    </row>
    <row r="2667" spans="1:6" s="22" customFormat="1">
      <c r="A2667" s="209" t="s">
        <v>6</v>
      </c>
      <c r="B2667" s="69">
        <v>914</v>
      </c>
      <c r="C2667" s="25">
        <v>1628</v>
      </c>
      <c r="D2667" s="91">
        <v>557</v>
      </c>
      <c r="E2667" s="125">
        <v>368</v>
      </c>
      <c r="F2667" s="125">
        <v>3521</v>
      </c>
    </row>
    <row r="2669" spans="1:6">
      <c r="A2669" s="28" t="s">
        <v>199</v>
      </c>
      <c r="B2669" s="14">
        <f t="shared" ref="B2669" si="286">B2660+B2661</f>
        <v>8.2892393150647031E-2</v>
      </c>
      <c r="C2669" s="14">
        <f>C2660+C2661</f>
        <v>0.10659078878225195</v>
      </c>
      <c r="D2669" s="14">
        <f>D2660+D2661</f>
        <v>5.4029488420814675E-2</v>
      </c>
      <c r="E2669" s="14">
        <f t="shared" ref="E2669" si="287">E2660+E2661</f>
        <v>8.3818730388804122E-2</v>
      </c>
      <c r="F2669" s="14">
        <v>8.1832849179817244E-2</v>
      </c>
    </row>
    <row r="2670" spans="1:6">
      <c r="A2670" s="29" t="s">
        <v>49</v>
      </c>
      <c r="B2670" s="14">
        <f t="shared" ref="B2670:C2670" si="288">B2662</f>
        <v>0.18061443318187029</v>
      </c>
      <c r="C2670" s="14">
        <f t="shared" si="288"/>
        <v>0.17059552617766902</v>
      </c>
      <c r="D2670" s="14">
        <f>D2662</f>
        <v>0.14759139854778899</v>
      </c>
      <c r="E2670" s="14">
        <f t="shared" ref="E2670" si="289">E2662</f>
        <v>0.18194787630466189</v>
      </c>
      <c r="F2670" s="14">
        <v>0.17018729197352717</v>
      </c>
    </row>
    <row r="2671" spans="1:6">
      <c r="A2671" s="13" t="s">
        <v>200</v>
      </c>
      <c r="B2671" s="14">
        <f t="shared" ref="B2671:C2671" si="290">B2663+B2664</f>
        <v>0.73649317366748268</v>
      </c>
      <c r="C2671" s="14">
        <f t="shared" si="290"/>
        <v>0.72281368504007892</v>
      </c>
      <c r="D2671" s="14">
        <f>D2663+D2664</f>
        <v>0.7983791130313963</v>
      </c>
      <c r="E2671" s="14">
        <f t="shared" ref="E2671" si="291">E2663+E2664</f>
        <v>0.73423339330653414</v>
      </c>
      <c r="F2671" s="14">
        <v>0.74797985884665563</v>
      </c>
    </row>
    <row r="2673" spans="1:6">
      <c r="A2673" s="198" t="s">
        <v>51</v>
      </c>
      <c r="B2673" s="32">
        <v>4.034432855321195</v>
      </c>
      <c r="C2673" s="32">
        <v>4.0118913325220991</v>
      </c>
      <c r="D2673" s="31">
        <v>4.2244253849899156</v>
      </c>
      <c r="E2673" s="262">
        <v>4.0679153701232371</v>
      </c>
      <c r="F2673" s="31">
        <v>4.0846662505932398</v>
      </c>
    </row>
    <row r="2675" spans="1:6">
      <c r="A2675" s="26" t="s">
        <v>7</v>
      </c>
      <c r="B2675" s="26" t="s">
        <v>8</v>
      </c>
    </row>
    <row r="2676" spans="1:6">
      <c r="A2676" s="26" t="s">
        <v>9</v>
      </c>
      <c r="B2676" s="26" t="s">
        <v>10</v>
      </c>
    </row>
    <row r="2677" spans="1:6">
      <c r="A2677" s="1"/>
      <c r="B2677" s="72"/>
    </row>
    <row r="2678" spans="1:6">
      <c r="A2678" s="281" t="s">
        <v>492</v>
      </c>
      <c r="B2678" s="58"/>
      <c r="E2678" s="129"/>
    </row>
    <row r="2679" spans="1:6">
      <c r="A2679" s="1"/>
    </row>
    <row r="2680" spans="1:6">
      <c r="A2680" s="1"/>
      <c r="B2680" s="60" t="s">
        <v>319</v>
      </c>
      <c r="C2680" s="10" t="s">
        <v>252</v>
      </c>
      <c r="D2680" s="86" t="s">
        <v>328</v>
      </c>
      <c r="E2680" s="131" t="s">
        <v>367</v>
      </c>
      <c r="F2680" s="193" t="s">
        <v>4</v>
      </c>
    </row>
    <row r="2681" spans="1:6">
      <c r="A2681" s="54" t="s">
        <v>190</v>
      </c>
      <c r="B2681" s="220">
        <v>1.4897659887604475E-2</v>
      </c>
      <c r="C2681" s="230">
        <v>2.6265367663025074E-2</v>
      </c>
      <c r="D2681" s="217">
        <v>2.3046738660617771E-3</v>
      </c>
      <c r="E2681" s="132">
        <v>1.2052249239601244E-2</v>
      </c>
      <c r="F2681" s="268">
        <v>1.3879991426148697E-2</v>
      </c>
    </row>
    <row r="2682" spans="1:6">
      <c r="A2682" s="55" t="s">
        <v>158</v>
      </c>
      <c r="B2682" s="221">
        <v>3.9664450423005287E-2</v>
      </c>
      <c r="C2682" s="231">
        <v>2.0055357430562262E-2</v>
      </c>
      <c r="D2682" s="218">
        <v>5.9289405447255864E-3</v>
      </c>
      <c r="E2682" s="133">
        <v>1.1172624176727207E-2</v>
      </c>
      <c r="F2682" s="269">
        <v>1.9205357143008951E-2</v>
      </c>
    </row>
    <row r="2683" spans="1:6">
      <c r="A2683" s="55" t="s">
        <v>44</v>
      </c>
      <c r="B2683" s="221">
        <v>0.12059268415765155</v>
      </c>
      <c r="C2683" s="231">
        <v>0.10398173235933958</v>
      </c>
      <c r="D2683" s="218">
        <v>5.2375383849070506E-2</v>
      </c>
      <c r="E2683" s="133">
        <v>6.7915370123237312E-2</v>
      </c>
      <c r="F2683" s="269">
        <v>8.6216324560031227E-2</v>
      </c>
    </row>
    <row r="2684" spans="1:6">
      <c r="A2684" s="55" t="s">
        <v>159</v>
      </c>
      <c r="B2684" s="221">
        <v>0.28995556014982748</v>
      </c>
      <c r="C2684" s="231">
        <v>0.21259122500459637</v>
      </c>
      <c r="D2684" s="218">
        <v>0.25735984263306461</v>
      </c>
      <c r="E2684" s="133">
        <v>0.23605174706255</v>
      </c>
      <c r="F2684" s="269">
        <v>0.24898961416813845</v>
      </c>
    </row>
    <row r="2685" spans="1:6">
      <c r="A2685" s="55" t="s">
        <v>191</v>
      </c>
      <c r="B2685" s="221">
        <v>0.53488964538191131</v>
      </c>
      <c r="C2685" s="231">
        <v>0.63710631754247682</v>
      </c>
      <c r="D2685" s="218">
        <v>0.68203115910707757</v>
      </c>
      <c r="E2685" s="133">
        <v>0.67280800939788421</v>
      </c>
      <c r="F2685" s="269">
        <v>0.63170871270267281</v>
      </c>
    </row>
    <row r="2686" spans="1:6">
      <c r="A2686" s="56" t="s">
        <v>4</v>
      </c>
      <c r="B2686" s="222">
        <v>1</v>
      </c>
      <c r="C2686" s="232">
        <v>1</v>
      </c>
      <c r="D2686" s="219">
        <v>1</v>
      </c>
      <c r="E2686" s="123">
        <v>1</v>
      </c>
      <c r="F2686" s="270">
        <v>1</v>
      </c>
    </row>
    <row r="2687" spans="1:6" s="22" customFormat="1">
      <c r="A2687" s="208" t="s">
        <v>5</v>
      </c>
      <c r="B2687" s="67">
        <v>500.000054064403</v>
      </c>
      <c r="C2687" s="21">
        <v>500.00001689189202</v>
      </c>
      <c r="D2687" s="90">
        <v>499.99986624775499</v>
      </c>
      <c r="E2687" s="124">
        <v>499.99687499999999</v>
      </c>
      <c r="F2687" s="124">
        <v>1999.9968122040502</v>
      </c>
    </row>
    <row r="2688" spans="1:6" s="22" customFormat="1">
      <c r="A2688" s="209" t="s">
        <v>6</v>
      </c>
      <c r="B2688" s="69">
        <v>914</v>
      </c>
      <c r="C2688" s="25">
        <v>1628</v>
      </c>
      <c r="D2688" s="91">
        <v>557</v>
      </c>
      <c r="E2688" s="125">
        <v>368</v>
      </c>
      <c r="F2688" s="125">
        <v>3521</v>
      </c>
    </row>
    <row r="2690" spans="1:6">
      <c r="A2690" s="28" t="s">
        <v>199</v>
      </c>
      <c r="B2690" s="14">
        <f>B2681+B2682</f>
        <v>5.4562110310609764E-2</v>
      </c>
      <c r="C2690" s="14">
        <f>C2681+C2682</f>
        <v>4.6320725093587339E-2</v>
      </c>
      <c r="D2690" s="14">
        <f>D2681+D2682</f>
        <v>8.2336144107873627E-3</v>
      </c>
      <c r="E2690" s="14">
        <f>E2681+E2682</f>
        <v>2.3224873416328451E-2</v>
      </c>
      <c r="F2690" s="14">
        <v>3.3085348569157701E-2</v>
      </c>
    </row>
    <row r="2691" spans="1:6">
      <c r="A2691" s="29" t="s">
        <v>49</v>
      </c>
      <c r="B2691" s="14">
        <f>B2683</f>
        <v>0.12059268415765155</v>
      </c>
      <c r="C2691" s="14">
        <f t="shared" ref="C2691" si="292">C2683</f>
        <v>0.10398173235933958</v>
      </c>
      <c r="D2691" s="14">
        <f>D2683</f>
        <v>5.2375383849070506E-2</v>
      </c>
      <c r="E2691" s="14">
        <f t="shared" ref="E2691" si="293">E2683</f>
        <v>6.7915370123237312E-2</v>
      </c>
      <c r="F2691" s="14">
        <v>8.6216324560031199E-2</v>
      </c>
    </row>
    <row r="2692" spans="1:6">
      <c r="A2692" s="13" t="s">
        <v>200</v>
      </c>
      <c r="B2692" s="14">
        <f>B2684+B2685</f>
        <v>0.82484520553173879</v>
      </c>
      <c r="C2692" s="14">
        <f t="shared" ref="C2692" si="294">C2684+C2685</f>
        <v>0.84969754254707319</v>
      </c>
      <c r="D2692" s="14">
        <f>D2684+D2685</f>
        <v>0.93939100174014212</v>
      </c>
      <c r="E2692" s="14">
        <f t="shared" ref="E2692" si="295">E2684+E2685</f>
        <v>0.90885975646043415</v>
      </c>
      <c r="F2692" s="14">
        <v>0.88069832687081095</v>
      </c>
    </row>
    <row r="2694" spans="1:6">
      <c r="A2694" s="198" t="s">
        <v>51</v>
      </c>
      <c r="B2694" s="32">
        <v>4.2902750807154373</v>
      </c>
      <c r="C2694" s="32">
        <v>4.4142177673329348</v>
      </c>
      <c r="D2694" s="31">
        <v>4.6108838725703727</v>
      </c>
      <c r="E2694" s="262">
        <v>4.5463906432023853</v>
      </c>
      <c r="F2694" s="31">
        <v>4.4654416995781601</v>
      </c>
    </row>
    <row r="2696" spans="1:6">
      <c r="A2696" s="26" t="s">
        <v>7</v>
      </c>
      <c r="B2696" s="26" t="s">
        <v>8</v>
      </c>
    </row>
    <row r="2697" spans="1:6">
      <c r="A2697" s="26" t="s">
        <v>9</v>
      </c>
      <c r="B2697" s="26" t="s">
        <v>10</v>
      </c>
    </row>
    <row r="2698" spans="1:6">
      <c r="A2698" s="1"/>
      <c r="B2698" s="72"/>
    </row>
    <row r="2699" spans="1:6">
      <c r="A2699" s="281" t="s">
        <v>493</v>
      </c>
      <c r="B2699" s="58"/>
      <c r="E2699" s="129"/>
    </row>
    <row r="2700" spans="1:6">
      <c r="A2700" s="1"/>
    </row>
    <row r="2701" spans="1:6">
      <c r="A2701" s="1"/>
      <c r="B2701" s="60" t="s">
        <v>319</v>
      </c>
      <c r="C2701" s="10" t="s">
        <v>252</v>
      </c>
      <c r="D2701" s="86" t="s">
        <v>328</v>
      </c>
      <c r="E2701" s="131" t="s">
        <v>367</v>
      </c>
      <c r="F2701" s="193" t="s">
        <v>4</v>
      </c>
    </row>
    <row r="2702" spans="1:6">
      <c r="A2702" s="54" t="s">
        <v>190</v>
      </c>
      <c r="B2702" s="220">
        <v>3.1765101888134112E-2</v>
      </c>
      <c r="C2702" s="230">
        <v>1.2197486074409226E-2</v>
      </c>
      <c r="D2702" s="217"/>
      <c r="E2702" s="132">
        <v>1.2052249239601241E-2</v>
      </c>
      <c r="F2702" s="268">
        <v>1.4003713751087631E-2</v>
      </c>
    </row>
    <row r="2703" spans="1:6">
      <c r="A2703" s="55" t="s">
        <v>158</v>
      </c>
      <c r="B2703" s="221">
        <v>0.12165061620973799</v>
      </c>
      <c r="C2703" s="231">
        <v>6.2982103523331709E-2</v>
      </c>
      <c r="D2703" s="218">
        <v>6.5218345991981216E-2</v>
      </c>
      <c r="E2703" s="133">
        <v>5.4817190433527251E-2</v>
      </c>
      <c r="F2703" s="269">
        <v>7.6167099249247167E-2</v>
      </c>
    </row>
    <row r="2704" spans="1:6">
      <c r="A2704" s="55" t="s">
        <v>44</v>
      </c>
      <c r="B2704" s="221">
        <v>0.41739290465387385</v>
      </c>
      <c r="C2704" s="231">
        <v>0.39849246503864549</v>
      </c>
      <c r="D2704" s="218">
        <v>0.27709837215019284</v>
      </c>
      <c r="E2704" s="133">
        <v>0.32284196341444549</v>
      </c>
      <c r="F2704" s="269">
        <v>0.35395648216167147</v>
      </c>
    </row>
    <row r="2705" spans="1:6">
      <c r="A2705" s="55" t="s">
        <v>159</v>
      </c>
      <c r="B2705" s="221">
        <v>0.36695233931764859</v>
      </c>
      <c r="C2705" s="231">
        <v>0.40614092178270877</v>
      </c>
      <c r="D2705" s="218">
        <v>0.50345701079909255</v>
      </c>
      <c r="E2705" s="133">
        <v>0.49851425701845364</v>
      </c>
      <c r="F2705" s="269">
        <v>0.44376604029926353</v>
      </c>
    </row>
    <row r="2706" spans="1:6">
      <c r="A2706" s="55" t="s">
        <v>191</v>
      </c>
      <c r="B2706" s="221">
        <v>6.2239037930605437E-2</v>
      </c>
      <c r="C2706" s="231">
        <v>0.12018702358090491</v>
      </c>
      <c r="D2706" s="218">
        <v>0.15422627105873335</v>
      </c>
      <c r="E2706" s="133">
        <v>0.1117743398939723</v>
      </c>
      <c r="F2706" s="269">
        <v>0.11210666453873014</v>
      </c>
    </row>
    <row r="2707" spans="1:6">
      <c r="A2707" s="56" t="s">
        <v>4</v>
      </c>
      <c r="B2707" s="222">
        <v>1</v>
      </c>
      <c r="C2707" s="232">
        <v>1</v>
      </c>
      <c r="D2707" s="219">
        <v>1</v>
      </c>
      <c r="E2707" s="123">
        <v>1</v>
      </c>
      <c r="F2707" s="270">
        <v>1</v>
      </c>
    </row>
    <row r="2708" spans="1:6" s="22" customFormat="1">
      <c r="A2708" s="208" t="s">
        <v>5</v>
      </c>
      <c r="B2708" s="67">
        <v>500.000054064403</v>
      </c>
      <c r="C2708" s="21">
        <v>500.00001689189202</v>
      </c>
      <c r="D2708" s="90">
        <v>499.99986624775499</v>
      </c>
      <c r="E2708" s="124">
        <v>499.99687499999999</v>
      </c>
      <c r="F2708" s="124">
        <v>1999.9968122040502</v>
      </c>
    </row>
    <row r="2709" spans="1:6" s="22" customFormat="1">
      <c r="A2709" s="209" t="s">
        <v>6</v>
      </c>
      <c r="B2709" s="69">
        <v>914</v>
      </c>
      <c r="C2709" s="25">
        <v>1628</v>
      </c>
      <c r="D2709" s="91">
        <v>557</v>
      </c>
      <c r="E2709" s="125">
        <v>368</v>
      </c>
      <c r="F2709" s="125">
        <v>3521</v>
      </c>
    </row>
    <row r="2711" spans="1:6">
      <c r="A2711" s="28" t="s">
        <v>199</v>
      </c>
      <c r="B2711" s="14">
        <f t="shared" ref="B2711" si="296">B2702+B2703</f>
        <v>0.15341571809787211</v>
      </c>
      <c r="C2711" s="14">
        <f>C2702+C2703</f>
        <v>7.5179589597740931E-2</v>
      </c>
      <c r="D2711" s="14">
        <f>D2702+D2703</f>
        <v>6.5218345991981216E-2</v>
      </c>
      <c r="E2711" s="14">
        <f t="shared" ref="E2711" si="297">E2702+E2703</f>
        <v>6.6869439673128486E-2</v>
      </c>
      <c r="F2711" s="14">
        <v>9.0170813000334804E-2</v>
      </c>
    </row>
    <row r="2712" spans="1:6">
      <c r="A2712" s="29" t="s">
        <v>49</v>
      </c>
      <c r="B2712" s="14">
        <f t="shared" ref="B2712:C2712" si="298">B2704</f>
        <v>0.41739290465387385</v>
      </c>
      <c r="C2712" s="14">
        <f t="shared" si="298"/>
        <v>0.39849246503864549</v>
      </c>
      <c r="D2712" s="14">
        <f>D2704</f>
        <v>0.27709837215019284</v>
      </c>
      <c r="E2712" s="14">
        <f t="shared" ref="E2712" si="299">E2704</f>
        <v>0.32284196341444549</v>
      </c>
      <c r="F2712" s="14">
        <v>0.35395648216167147</v>
      </c>
    </row>
    <row r="2713" spans="1:6">
      <c r="A2713" s="13" t="s">
        <v>200</v>
      </c>
      <c r="B2713" s="14">
        <f t="shared" ref="B2713:C2713" si="300">B2705+B2706</f>
        <v>0.42919137724825401</v>
      </c>
      <c r="C2713" s="14">
        <f t="shared" si="300"/>
        <v>0.52632794536361371</v>
      </c>
      <c r="D2713" s="14">
        <f>D2705+D2706</f>
        <v>0.65768328185782587</v>
      </c>
      <c r="E2713" s="14">
        <f t="shared" ref="E2713" si="301">E2705+E2706</f>
        <v>0.61028859691242598</v>
      </c>
      <c r="F2713" s="14">
        <v>0.55587270483799367</v>
      </c>
    </row>
    <row r="2715" spans="1:6">
      <c r="A2715" s="198" t="s">
        <v>51</v>
      </c>
      <c r="B2715" s="32">
        <v>3.3062495951928548</v>
      </c>
      <c r="C2715" s="32">
        <v>3.559137893272367</v>
      </c>
      <c r="D2715" s="31">
        <v>3.7466912069245768</v>
      </c>
      <c r="E2715" s="262">
        <v>3.6431412478936669</v>
      </c>
      <c r="F2715" s="31">
        <v>3.5638048426252951</v>
      </c>
    </row>
    <row r="2717" spans="1:6">
      <c r="A2717" s="26" t="s">
        <v>7</v>
      </c>
    </row>
    <row r="2718" spans="1:6">
      <c r="A2718" s="26" t="s">
        <v>9</v>
      </c>
    </row>
    <row r="2719" spans="1:6">
      <c r="A2719" s="1"/>
      <c r="B2719" s="72"/>
    </row>
    <row r="2720" spans="1:6">
      <c r="A2720" s="281" t="s">
        <v>494</v>
      </c>
      <c r="B2720" s="58"/>
      <c r="E2720" s="129"/>
    </row>
    <row r="2721" spans="1:6">
      <c r="A2721" s="1"/>
    </row>
    <row r="2722" spans="1:6">
      <c r="A2722" s="1"/>
      <c r="B2722" s="60">
        <v>2025</v>
      </c>
      <c r="C2722" s="10" t="s">
        <v>252</v>
      </c>
      <c r="D2722" s="86" t="s">
        <v>328</v>
      </c>
      <c r="E2722" s="131" t="s">
        <v>367</v>
      </c>
      <c r="F2722" s="193" t="s">
        <v>4</v>
      </c>
    </row>
    <row r="2723" spans="1:6">
      <c r="A2723" s="54" t="s">
        <v>190</v>
      </c>
      <c r="B2723" s="220">
        <v>5.4755336452993096E-2</v>
      </c>
      <c r="C2723" s="230">
        <v>2.2445206244172941E-2</v>
      </c>
      <c r="D2723" s="217">
        <v>8.5681261699296213E-3</v>
      </c>
      <c r="E2723" s="132">
        <v>9.0807632765096246E-3</v>
      </c>
      <c r="F2723" s="268">
        <v>2.3712382739052736E-2</v>
      </c>
    </row>
    <row r="2724" spans="1:6">
      <c r="A2724" s="55" t="s">
        <v>158</v>
      </c>
      <c r="B2724" s="221">
        <v>0.17389303965266453</v>
      </c>
      <c r="C2724" s="231">
        <v>8.9560940463235747E-2</v>
      </c>
      <c r="D2724" s="218">
        <v>0.11398791738635504</v>
      </c>
      <c r="E2724" s="133">
        <v>9.4278034889892157E-2</v>
      </c>
      <c r="F2724" s="269">
        <v>0.1179300215910986</v>
      </c>
    </row>
    <row r="2725" spans="1:6">
      <c r="A2725" s="55" t="s">
        <v>44</v>
      </c>
      <c r="B2725" s="221">
        <v>0.45398401056374971</v>
      </c>
      <c r="C2725" s="231">
        <v>0.43091253888194808</v>
      </c>
      <c r="D2725" s="218">
        <v>0.33214985007240144</v>
      </c>
      <c r="E2725" s="133">
        <v>0.40644629028931401</v>
      </c>
      <c r="F2725" s="269">
        <v>0.40587317799871719</v>
      </c>
    </row>
    <row r="2726" spans="1:6">
      <c r="A2726" s="55" t="s">
        <v>159</v>
      </c>
      <c r="B2726" s="221">
        <v>0.27830143948610281</v>
      </c>
      <c r="C2726" s="231">
        <v>0.37149834801449066</v>
      </c>
      <c r="D2726" s="218">
        <v>0.45829325185941561</v>
      </c>
      <c r="E2726" s="133">
        <v>0.42872142950893455</v>
      </c>
      <c r="F2726" s="269">
        <v>0.38420353973312726</v>
      </c>
    </row>
    <row r="2727" spans="1:6">
      <c r="A2727" s="55" t="s">
        <v>191</v>
      </c>
      <c r="B2727" s="221">
        <v>3.906617384448987E-2</v>
      </c>
      <c r="C2727" s="231">
        <v>8.5582966396152621E-2</v>
      </c>
      <c r="D2727" s="218">
        <v>8.7000854511898276E-2</v>
      </c>
      <c r="E2727" s="133">
        <v>6.1473482035349768E-2</v>
      </c>
      <c r="F2727" s="269">
        <v>6.8280877938004178E-2</v>
      </c>
    </row>
    <row r="2728" spans="1:6">
      <c r="A2728" s="56" t="s">
        <v>4</v>
      </c>
      <c r="B2728" s="222">
        <v>1</v>
      </c>
      <c r="C2728" s="232">
        <v>1</v>
      </c>
      <c r="D2728" s="219">
        <v>1</v>
      </c>
      <c r="E2728" s="123">
        <v>1</v>
      </c>
      <c r="F2728" s="270">
        <v>1</v>
      </c>
    </row>
    <row r="2729" spans="1:6" s="22" customFormat="1">
      <c r="A2729" s="208" t="s">
        <v>5</v>
      </c>
      <c r="B2729" s="67">
        <v>500.000054064403</v>
      </c>
      <c r="C2729" s="21">
        <v>500.00001689189202</v>
      </c>
      <c r="D2729" s="90">
        <v>499.99986624775499</v>
      </c>
      <c r="E2729" s="124">
        <v>499.99687499999999</v>
      </c>
      <c r="F2729" s="124">
        <v>1999.9968122040502</v>
      </c>
    </row>
    <row r="2730" spans="1:6" s="22" customFormat="1">
      <c r="A2730" s="209" t="s">
        <v>6</v>
      </c>
      <c r="B2730" s="69">
        <v>914</v>
      </c>
      <c r="C2730" s="25">
        <v>1628</v>
      </c>
      <c r="D2730" s="91">
        <v>557</v>
      </c>
      <c r="E2730" s="125">
        <v>368</v>
      </c>
      <c r="F2730" s="125">
        <v>3521</v>
      </c>
    </row>
    <row r="2732" spans="1:6">
      <c r="A2732" s="28" t="s">
        <v>199</v>
      </c>
      <c r="B2732" s="14">
        <f t="shared" ref="B2732" si="302">B2723+B2724</f>
        <v>0.22864837610565764</v>
      </c>
      <c r="C2732" s="14">
        <f>C2723+C2724</f>
        <v>0.11200614670740869</v>
      </c>
      <c r="D2732" s="14">
        <f>D2723+D2724</f>
        <v>0.12255604355628466</v>
      </c>
      <c r="E2732" s="14">
        <f t="shared" ref="E2732" si="303">E2723+E2724</f>
        <v>0.10335879816640178</v>
      </c>
      <c r="F2732" s="14">
        <v>0.14164240433015132</v>
      </c>
    </row>
    <row r="2733" spans="1:6">
      <c r="A2733" s="29" t="s">
        <v>49</v>
      </c>
      <c r="B2733" s="14">
        <f t="shared" ref="B2733:C2733" si="304">B2725</f>
        <v>0.45398401056374971</v>
      </c>
      <c r="C2733" s="14">
        <f t="shared" si="304"/>
        <v>0.43091253888194808</v>
      </c>
      <c r="D2733" s="14">
        <f>D2725</f>
        <v>0.33214985007240144</v>
      </c>
      <c r="E2733" s="14">
        <f t="shared" ref="E2733" si="305">E2725</f>
        <v>0.40644629028931401</v>
      </c>
      <c r="F2733" s="14">
        <v>0.40587317799871719</v>
      </c>
    </row>
    <row r="2734" spans="1:6">
      <c r="A2734" s="13" t="s">
        <v>200</v>
      </c>
      <c r="B2734" s="14">
        <f t="shared" ref="B2734:C2734" si="306">B2726+B2727</f>
        <v>0.31736761333059266</v>
      </c>
      <c r="C2734" s="14">
        <f t="shared" si="306"/>
        <v>0.45708131441064326</v>
      </c>
      <c r="D2734" s="14">
        <f>D2726+D2727</f>
        <v>0.54529410637131392</v>
      </c>
      <c r="E2734" s="14">
        <f t="shared" ref="E2734" si="307">E2726+E2727</f>
        <v>0.4901949115442843</v>
      </c>
      <c r="F2734" s="14">
        <v>0.45248441767113146</v>
      </c>
    </row>
    <row r="2736" spans="1:6">
      <c r="A2736" s="198" t="s">
        <v>51</v>
      </c>
      <c r="B2736" s="32">
        <v>3.0730300746164341</v>
      </c>
      <c r="C2736" s="32">
        <v>3.4082129278552187</v>
      </c>
      <c r="D2736" s="31">
        <v>3.5011707911569929</v>
      </c>
      <c r="E2736" s="262">
        <v>3.4392288321367261</v>
      </c>
      <c r="F2736" s="31">
        <v>3.3554105085399248</v>
      </c>
    </row>
    <row r="2738" spans="1:6">
      <c r="A2738" s="26" t="s">
        <v>7</v>
      </c>
    </row>
    <row r="2739" spans="1:6">
      <c r="A2739" s="26" t="s">
        <v>9</v>
      </c>
    </row>
    <row r="2740" spans="1:6">
      <c r="A2740" s="1"/>
      <c r="B2740" s="72"/>
    </row>
    <row r="2741" spans="1:6">
      <c r="A2741" s="281" t="s">
        <v>495</v>
      </c>
      <c r="B2741" s="58"/>
      <c r="E2741" s="129"/>
    </row>
    <row r="2742" spans="1:6">
      <c r="A2742" s="1"/>
    </row>
    <row r="2743" spans="1:6">
      <c r="A2743" s="1"/>
      <c r="B2743" s="60">
        <v>2025</v>
      </c>
      <c r="C2743" s="10" t="s">
        <v>252</v>
      </c>
      <c r="D2743" s="86" t="s">
        <v>328</v>
      </c>
      <c r="E2743" s="131" t="s">
        <v>367</v>
      </c>
      <c r="F2743" s="193" t="s">
        <v>4</v>
      </c>
    </row>
    <row r="2744" spans="1:6">
      <c r="A2744" s="54" t="s">
        <v>190</v>
      </c>
      <c r="B2744" s="220">
        <v>0.10186272380090862</v>
      </c>
      <c r="C2744" s="230">
        <v>4.2130703122119889E-2</v>
      </c>
      <c r="D2744" s="217">
        <v>2.1076576553698212E-2</v>
      </c>
      <c r="E2744" s="132">
        <v>4.1386399969347697E-2</v>
      </c>
      <c r="F2744" s="268">
        <v>5.1614120162797893E-2</v>
      </c>
    </row>
    <row r="2745" spans="1:6">
      <c r="A2745" s="55" t="s">
        <v>158</v>
      </c>
      <c r="B2745" s="221">
        <v>0.22960455896916934</v>
      </c>
      <c r="C2745" s="231">
        <v>0.11480750717787874</v>
      </c>
      <c r="D2745" s="218">
        <v>0.1317931932444989</v>
      </c>
      <c r="E2745" s="133">
        <v>0.10996699164152406</v>
      </c>
      <c r="F2745" s="269">
        <v>0.14654312287218724</v>
      </c>
    </row>
    <row r="2746" spans="1:6">
      <c r="A2746" s="55" t="s">
        <v>44</v>
      </c>
      <c r="B2746" s="221">
        <v>0.4364714722199301</v>
      </c>
      <c r="C2746" s="231">
        <v>0.49227220327090321</v>
      </c>
      <c r="D2746" s="218">
        <v>0.44678833675307372</v>
      </c>
      <c r="E2746" s="133">
        <v>0.4071596099649531</v>
      </c>
      <c r="F2746" s="269">
        <v>0.44567296579957877</v>
      </c>
    </row>
    <row r="2747" spans="1:6">
      <c r="A2747" s="55" t="s">
        <v>159</v>
      </c>
      <c r="B2747" s="221">
        <v>0.18343713516671478</v>
      </c>
      <c r="C2747" s="231">
        <v>0.26489502974863199</v>
      </c>
      <c r="D2747" s="218">
        <v>0.32190916510676049</v>
      </c>
      <c r="E2747" s="133">
        <v>0.36796126714922417</v>
      </c>
      <c r="F2747" s="269">
        <v>0.28455051356580296</v>
      </c>
    </row>
    <row r="2748" spans="1:6">
      <c r="A2748" s="55" t="s">
        <v>191</v>
      </c>
      <c r="B2748" s="221">
        <v>4.86241098432771E-2</v>
      </c>
      <c r="C2748" s="231">
        <v>8.5894556680466291E-2</v>
      </c>
      <c r="D2748" s="218">
        <v>7.8432728341968627E-2</v>
      </c>
      <c r="E2748" s="133">
        <v>7.3525731274951003E-2</v>
      </c>
      <c r="F2748" s="269">
        <v>7.1619277599633116E-2</v>
      </c>
    </row>
    <row r="2749" spans="1:6">
      <c r="A2749" s="56" t="s">
        <v>4</v>
      </c>
      <c r="B2749" s="222">
        <v>1</v>
      </c>
      <c r="C2749" s="232">
        <v>1</v>
      </c>
      <c r="D2749" s="219">
        <v>1</v>
      </c>
      <c r="E2749" s="123">
        <v>1</v>
      </c>
      <c r="F2749" s="270">
        <v>1</v>
      </c>
    </row>
    <row r="2750" spans="1:6" s="22" customFormat="1">
      <c r="A2750" s="208" t="s">
        <v>5</v>
      </c>
      <c r="B2750" s="67">
        <v>500.000054064403</v>
      </c>
      <c r="C2750" s="21">
        <v>500.00001689189202</v>
      </c>
      <c r="D2750" s="90">
        <v>499.99986624775499</v>
      </c>
      <c r="E2750" s="124">
        <v>499.99687499999999</v>
      </c>
      <c r="F2750" s="124">
        <v>1999.9968122040502</v>
      </c>
    </row>
    <row r="2751" spans="1:6" s="22" customFormat="1">
      <c r="A2751" s="209" t="s">
        <v>6</v>
      </c>
      <c r="B2751" s="69">
        <v>914</v>
      </c>
      <c r="C2751" s="25">
        <v>1628</v>
      </c>
      <c r="D2751" s="91">
        <v>557</v>
      </c>
      <c r="E2751" s="125">
        <v>368</v>
      </c>
      <c r="F2751" s="125">
        <v>3521</v>
      </c>
    </row>
    <row r="2753" spans="1:6">
      <c r="A2753" s="28" t="s">
        <v>199</v>
      </c>
      <c r="B2753" s="14">
        <f t="shared" ref="B2753" si="308">B2744+B2745</f>
        <v>0.33146728277007798</v>
      </c>
      <c r="C2753" s="14">
        <f>C2744+C2745</f>
        <v>0.15693821029999863</v>
      </c>
      <c r="D2753" s="14">
        <f>D2744+D2745</f>
        <v>0.15286976979819711</v>
      </c>
      <c r="E2753" s="14">
        <f t="shared" ref="E2753" si="309">E2744+E2745</f>
        <v>0.15135339161087175</v>
      </c>
      <c r="F2753" s="14">
        <v>0.19815724303498514</v>
      </c>
    </row>
    <row r="2754" spans="1:6">
      <c r="A2754" s="29" t="s">
        <v>49</v>
      </c>
      <c r="B2754" s="14">
        <f t="shared" ref="B2754:C2754" si="310">B2746</f>
        <v>0.4364714722199301</v>
      </c>
      <c r="C2754" s="14">
        <f t="shared" si="310"/>
        <v>0.49227220327090321</v>
      </c>
      <c r="D2754" s="14">
        <f>D2746</f>
        <v>0.44678833675307372</v>
      </c>
      <c r="E2754" s="14">
        <f t="shared" ref="E2754" si="311">E2746</f>
        <v>0.4071596099649531</v>
      </c>
      <c r="F2754" s="14">
        <v>0.44567296579957877</v>
      </c>
    </row>
    <row r="2755" spans="1:6">
      <c r="A2755" s="13" t="s">
        <v>200</v>
      </c>
      <c r="B2755" s="14">
        <f t="shared" ref="B2755:C2755" si="312">B2747+B2748</f>
        <v>0.23206124500999187</v>
      </c>
      <c r="C2755" s="14">
        <f t="shared" si="312"/>
        <v>0.3507895864290983</v>
      </c>
      <c r="D2755" s="14">
        <f>D2747+D2748</f>
        <v>0.40034189344872911</v>
      </c>
      <c r="E2755" s="14">
        <f t="shared" ref="E2755" si="313">E2747+E2748</f>
        <v>0.44148699842417516</v>
      </c>
      <c r="F2755" s="14">
        <v>0.35616979116543607</v>
      </c>
    </row>
    <row r="2757" spans="1:6">
      <c r="A2757" s="198" t="s">
        <v>51</v>
      </c>
      <c r="B2757" s="32">
        <v>2.8473553482822851</v>
      </c>
      <c r="C2757" s="32">
        <v>3.2376152296874463</v>
      </c>
      <c r="D2757" s="31">
        <v>3.304828275438803</v>
      </c>
      <c r="E2757" s="262">
        <v>3.3222729381189073</v>
      </c>
      <c r="F2757" s="31">
        <v>3.1780177055672834</v>
      </c>
    </row>
    <row r="2759" spans="1:6">
      <c r="A2759" s="26" t="s">
        <v>7</v>
      </c>
    </row>
    <row r="2760" spans="1:6">
      <c r="A2760" s="26" t="s">
        <v>9</v>
      </c>
    </row>
    <row r="2761" spans="1:6">
      <c r="A2761" s="1"/>
      <c r="B2761" s="72"/>
    </row>
    <row r="2762" spans="1:6">
      <c r="A2762" s="281" t="s">
        <v>496</v>
      </c>
      <c r="B2762" s="58"/>
      <c r="E2762" s="129"/>
    </row>
    <row r="2763" spans="1:6">
      <c r="A2763" s="1"/>
    </row>
    <row r="2764" spans="1:6">
      <c r="A2764" s="1"/>
      <c r="B2764" s="60" t="s">
        <v>319</v>
      </c>
      <c r="C2764" s="10" t="s">
        <v>252</v>
      </c>
      <c r="D2764" s="86" t="s">
        <v>328</v>
      </c>
      <c r="E2764" s="131" t="s">
        <v>367</v>
      </c>
      <c r="F2764" s="193" t="s">
        <v>4</v>
      </c>
    </row>
    <row r="2765" spans="1:6">
      <c r="A2765" s="54" t="s">
        <v>190</v>
      </c>
      <c r="B2765" s="220">
        <v>5.3046685360692312E-2</v>
      </c>
      <c r="C2765" s="230">
        <v>1.6317589743570327E-2</v>
      </c>
      <c r="D2765" s="217">
        <v>9.5532072233893619E-3</v>
      </c>
      <c r="E2765" s="266">
        <v>1.3098179689710039E-2</v>
      </c>
      <c r="F2765" s="268">
        <v>2.3003932637261082E-2</v>
      </c>
    </row>
    <row r="2766" spans="1:6">
      <c r="A2766" s="55" t="s">
        <v>158</v>
      </c>
      <c r="B2766" s="221">
        <v>0.14513532371758464</v>
      </c>
      <c r="C2766" s="231">
        <v>4.6332338115307854E-2</v>
      </c>
      <c r="D2766" s="218">
        <v>6.0943510018999954E-2</v>
      </c>
      <c r="E2766" s="267">
        <v>7.2978716986546524E-2</v>
      </c>
      <c r="F2766" s="269">
        <v>8.1347488078943014E-2</v>
      </c>
    </row>
    <row r="2767" spans="1:6">
      <c r="A2767" s="55" t="s">
        <v>44</v>
      </c>
      <c r="B2767" s="221">
        <v>0.45207240173823476</v>
      </c>
      <c r="C2767" s="231">
        <v>0.43763557796685726</v>
      </c>
      <c r="D2767" s="218">
        <v>0.33408310373138683</v>
      </c>
      <c r="E2767" s="267">
        <v>0.39967179142695708</v>
      </c>
      <c r="F2767" s="269">
        <v>0.4058657347118329</v>
      </c>
    </row>
    <row r="2768" spans="1:6">
      <c r="A2768" s="55" t="s">
        <v>159</v>
      </c>
      <c r="B2768" s="221">
        <v>0.29294726742876565</v>
      </c>
      <c r="C2768" s="231">
        <v>0.35702185526031871</v>
      </c>
      <c r="D2768" s="218">
        <v>0.4237415980924561</v>
      </c>
      <c r="E2768" s="267">
        <v>0.39339620872630443</v>
      </c>
      <c r="F2768" s="269">
        <v>0.36677668489620285</v>
      </c>
    </row>
    <row r="2769" spans="1:6">
      <c r="A2769" s="55" t="s">
        <v>191</v>
      </c>
      <c r="B2769" s="221">
        <v>5.6798321754722707E-2</v>
      </c>
      <c r="C2769" s="231">
        <v>0.14269263891394593</v>
      </c>
      <c r="D2769" s="218">
        <v>0.17167858093376773</v>
      </c>
      <c r="E2769" s="267">
        <v>0.12085510317048195</v>
      </c>
      <c r="F2769" s="269">
        <v>0.12300615967576026</v>
      </c>
    </row>
    <row r="2770" spans="1:6">
      <c r="A2770" s="56" t="s">
        <v>4</v>
      </c>
      <c r="B2770" s="222">
        <v>1</v>
      </c>
      <c r="C2770" s="232">
        <v>1</v>
      </c>
      <c r="D2770" s="219">
        <v>1</v>
      </c>
      <c r="E2770" s="123">
        <v>1</v>
      </c>
      <c r="F2770" s="270">
        <v>1</v>
      </c>
    </row>
    <row r="2771" spans="1:6" s="22" customFormat="1">
      <c r="A2771" s="208" t="s">
        <v>5</v>
      </c>
      <c r="B2771" s="67">
        <v>500.000054064403</v>
      </c>
      <c r="C2771" s="21">
        <v>500.00001689189202</v>
      </c>
      <c r="D2771" s="90">
        <v>499.99986624775499</v>
      </c>
      <c r="E2771" s="124">
        <v>499.99687499999999</v>
      </c>
      <c r="F2771" s="124">
        <v>1999.9968122040502</v>
      </c>
    </row>
    <row r="2772" spans="1:6" s="22" customFormat="1">
      <c r="A2772" s="209" t="s">
        <v>6</v>
      </c>
      <c r="B2772" s="69">
        <v>914</v>
      </c>
      <c r="C2772" s="25">
        <v>1628</v>
      </c>
      <c r="D2772" s="91">
        <v>557</v>
      </c>
      <c r="E2772" s="125">
        <v>368</v>
      </c>
      <c r="F2772" s="125">
        <v>3521</v>
      </c>
    </row>
    <row r="2774" spans="1:6">
      <c r="A2774" s="28" t="s">
        <v>199</v>
      </c>
      <c r="B2774" s="14">
        <f t="shared" ref="B2774" si="314">B2765+B2766</f>
        <v>0.19818200907827696</v>
      </c>
      <c r="C2774" s="14">
        <f>C2765+C2766</f>
        <v>6.2649927858878185E-2</v>
      </c>
      <c r="D2774" s="14">
        <f>D2765+D2766</f>
        <v>7.0496717242389317E-2</v>
      </c>
      <c r="E2774" s="14">
        <f t="shared" ref="E2774" si="315">E2765+E2766</f>
        <v>8.6076896676256565E-2</v>
      </c>
      <c r="F2774" s="14">
        <v>0.1043514207162041</v>
      </c>
    </row>
    <row r="2775" spans="1:6">
      <c r="A2775" s="29" t="s">
        <v>49</v>
      </c>
      <c r="B2775" s="14">
        <f t="shared" ref="B2775:C2775" si="316">B2767</f>
        <v>0.45207240173823476</v>
      </c>
      <c r="C2775" s="14">
        <f t="shared" si="316"/>
        <v>0.43763557796685726</v>
      </c>
      <c r="D2775" s="14">
        <f>D2767</f>
        <v>0.33408310373138683</v>
      </c>
      <c r="E2775" s="14">
        <f t="shared" ref="E2775" si="317">E2767</f>
        <v>0.39967179142695708</v>
      </c>
      <c r="F2775" s="14">
        <v>0.4058657347118329</v>
      </c>
    </row>
    <row r="2776" spans="1:6">
      <c r="A2776" s="13" t="s">
        <v>200</v>
      </c>
      <c r="B2776" s="14">
        <f t="shared" ref="B2776:C2776" si="318">B2768+B2769</f>
        <v>0.34974558918348836</v>
      </c>
      <c r="C2776" s="14">
        <f t="shared" si="318"/>
        <v>0.49971449417426461</v>
      </c>
      <c r="D2776" s="14">
        <f>D2768+D2769</f>
        <v>0.59542017902622379</v>
      </c>
      <c r="E2776" s="14">
        <f t="shared" ref="E2776" si="319">E2768+E2769</f>
        <v>0.51425131189678641</v>
      </c>
      <c r="F2776" s="14">
        <v>0.48978284457196308</v>
      </c>
    </row>
    <row r="2778" spans="1:6">
      <c r="A2778" s="198" t="s">
        <v>51</v>
      </c>
      <c r="B2778" s="32">
        <v>3.1553152164992437</v>
      </c>
      <c r="C2778" s="32">
        <v>3.5634396154857613</v>
      </c>
      <c r="D2778" s="31">
        <v>3.687048835494211</v>
      </c>
      <c r="E2778" s="262">
        <v>3.5359313387013018</v>
      </c>
      <c r="F2778" s="31">
        <v>3.4854336508942478</v>
      </c>
    </row>
    <row r="2780" spans="1:6">
      <c r="A2780" s="26" t="s">
        <v>7</v>
      </c>
      <c r="B2780" s="26" t="s">
        <v>8</v>
      </c>
    </row>
    <row r="2781" spans="1:6">
      <c r="A2781" s="26" t="s">
        <v>9</v>
      </c>
      <c r="B2781" s="26" t="s">
        <v>10</v>
      </c>
    </row>
    <row r="2782" spans="1:6">
      <c r="A2782" s="1"/>
      <c r="B2782" s="72"/>
    </row>
    <row r="2783" spans="1:6">
      <c r="A2783" s="281" t="s">
        <v>497</v>
      </c>
      <c r="B2783" s="58"/>
      <c r="E2783" s="129"/>
    </row>
    <row r="2784" spans="1:6">
      <c r="A2784" s="1"/>
    </row>
    <row r="2785" spans="1:6">
      <c r="A2785" s="1"/>
      <c r="B2785" s="60" t="s">
        <v>319</v>
      </c>
      <c r="C2785" s="10" t="s">
        <v>252</v>
      </c>
      <c r="D2785" s="86" t="s">
        <v>328</v>
      </c>
      <c r="E2785" s="131" t="s">
        <v>367</v>
      </c>
      <c r="F2785" s="193" t="s">
        <v>4</v>
      </c>
    </row>
    <row r="2786" spans="1:6">
      <c r="A2786" s="54" t="s">
        <v>190</v>
      </c>
      <c r="B2786" s="220">
        <v>0.15079889332349092</v>
      </c>
      <c r="C2786" s="230">
        <v>6.7741695500126847E-2</v>
      </c>
      <c r="D2786" s="217">
        <v>3.0648238001054692E-2</v>
      </c>
      <c r="E2786" s="266">
        <v>6.0593856972475685E-2</v>
      </c>
      <c r="F2786" s="268">
        <v>7.7445702310867157E-2</v>
      </c>
    </row>
    <row r="2787" spans="1:6">
      <c r="A2787" s="55" t="s">
        <v>158</v>
      </c>
      <c r="B2787" s="221">
        <v>0.25247877134556862</v>
      </c>
      <c r="C2787" s="231">
        <v>0.10228517222009521</v>
      </c>
      <c r="D2787" s="218">
        <v>0.13078965796707204</v>
      </c>
      <c r="E2787" s="267">
        <v>0.16709044648920371</v>
      </c>
      <c r="F2787" s="269">
        <v>0.16316100993091273</v>
      </c>
    </row>
    <row r="2788" spans="1:6">
      <c r="A2788" s="55" t="s">
        <v>44</v>
      </c>
      <c r="B2788" s="221">
        <v>0.38040583112597387</v>
      </c>
      <c r="C2788" s="231">
        <v>0.48876286186612061</v>
      </c>
      <c r="D2788" s="218">
        <v>0.44907455639516847</v>
      </c>
      <c r="E2788" s="267">
        <v>0.35619353055739178</v>
      </c>
      <c r="F2788" s="269">
        <v>0.41860929003317759</v>
      </c>
    </row>
    <row r="2789" spans="1:6">
      <c r="A2789" s="55" t="s">
        <v>159</v>
      </c>
      <c r="B2789" s="221">
        <v>0.1678907025570622</v>
      </c>
      <c r="C2789" s="231">
        <v>0.24936601553124599</v>
      </c>
      <c r="D2789" s="218">
        <v>0.29259897414227498</v>
      </c>
      <c r="E2789" s="267">
        <v>0.3282860191789243</v>
      </c>
      <c r="F2789" s="269">
        <v>0.25953531565498872</v>
      </c>
    </row>
    <row r="2790" spans="1:6">
      <c r="A2790" s="55" t="s">
        <v>191</v>
      </c>
      <c r="B2790" s="221">
        <v>4.8425801647904401E-2</v>
      </c>
      <c r="C2790" s="231">
        <v>9.1844254882411325E-2</v>
      </c>
      <c r="D2790" s="218">
        <v>9.6888573494429975E-2</v>
      </c>
      <c r="E2790" s="267">
        <v>8.7836146802004522E-2</v>
      </c>
      <c r="F2790" s="269">
        <v>8.1248682070053757E-2</v>
      </c>
    </row>
    <row r="2791" spans="1:6">
      <c r="A2791" s="56" t="s">
        <v>4</v>
      </c>
      <c r="B2791" s="222">
        <v>1</v>
      </c>
      <c r="C2791" s="232">
        <v>1</v>
      </c>
      <c r="D2791" s="219">
        <v>1</v>
      </c>
      <c r="E2791" s="123">
        <v>1</v>
      </c>
      <c r="F2791" s="270">
        <v>1</v>
      </c>
    </row>
    <row r="2792" spans="1:6" s="22" customFormat="1">
      <c r="A2792" s="208" t="s">
        <v>5</v>
      </c>
      <c r="B2792" s="67">
        <v>500.000054064403</v>
      </c>
      <c r="C2792" s="21">
        <v>500.00001689189202</v>
      </c>
      <c r="D2792" s="90">
        <v>499.99986624775499</v>
      </c>
      <c r="E2792" s="124">
        <v>499.99687499999999</v>
      </c>
      <c r="F2792" s="124">
        <v>1999.9968122040502</v>
      </c>
    </row>
    <row r="2793" spans="1:6" s="22" customFormat="1">
      <c r="A2793" s="209" t="s">
        <v>6</v>
      </c>
      <c r="B2793" s="69">
        <v>914</v>
      </c>
      <c r="C2793" s="25">
        <v>1628</v>
      </c>
      <c r="D2793" s="91">
        <v>557</v>
      </c>
      <c r="E2793" s="125">
        <v>368</v>
      </c>
      <c r="F2793" s="125">
        <v>3521</v>
      </c>
    </row>
    <row r="2795" spans="1:6">
      <c r="A2795" s="28" t="s">
        <v>199</v>
      </c>
      <c r="B2795" s="14">
        <f t="shared" ref="B2795" si="320">B2786+B2787</f>
        <v>0.40327766466905957</v>
      </c>
      <c r="C2795" s="14">
        <f>C2786+C2787</f>
        <v>0.17002686772022207</v>
      </c>
      <c r="D2795" s="14">
        <f>D2786+D2787</f>
        <v>0.16143789596812674</v>
      </c>
      <c r="E2795" s="14">
        <f t="shared" ref="E2795" si="321">E2786+E2787</f>
        <v>0.22768430346167939</v>
      </c>
      <c r="F2795" s="14">
        <v>0.24060671224177987</v>
      </c>
    </row>
    <row r="2796" spans="1:6">
      <c r="A2796" s="29" t="s">
        <v>49</v>
      </c>
      <c r="B2796" s="14">
        <f t="shared" ref="B2796:C2796" si="322">B2788</f>
        <v>0.38040583112597387</v>
      </c>
      <c r="C2796" s="14">
        <f t="shared" si="322"/>
        <v>0.48876286186612061</v>
      </c>
      <c r="D2796" s="14">
        <f>D2788</f>
        <v>0.44907455639516847</v>
      </c>
      <c r="E2796" s="14">
        <f t="shared" ref="E2796" si="323">E2788</f>
        <v>0.35619353055739178</v>
      </c>
      <c r="F2796" s="14">
        <v>0.41860929003317759</v>
      </c>
    </row>
    <row r="2797" spans="1:6">
      <c r="A2797" s="13" t="s">
        <v>200</v>
      </c>
      <c r="B2797" s="14">
        <f t="shared" ref="B2797:C2797" si="324">B2789+B2790</f>
        <v>0.21631650420496662</v>
      </c>
      <c r="C2797" s="14">
        <f t="shared" si="324"/>
        <v>0.34121027041365731</v>
      </c>
      <c r="D2797" s="14">
        <f>D2789+D2790</f>
        <v>0.38948754763670496</v>
      </c>
      <c r="E2797" s="14">
        <f t="shared" ref="E2797" si="325">E2789+E2790</f>
        <v>0.41612216598092883</v>
      </c>
      <c r="F2797" s="14">
        <v>0.34078399772504248</v>
      </c>
    </row>
    <row r="2799" spans="1:6">
      <c r="A2799" s="198" t="s">
        <v>51</v>
      </c>
      <c r="B2799" s="32">
        <v>2.7106657478603187</v>
      </c>
      <c r="C2799" s="32">
        <v>3.1952859620757228</v>
      </c>
      <c r="D2799" s="31">
        <v>3.294289987161954</v>
      </c>
      <c r="E2799" s="262">
        <v>3.2156801523487766</v>
      </c>
      <c r="F2799" s="31">
        <v>3.1039802652424409</v>
      </c>
    </row>
    <row r="2801" spans="1:6">
      <c r="A2801" s="26" t="s">
        <v>7</v>
      </c>
      <c r="B2801" s="26" t="s">
        <v>8</v>
      </c>
    </row>
    <row r="2802" spans="1:6">
      <c r="A2802" s="26" t="s">
        <v>9</v>
      </c>
      <c r="B2802" s="26" t="s">
        <v>10</v>
      </c>
    </row>
    <row r="2803" spans="1:6">
      <c r="A2803" s="1"/>
      <c r="B2803" s="72"/>
    </row>
    <row r="2804" spans="1:6">
      <c r="A2804" s="128" t="s">
        <v>500</v>
      </c>
      <c r="B2804" s="58"/>
      <c r="E2804" s="129"/>
    </row>
    <row r="2805" spans="1:6">
      <c r="A2805" s="1"/>
    </row>
    <row r="2806" spans="1:6">
      <c r="A2806" s="1"/>
      <c r="B2806" s="60" t="s">
        <v>319</v>
      </c>
      <c r="C2806" s="10" t="s">
        <v>252</v>
      </c>
      <c r="D2806" s="86" t="s">
        <v>328</v>
      </c>
      <c r="E2806" s="131" t="s">
        <v>367</v>
      </c>
      <c r="F2806" s="193" t="s">
        <v>4</v>
      </c>
    </row>
    <row r="2807" spans="1:6">
      <c r="A2807" s="54" t="s">
        <v>190</v>
      </c>
      <c r="B2807" s="220">
        <v>7.9452816435921683E-2</v>
      </c>
      <c r="C2807" s="230">
        <v>2.2400669390640712E-2</v>
      </c>
      <c r="D2807" s="217">
        <v>2.3046738660617702E-3</v>
      </c>
      <c r="E2807" s="266">
        <v>1.5190040589927617E-2</v>
      </c>
      <c r="F2807" s="268">
        <v>2.9837076076306337E-2</v>
      </c>
    </row>
    <row r="2808" spans="1:6">
      <c r="A2808" s="55" t="s">
        <v>158</v>
      </c>
      <c r="B2808" s="221">
        <v>0.23112452532814115</v>
      </c>
      <c r="C2808" s="231">
        <v>7.0039866184156654E-2</v>
      </c>
      <c r="D2808" s="218">
        <v>4.7115466822629355E-2</v>
      </c>
      <c r="E2808" s="267">
        <v>0.10126693726618416</v>
      </c>
      <c r="F2808" s="269">
        <v>0.11238672349211715</v>
      </c>
    </row>
    <row r="2809" spans="1:6">
      <c r="A2809" s="55" t="s">
        <v>44</v>
      </c>
      <c r="B2809" s="221">
        <v>0.45861019258710078</v>
      </c>
      <c r="C2809" s="231">
        <v>0.44941315312179186</v>
      </c>
      <c r="D2809" s="218">
        <v>0.3568137848568293</v>
      </c>
      <c r="E2809" s="267">
        <v>0.38238988993681189</v>
      </c>
      <c r="F2809" s="269">
        <v>0.41180680635010369</v>
      </c>
    </row>
    <row r="2810" spans="1:6">
      <c r="A2810" s="55" t="s">
        <v>159</v>
      </c>
      <c r="B2810" s="221">
        <v>0.18981781488805827</v>
      </c>
      <c r="C2810" s="231">
        <v>0.35270109127852595</v>
      </c>
      <c r="D2810" s="218">
        <v>0.45734507925389001</v>
      </c>
      <c r="E2810" s="267">
        <v>0.40038511110259639</v>
      </c>
      <c r="F2810" s="269">
        <v>0.35006218401706152</v>
      </c>
    </row>
    <row r="2811" spans="1:6">
      <c r="A2811" s="55" t="s">
        <v>191</v>
      </c>
      <c r="B2811" s="221">
        <v>4.0994650760777962E-2</v>
      </c>
      <c r="C2811" s="231">
        <v>0.10544522002488478</v>
      </c>
      <c r="D2811" s="218">
        <v>0.13642099520058953</v>
      </c>
      <c r="E2811" s="267">
        <v>0.10076802110447987</v>
      </c>
      <c r="F2811" s="269">
        <v>9.5907210064411247E-2</v>
      </c>
    </row>
    <row r="2812" spans="1:6">
      <c r="A2812" s="56" t="s">
        <v>4</v>
      </c>
      <c r="B2812" s="222">
        <v>1</v>
      </c>
      <c r="C2812" s="232">
        <v>1</v>
      </c>
      <c r="D2812" s="219">
        <v>1</v>
      </c>
      <c r="E2812" s="123">
        <v>1</v>
      </c>
      <c r="F2812" s="270">
        <v>1</v>
      </c>
    </row>
    <row r="2813" spans="1:6" s="22" customFormat="1">
      <c r="A2813" s="208" t="s">
        <v>5</v>
      </c>
      <c r="B2813" s="67">
        <v>500.000054064403</v>
      </c>
      <c r="C2813" s="21">
        <v>500.00001689189202</v>
      </c>
      <c r="D2813" s="90">
        <v>499.99986624775499</v>
      </c>
      <c r="E2813" s="124">
        <v>499.99687499999999</v>
      </c>
      <c r="F2813" s="124">
        <v>1999.9968122040502</v>
      </c>
    </row>
    <row r="2814" spans="1:6" s="22" customFormat="1">
      <c r="A2814" s="209" t="s">
        <v>6</v>
      </c>
      <c r="B2814" s="69">
        <v>914</v>
      </c>
      <c r="C2814" s="25">
        <v>1628</v>
      </c>
      <c r="D2814" s="91">
        <v>557</v>
      </c>
      <c r="E2814" s="125">
        <v>368</v>
      </c>
      <c r="F2814" s="125">
        <v>3521</v>
      </c>
    </row>
    <row r="2816" spans="1:6">
      <c r="A2816" s="28" t="s">
        <v>199</v>
      </c>
      <c r="B2816" s="14">
        <f t="shared" ref="B2816" si="326">B2807+B2808</f>
        <v>0.31057734176406282</v>
      </c>
      <c r="C2816" s="14">
        <f>C2807+C2808</f>
        <v>9.2440535574797367E-2</v>
      </c>
      <c r="D2816" s="14">
        <f>D2807+D2808</f>
        <v>4.9420140688691126E-2</v>
      </c>
      <c r="E2816" s="14">
        <f t="shared" ref="E2816" si="327">E2807+E2808</f>
        <v>0.11645697785611178</v>
      </c>
      <c r="F2816" s="14">
        <v>0.14222379956842349</v>
      </c>
    </row>
    <row r="2817" spans="1:6">
      <c r="A2817" s="29" t="s">
        <v>49</v>
      </c>
      <c r="B2817" s="14">
        <f t="shared" ref="B2817:C2817" si="328">B2809</f>
        <v>0.45861019258710078</v>
      </c>
      <c r="C2817" s="14">
        <f t="shared" si="328"/>
        <v>0.44941315312179186</v>
      </c>
      <c r="D2817" s="14">
        <f>D2809</f>
        <v>0.3568137848568293</v>
      </c>
      <c r="E2817" s="14">
        <f t="shared" ref="E2817" si="329">E2809</f>
        <v>0.38238988993681189</v>
      </c>
      <c r="F2817" s="14">
        <v>0.41180680635010369</v>
      </c>
    </row>
    <row r="2818" spans="1:6">
      <c r="A2818" s="13" t="s">
        <v>200</v>
      </c>
      <c r="B2818" s="14">
        <f t="shared" ref="B2818:C2818" si="330">B2810+B2811</f>
        <v>0.23081246564883623</v>
      </c>
      <c r="C2818" s="14">
        <f t="shared" si="330"/>
        <v>0.45814631130341071</v>
      </c>
      <c r="D2818" s="14">
        <f>D2810+D2811</f>
        <v>0.59376607445447949</v>
      </c>
      <c r="E2818" s="14">
        <f t="shared" ref="E2818" si="331">E2810+E2811</f>
        <v>0.50115313220707625</v>
      </c>
      <c r="F2818" s="14">
        <v>0.44596939408147274</v>
      </c>
    </row>
    <row r="2820" spans="1:6">
      <c r="A2820" s="198" t="s">
        <v>51</v>
      </c>
      <c r="B2820" s="32">
        <v>2.8817769582096298</v>
      </c>
      <c r="C2820" s="32">
        <v>3.4487503263628572</v>
      </c>
      <c r="D2820" s="31">
        <v>3.6784622551003152</v>
      </c>
      <c r="E2820" s="262">
        <v>3.4702741348655142</v>
      </c>
      <c r="F2820" s="31">
        <v>3.3698157285011394</v>
      </c>
    </row>
    <row r="2822" spans="1:6">
      <c r="A2822" s="26" t="s">
        <v>7</v>
      </c>
      <c r="B2822" s="26" t="s">
        <v>8</v>
      </c>
    </row>
    <row r="2823" spans="1:6">
      <c r="A2823" s="26" t="s">
        <v>9</v>
      </c>
      <c r="B2823" s="26" t="s">
        <v>10</v>
      </c>
    </row>
    <row r="2824" spans="1:6">
      <c r="A2824" s="1"/>
      <c r="B2824" s="72"/>
    </row>
    <row r="2825" spans="1:6">
      <c r="A2825" s="281" t="s">
        <v>498</v>
      </c>
      <c r="B2825" s="58"/>
    </row>
    <row r="2826" spans="1:6">
      <c r="A2826" s="1"/>
    </row>
    <row r="2827" spans="1:6">
      <c r="A2827" s="1"/>
      <c r="B2827" s="60" t="s">
        <v>319</v>
      </c>
      <c r="C2827" s="10" t="s">
        <v>252</v>
      </c>
      <c r="D2827" s="86" t="s">
        <v>328</v>
      </c>
      <c r="E2827" s="131" t="s">
        <v>367</v>
      </c>
      <c r="F2827" s="193" t="s">
        <v>4</v>
      </c>
    </row>
    <row r="2828" spans="1:6">
      <c r="A2828" s="54" t="s">
        <v>190</v>
      </c>
      <c r="B2828" s="220">
        <v>4.3411221021620303E-2</v>
      </c>
      <c r="C2828" s="230">
        <v>9.6199763334774251E-3</v>
      </c>
      <c r="D2828" s="217">
        <v>1.319592812602027E-3</v>
      </c>
      <c r="E2828" s="266">
        <v>8.0348328264008267E-3</v>
      </c>
      <c r="F2828" s="268">
        <v>1.5596419219701247E-2</v>
      </c>
    </row>
    <row r="2829" spans="1:6">
      <c r="A2829" s="55" t="s">
        <v>158</v>
      </c>
      <c r="B2829" s="221">
        <v>0.15113030805567054</v>
      </c>
      <c r="C2829" s="231">
        <v>8.0527981923194492E-2</v>
      </c>
      <c r="D2829" s="218">
        <v>5.3044407367354912E-2</v>
      </c>
      <c r="E2829" s="267">
        <v>5.8834606846727672E-2</v>
      </c>
      <c r="F2829" s="269">
        <v>8.5884372228206274E-2</v>
      </c>
    </row>
    <row r="2830" spans="1:6">
      <c r="A2830" s="55" t="s">
        <v>44</v>
      </c>
      <c r="B2830" s="221">
        <v>0.46552600167534697</v>
      </c>
      <c r="C2830" s="231">
        <v>0.44556201136000589</v>
      </c>
      <c r="D2830" s="218">
        <v>0.30246823890083946</v>
      </c>
      <c r="E2830" s="267">
        <v>0.30484674224866104</v>
      </c>
      <c r="F2830" s="269">
        <v>0.37960087338772291</v>
      </c>
    </row>
    <row r="2831" spans="1:6">
      <c r="A2831" s="55" t="s">
        <v>159</v>
      </c>
      <c r="B2831" s="221">
        <v>0.27395120212719604</v>
      </c>
      <c r="C2831" s="231">
        <v>0.35131613555135954</v>
      </c>
      <c r="D2831" s="218">
        <v>0.49884766306696887</v>
      </c>
      <c r="E2831" s="267">
        <v>0.4903131188048182</v>
      </c>
      <c r="F2831" s="269">
        <v>0.40360688409323797</v>
      </c>
    </row>
    <row r="2832" spans="1:6">
      <c r="A2832" s="55" t="s">
        <v>191</v>
      </c>
      <c r="B2832" s="221">
        <v>6.5981267120166123E-2</v>
      </c>
      <c r="C2832" s="231">
        <v>0.11297389483196264</v>
      </c>
      <c r="D2832" s="218">
        <v>0.14432009785223457</v>
      </c>
      <c r="E2832" s="267">
        <v>0.13797069927339237</v>
      </c>
      <c r="F2832" s="269">
        <v>0.11531145107113165</v>
      </c>
    </row>
    <row r="2833" spans="1:6">
      <c r="A2833" s="56" t="s">
        <v>4</v>
      </c>
      <c r="B2833" s="222">
        <v>1</v>
      </c>
      <c r="C2833" s="232">
        <v>1</v>
      </c>
      <c r="D2833" s="219">
        <v>1</v>
      </c>
      <c r="E2833" s="123">
        <v>1</v>
      </c>
      <c r="F2833" s="270">
        <v>1</v>
      </c>
    </row>
    <row r="2834" spans="1:6" s="22" customFormat="1">
      <c r="A2834" s="208" t="s">
        <v>5</v>
      </c>
      <c r="B2834" s="67">
        <v>500.000054064403</v>
      </c>
      <c r="C2834" s="21">
        <v>500.00001689189202</v>
      </c>
      <c r="D2834" s="90">
        <v>499.99986624775499</v>
      </c>
      <c r="E2834" s="124">
        <v>499.99687499999999</v>
      </c>
      <c r="F2834" s="124">
        <v>1999.9968122040502</v>
      </c>
    </row>
    <row r="2835" spans="1:6" s="22" customFormat="1">
      <c r="A2835" s="209" t="s">
        <v>6</v>
      </c>
      <c r="B2835" s="69">
        <v>914</v>
      </c>
      <c r="C2835" s="25">
        <v>1628</v>
      </c>
      <c r="D2835" s="91">
        <v>557</v>
      </c>
      <c r="E2835" s="125">
        <v>368</v>
      </c>
      <c r="F2835" s="125">
        <v>3521</v>
      </c>
    </row>
    <row r="2837" spans="1:6">
      <c r="A2837" s="28" t="s">
        <v>199</v>
      </c>
      <c r="B2837" s="14">
        <f t="shared" ref="B2837" si="332">B2828+B2829</f>
        <v>0.19454152907729083</v>
      </c>
      <c r="C2837" s="14">
        <f>C2828+C2829</f>
        <v>9.014795825667192E-2</v>
      </c>
      <c r="D2837" s="14">
        <f>D2828+D2829</f>
        <v>5.4364000179956941E-2</v>
      </c>
      <c r="E2837" s="14">
        <f t="shared" ref="E2837" si="333">E2828+E2829</f>
        <v>6.68694396731285E-2</v>
      </c>
      <c r="F2837" s="14">
        <v>0.10148079144790752</v>
      </c>
    </row>
    <row r="2838" spans="1:6">
      <c r="A2838" s="29" t="s">
        <v>49</v>
      </c>
      <c r="B2838" s="14">
        <f t="shared" ref="B2838:C2838" si="334">B2830</f>
        <v>0.46552600167534697</v>
      </c>
      <c r="C2838" s="14">
        <f t="shared" si="334"/>
        <v>0.44556201136000589</v>
      </c>
      <c r="D2838" s="14">
        <f>D2830</f>
        <v>0.30246823890083946</v>
      </c>
      <c r="E2838" s="14">
        <f t="shared" ref="E2838" si="335">E2830</f>
        <v>0.30484674224866104</v>
      </c>
      <c r="F2838" s="14">
        <v>0.37960087338772291</v>
      </c>
    </row>
    <row r="2839" spans="1:6">
      <c r="A2839" s="13" t="s">
        <v>200</v>
      </c>
      <c r="B2839" s="14">
        <f t="shared" ref="B2839:C2839" si="336">B2831+B2832</f>
        <v>0.33993246924736215</v>
      </c>
      <c r="C2839" s="14">
        <f t="shared" si="336"/>
        <v>0.46429003038332217</v>
      </c>
      <c r="D2839" s="14">
        <f>D2831+D2832</f>
        <v>0.64316776091920347</v>
      </c>
      <c r="E2839" s="14">
        <f t="shared" ref="E2839" si="337">E2831+E2832</f>
        <v>0.62828381807821054</v>
      </c>
      <c r="F2839" s="14">
        <v>0.51891833516436958</v>
      </c>
    </row>
    <row r="2841" spans="1:6">
      <c r="A2841" s="198" t="s">
        <v>51</v>
      </c>
      <c r="B2841" s="32">
        <v>3.1679609862686147</v>
      </c>
      <c r="C2841" s="32">
        <v>3.4774959906251346</v>
      </c>
      <c r="D2841" s="31">
        <v>3.7318042657788784</v>
      </c>
      <c r="E2841" s="262">
        <v>3.6913502448520745</v>
      </c>
      <c r="F2841" s="31">
        <v>3.5171525755678759</v>
      </c>
    </row>
    <row r="2843" spans="1:6">
      <c r="A2843" s="26" t="s">
        <v>7</v>
      </c>
      <c r="B2843" s="26" t="s">
        <v>8</v>
      </c>
    </row>
    <row r="2844" spans="1:6">
      <c r="A2844" s="26" t="s">
        <v>9</v>
      </c>
      <c r="B2844" s="26" t="s">
        <v>10</v>
      </c>
    </row>
    <row r="2845" spans="1:6">
      <c r="A2845" s="1"/>
      <c r="B2845" s="72"/>
    </row>
    <row r="2846" spans="1:6">
      <c r="A2846" s="281" t="s">
        <v>499</v>
      </c>
      <c r="B2846" s="58"/>
      <c r="E2846" s="129"/>
    </row>
    <row r="2847" spans="1:6">
      <c r="A2847" s="1"/>
    </row>
    <row r="2848" spans="1:6">
      <c r="A2848" s="1"/>
      <c r="B2848" s="60" t="s">
        <v>319</v>
      </c>
      <c r="C2848" s="10" t="s">
        <v>252</v>
      </c>
      <c r="D2848" s="86" t="s">
        <v>328</v>
      </c>
      <c r="E2848" s="131" t="s">
        <v>367</v>
      </c>
      <c r="F2848" s="193" t="s">
        <v>4</v>
      </c>
    </row>
    <row r="2849" spans="1:6">
      <c r="A2849" s="54" t="s">
        <v>190</v>
      </c>
      <c r="B2849" s="220">
        <v>6.703692846772541E-2</v>
      </c>
      <c r="C2849" s="230">
        <v>2.2285189050561732E-2</v>
      </c>
      <c r="D2849" s="217">
        <v>5.9289405447255682E-3</v>
      </c>
      <c r="E2849" s="266">
        <v>2.0087082066002071E-2</v>
      </c>
      <c r="F2849" s="268">
        <v>2.8834551209391421E-2</v>
      </c>
    </row>
    <row r="2850" spans="1:6">
      <c r="A2850" s="55" t="s">
        <v>158</v>
      </c>
      <c r="B2850" s="221">
        <v>0.21242224594087239</v>
      </c>
      <c r="C2850" s="231">
        <v>7.3198756740828014E-2</v>
      </c>
      <c r="D2850" s="218">
        <v>5.5999650527734153E-2</v>
      </c>
      <c r="E2850" s="267">
        <v>9.4444340277126906E-2</v>
      </c>
      <c r="F2850" s="269">
        <v>0.1090162771786162</v>
      </c>
    </row>
    <row r="2851" spans="1:6">
      <c r="A2851" s="55" t="s">
        <v>44</v>
      </c>
      <c r="B2851" s="221">
        <v>0.44521909108887914</v>
      </c>
      <c r="C2851" s="231">
        <v>0.49166720451984303</v>
      </c>
      <c r="D2851" s="218">
        <v>0.41153075101989567</v>
      </c>
      <c r="E2851" s="267">
        <v>0.37468766788488056</v>
      </c>
      <c r="F2851" s="269">
        <v>0.43077626845857991</v>
      </c>
    </row>
    <row r="2852" spans="1:6">
      <c r="A2852" s="55" t="s">
        <v>159</v>
      </c>
      <c r="B2852" s="221">
        <v>0.22508272122528117</v>
      </c>
      <c r="C2852" s="231">
        <v>0.3074342611124789</v>
      </c>
      <c r="D2852" s="218">
        <v>0.40759042680605667</v>
      </c>
      <c r="E2852" s="267">
        <v>0.40406991674132747</v>
      </c>
      <c r="F2852" s="269">
        <v>0.33604421715522714</v>
      </c>
    </row>
    <row r="2853" spans="1:6">
      <c r="A2853" s="55" t="s">
        <v>191</v>
      </c>
      <c r="B2853" s="221">
        <v>5.0239013277241958E-2</v>
      </c>
      <c r="C2853" s="231">
        <v>0.10541458857628819</v>
      </c>
      <c r="D2853" s="218">
        <v>0.11895023110158802</v>
      </c>
      <c r="E2853" s="267">
        <v>0.10671099303066311</v>
      </c>
      <c r="F2853" s="269">
        <v>9.5328685998185295E-2</v>
      </c>
    </row>
    <row r="2854" spans="1:6">
      <c r="A2854" s="56" t="s">
        <v>4</v>
      </c>
      <c r="B2854" s="222">
        <v>1</v>
      </c>
      <c r="C2854" s="232">
        <v>1</v>
      </c>
      <c r="D2854" s="219">
        <v>1</v>
      </c>
      <c r="E2854" s="123">
        <v>1</v>
      </c>
      <c r="F2854" s="270">
        <v>1</v>
      </c>
    </row>
    <row r="2855" spans="1:6" s="22" customFormat="1">
      <c r="A2855" s="208" t="s">
        <v>5</v>
      </c>
      <c r="B2855" s="67">
        <v>500.000054064403</v>
      </c>
      <c r="C2855" s="21">
        <v>500.00001689189202</v>
      </c>
      <c r="D2855" s="90">
        <v>499.99986624775499</v>
      </c>
      <c r="E2855" s="124">
        <v>499.99687499999999</v>
      </c>
      <c r="F2855" s="124">
        <v>1999.9968122040502</v>
      </c>
    </row>
    <row r="2856" spans="1:6" s="22" customFormat="1">
      <c r="A2856" s="209" t="s">
        <v>6</v>
      </c>
      <c r="B2856" s="69">
        <v>914</v>
      </c>
      <c r="C2856" s="25">
        <v>1628</v>
      </c>
      <c r="D2856" s="91">
        <v>557</v>
      </c>
      <c r="E2856" s="125">
        <v>368</v>
      </c>
      <c r="F2856" s="125">
        <v>3521</v>
      </c>
    </row>
    <row r="2858" spans="1:6">
      <c r="A2858" s="28" t="s">
        <v>199</v>
      </c>
      <c r="B2858" s="14">
        <f t="shared" ref="B2858" si="338">B2849+B2850</f>
        <v>0.2794591744085978</v>
      </c>
      <c r="C2858" s="14">
        <f>C2849+C2850</f>
        <v>9.5483945791389746E-2</v>
      </c>
      <c r="D2858" s="14">
        <f>D2849+D2850</f>
        <v>6.1928591072459724E-2</v>
      </c>
      <c r="E2858" s="14">
        <f t="shared" ref="E2858" si="339">E2849+E2850</f>
        <v>0.11453142234312898</v>
      </c>
      <c r="F2858" s="14">
        <v>0.13785082838800761</v>
      </c>
    </row>
    <row r="2859" spans="1:6">
      <c r="A2859" s="29" t="s">
        <v>49</v>
      </c>
      <c r="B2859" s="14">
        <f t="shared" ref="B2859:C2859" si="340">B2851</f>
        <v>0.44521909108887914</v>
      </c>
      <c r="C2859" s="14">
        <f t="shared" si="340"/>
        <v>0.49166720451984303</v>
      </c>
      <c r="D2859" s="14">
        <f>D2851</f>
        <v>0.41153075101989567</v>
      </c>
      <c r="E2859" s="14">
        <f t="shared" ref="E2859" si="341">E2851</f>
        <v>0.37468766788488056</v>
      </c>
      <c r="F2859" s="14">
        <v>0.43077626845857991</v>
      </c>
    </row>
    <row r="2860" spans="1:6">
      <c r="A2860" s="13" t="s">
        <v>200</v>
      </c>
      <c r="B2860" s="14">
        <f t="shared" ref="B2860:C2860" si="342">B2852+B2853</f>
        <v>0.27532173450252312</v>
      </c>
      <c r="C2860" s="14">
        <f t="shared" si="342"/>
        <v>0.41284884968876712</v>
      </c>
      <c r="D2860" s="14">
        <f>D2852+D2853</f>
        <v>0.5265406579076447</v>
      </c>
      <c r="E2860" s="14">
        <f t="shared" ref="E2860" si="343">E2852+E2853</f>
        <v>0.51078090977199064</v>
      </c>
      <c r="F2860" s="14">
        <v>0.43137290315341242</v>
      </c>
    </row>
    <row r="2862" spans="1:6">
      <c r="A2862" s="198" t="s">
        <v>51</v>
      </c>
      <c r="B2862" s="32">
        <v>2.979064644903445</v>
      </c>
      <c r="C2862" s="32">
        <v>3.4004943034231037</v>
      </c>
      <c r="D2862" s="31">
        <v>3.5776333573920485</v>
      </c>
      <c r="E2862" s="262">
        <v>3.4828733983935232</v>
      </c>
      <c r="F2862" s="31">
        <v>3.3600162095541868</v>
      </c>
    </row>
    <row r="2864" spans="1:6">
      <c r="A2864" s="26" t="s">
        <v>7</v>
      </c>
      <c r="B2864" s="26" t="s">
        <v>8</v>
      </c>
    </row>
    <row r="2865" spans="1:6">
      <c r="A2865" s="26" t="s">
        <v>9</v>
      </c>
      <c r="B2865" s="26" t="s">
        <v>10</v>
      </c>
    </row>
    <row r="2866" spans="1:6">
      <c r="A2866" s="1"/>
      <c r="B2866" s="72"/>
    </row>
    <row r="2867" spans="1:6">
      <c r="A2867" s="57" t="s">
        <v>604</v>
      </c>
      <c r="B2867" s="58"/>
      <c r="E2867" s="129"/>
    </row>
    <row r="2868" spans="1:6">
      <c r="A2868" s="1"/>
    </row>
    <row r="2869" spans="1:6">
      <c r="A2869" s="1"/>
      <c r="B2869" s="60" t="s">
        <v>319</v>
      </c>
      <c r="C2869" s="10" t="s">
        <v>252</v>
      </c>
      <c r="D2869" s="86" t="s">
        <v>328</v>
      </c>
      <c r="E2869" s="131" t="s">
        <v>367</v>
      </c>
      <c r="F2869" s="193" t="s">
        <v>4</v>
      </c>
    </row>
    <row r="2870" spans="1:6">
      <c r="A2870" s="54" t="s">
        <v>190</v>
      </c>
      <c r="B2870" s="220">
        <v>0.18154509765164831</v>
      </c>
      <c r="C2870" s="230">
        <v>6.9006107619572377E-2</v>
      </c>
      <c r="D2870" s="217">
        <v>3.6893236080955433E-2</v>
      </c>
      <c r="E2870" s="266">
        <v>6.2852023259928044E-2</v>
      </c>
      <c r="F2870" s="268">
        <v>8.7574160554125827E-2</v>
      </c>
    </row>
    <row r="2871" spans="1:6">
      <c r="A2871" s="55" t="s">
        <v>158</v>
      </c>
      <c r="B2871" s="221">
        <v>0.32342077095608862</v>
      </c>
      <c r="C2871" s="231">
        <v>0.16101313890926078</v>
      </c>
      <c r="D2871" s="218">
        <v>0.16472765088764818</v>
      </c>
      <c r="E2871" s="267">
        <v>0.25349995393992975</v>
      </c>
      <c r="F2871" s="269">
        <v>0.22566534135342123</v>
      </c>
    </row>
    <row r="2872" spans="1:6">
      <c r="A2872" s="55" t="s">
        <v>44</v>
      </c>
      <c r="B2872" s="221">
        <v>0.37104825776951261</v>
      </c>
      <c r="C2872" s="231">
        <v>0.51083749441273929</v>
      </c>
      <c r="D2872" s="218">
        <v>0.42965208441321451</v>
      </c>
      <c r="E2872" s="267">
        <v>0.42520292925743775</v>
      </c>
      <c r="F2872" s="269">
        <v>0.43418520474185923</v>
      </c>
    </row>
    <row r="2873" spans="1:6">
      <c r="A2873" s="55" t="s">
        <v>159</v>
      </c>
      <c r="B2873" s="221">
        <v>0.10318557138116483</v>
      </c>
      <c r="C2873" s="231">
        <v>0.19643188771268164</v>
      </c>
      <c r="D2873" s="218">
        <v>0.27942150024022189</v>
      </c>
      <c r="E2873" s="267">
        <v>0.20902386074695592</v>
      </c>
      <c r="F2873" s="269">
        <v>0.19701567820512433</v>
      </c>
    </row>
    <row r="2874" spans="1:6">
      <c r="A2874" s="55" t="s">
        <v>191</v>
      </c>
      <c r="B2874" s="221">
        <v>2.0800302241585477E-2</v>
      </c>
      <c r="C2874" s="231">
        <v>6.2711371345745878E-2</v>
      </c>
      <c r="D2874" s="218">
        <v>8.9305528377960061E-2</v>
      </c>
      <c r="E2874" s="267">
        <v>4.9421232795748476E-2</v>
      </c>
      <c r="F2874" s="269">
        <v>5.5559615145469463E-2</v>
      </c>
    </row>
    <row r="2875" spans="1:6">
      <c r="A2875" s="56" t="s">
        <v>4</v>
      </c>
      <c r="B2875" s="222">
        <v>1</v>
      </c>
      <c r="C2875" s="232">
        <v>1</v>
      </c>
      <c r="D2875" s="219">
        <v>1</v>
      </c>
      <c r="E2875" s="134">
        <v>1</v>
      </c>
      <c r="F2875" s="270">
        <v>1</v>
      </c>
    </row>
    <row r="2876" spans="1:6" s="22" customFormat="1">
      <c r="A2876" s="208" t="s">
        <v>5</v>
      </c>
      <c r="B2876" s="67">
        <v>500.000054064403</v>
      </c>
      <c r="C2876" s="21">
        <v>500.00001689189202</v>
      </c>
      <c r="D2876" s="90">
        <v>499.99986624775499</v>
      </c>
      <c r="E2876" s="124">
        <v>499.99687499999999</v>
      </c>
      <c r="F2876" s="124">
        <v>1999.9968122040502</v>
      </c>
    </row>
    <row r="2877" spans="1:6" s="22" customFormat="1">
      <c r="A2877" s="209" t="s">
        <v>6</v>
      </c>
      <c r="B2877" s="69">
        <v>914</v>
      </c>
      <c r="C2877" s="25">
        <v>1628</v>
      </c>
      <c r="D2877" s="91">
        <v>557</v>
      </c>
      <c r="E2877" s="125">
        <v>368</v>
      </c>
      <c r="F2877" s="125">
        <v>3521</v>
      </c>
    </row>
    <row r="2879" spans="1:6">
      <c r="A2879" s="28" t="s">
        <v>199</v>
      </c>
      <c r="B2879" s="14">
        <f t="shared" ref="B2879" si="344">B2870+B2871</f>
        <v>0.50496586860773696</v>
      </c>
      <c r="C2879" s="14">
        <f>C2870+C2871</f>
        <v>0.23001924652883315</v>
      </c>
      <c r="D2879" s="14">
        <f>D2870+D2871</f>
        <v>0.20162088696860361</v>
      </c>
      <c r="E2879" s="14">
        <f t="shared" ref="E2879" si="345">E2870+E2871</f>
        <v>0.3163519771998578</v>
      </c>
      <c r="F2879" s="14">
        <v>0.31323950190754707</v>
      </c>
    </row>
    <row r="2880" spans="1:6">
      <c r="A2880" s="29" t="s">
        <v>49</v>
      </c>
      <c r="B2880" s="14">
        <f t="shared" ref="B2880:C2880" si="346">B2872</f>
        <v>0.37104825776951261</v>
      </c>
      <c r="C2880" s="14">
        <f t="shared" si="346"/>
        <v>0.51083749441273929</v>
      </c>
      <c r="D2880" s="14">
        <f>D2872</f>
        <v>0.42965208441321451</v>
      </c>
      <c r="E2880" s="14">
        <f t="shared" ref="E2880" si="347">E2872</f>
        <v>0.42520292925743775</v>
      </c>
      <c r="F2880" s="14">
        <v>0.43418520474185923</v>
      </c>
    </row>
    <row r="2881" spans="1:6">
      <c r="A2881" s="13" t="s">
        <v>200</v>
      </c>
      <c r="B2881" s="14">
        <f t="shared" ref="B2881:C2881" si="348">B2873+B2874</f>
        <v>0.12398587362275031</v>
      </c>
      <c r="C2881" s="14">
        <f t="shared" si="348"/>
        <v>0.2591432590584275</v>
      </c>
      <c r="D2881" s="14">
        <f>D2873+D2874</f>
        <v>0.36872702861818196</v>
      </c>
      <c r="E2881" s="14">
        <f t="shared" ref="E2881" si="349">E2873+E2874</f>
        <v>0.2584450935427044</v>
      </c>
      <c r="F2881" s="14">
        <v>0.25257529335059381</v>
      </c>
    </row>
    <row r="2883" spans="1:6">
      <c r="A2883" s="198" t="s">
        <v>51</v>
      </c>
      <c r="B2883" s="32">
        <v>2.4582752096049494</v>
      </c>
      <c r="C2883" s="32">
        <v>3.0228292762557594</v>
      </c>
      <c r="D2883" s="31">
        <v>3.2195184339465786</v>
      </c>
      <c r="E2883" s="262">
        <v>2.9286623258786681</v>
      </c>
      <c r="F2883" s="31">
        <v>2.9073212460343774</v>
      </c>
    </row>
    <row r="2885" spans="1:6">
      <c r="A2885" s="26" t="s">
        <v>7</v>
      </c>
      <c r="B2885" s="26" t="s">
        <v>8</v>
      </c>
    </row>
    <row r="2886" spans="1:6">
      <c r="A2886" s="26" t="s">
        <v>9</v>
      </c>
      <c r="B2886" s="26" t="s">
        <v>10</v>
      </c>
    </row>
    <row r="2887" spans="1:6">
      <c r="A2887" s="1"/>
      <c r="B2887" s="72"/>
    </row>
    <row r="2888" spans="1:6">
      <c r="A2888" s="128" t="s">
        <v>609</v>
      </c>
      <c r="B2888" s="58"/>
      <c r="E2888" s="129"/>
    </row>
    <row r="2889" spans="1:6">
      <c r="A2889" s="1"/>
    </row>
    <row r="2890" spans="1:6">
      <c r="A2890" s="1"/>
      <c r="B2890" s="60" t="s">
        <v>319</v>
      </c>
      <c r="C2890" s="10" t="s">
        <v>252</v>
      </c>
      <c r="D2890" s="86" t="s">
        <v>328</v>
      </c>
      <c r="E2890" s="131" t="s">
        <v>367</v>
      </c>
      <c r="F2890" s="193" t="s">
        <v>4</v>
      </c>
    </row>
    <row r="2891" spans="1:6">
      <c r="A2891" s="54" t="s">
        <v>190</v>
      </c>
      <c r="B2891" s="220">
        <v>0.14222579431677271</v>
      </c>
      <c r="C2891" s="230">
        <v>4.9992583691896665E-2</v>
      </c>
      <c r="D2891" s="217">
        <v>3.326896940229164E-2</v>
      </c>
      <c r="E2891" s="266">
        <v>4.9587538182983254E-2</v>
      </c>
      <c r="F2891" s="268">
        <v>6.8768755570349283E-2</v>
      </c>
    </row>
    <row r="2892" spans="1:6">
      <c r="A2892" s="55" t="s">
        <v>158</v>
      </c>
      <c r="B2892" s="221">
        <v>0.26614711505367894</v>
      </c>
      <c r="C2892" s="231">
        <v>0.16412401656829151</v>
      </c>
      <c r="D2892" s="218">
        <v>0.16210691948641126</v>
      </c>
      <c r="E2892" s="267">
        <v>0.20094092979385494</v>
      </c>
      <c r="F2892" s="269">
        <v>0.19832974511237833</v>
      </c>
    </row>
    <row r="2893" spans="1:6">
      <c r="A2893" s="55" t="s">
        <v>44</v>
      </c>
      <c r="B2893" s="221">
        <v>0.43783843634528558</v>
      </c>
      <c r="C2893" s="231">
        <v>0.5381690561429382</v>
      </c>
      <c r="D2893" s="218">
        <v>0.47249271526286274</v>
      </c>
      <c r="E2893" s="267">
        <v>0.41766701259274119</v>
      </c>
      <c r="F2893" s="269">
        <v>0.46654188088401083</v>
      </c>
    </row>
    <row r="2894" spans="1:6">
      <c r="A2894" s="55" t="s">
        <v>159</v>
      </c>
      <c r="B2894" s="221">
        <v>0.12199965593419995</v>
      </c>
      <c r="C2894" s="231">
        <v>0.18368809637417338</v>
      </c>
      <c r="D2894" s="218">
        <v>0.26457146754245731</v>
      </c>
      <c r="E2894" s="267">
        <v>0.27644031470848884</v>
      </c>
      <c r="F2894" s="269">
        <v>0.21167477624566097</v>
      </c>
    </row>
    <row r="2895" spans="1:6">
      <c r="A2895" s="55" t="s">
        <v>191</v>
      </c>
      <c r="B2895" s="221">
        <v>3.178899835006288E-2</v>
      </c>
      <c r="C2895" s="231">
        <v>6.402624722270038E-2</v>
      </c>
      <c r="D2895" s="218">
        <v>6.7559928305977221E-2</v>
      </c>
      <c r="E2895" s="267">
        <v>5.536420472193173E-2</v>
      </c>
      <c r="F2895" s="269">
        <v>5.4684842187600446E-2</v>
      </c>
    </row>
    <row r="2896" spans="1:6">
      <c r="A2896" s="56" t="s">
        <v>4</v>
      </c>
      <c r="B2896" s="222">
        <v>1</v>
      </c>
      <c r="C2896" s="232">
        <v>1</v>
      </c>
      <c r="D2896" s="219">
        <v>1</v>
      </c>
      <c r="E2896" s="123">
        <v>1</v>
      </c>
      <c r="F2896" s="270">
        <v>1</v>
      </c>
    </row>
    <row r="2897" spans="1:6" s="22" customFormat="1">
      <c r="A2897" s="208" t="s">
        <v>5</v>
      </c>
      <c r="B2897" s="67">
        <v>500.000054064403</v>
      </c>
      <c r="C2897" s="21">
        <v>500.00001689189202</v>
      </c>
      <c r="D2897" s="90">
        <v>499.99986624775499</v>
      </c>
      <c r="E2897" s="124">
        <v>499.99687499999999</v>
      </c>
      <c r="F2897" s="124">
        <v>1999.9968122040502</v>
      </c>
    </row>
    <row r="2898" spans="1:6" s="22" customFormat="1">
      <c r="A2898" s="209" t="s">
        <v>6</v>
      </c>
      <c r="B2898" s="69">
        <v>914</v>
      </c>
      <c r="C2898" s="25">
        <v>1628</v>
      </c>
      <c r="D2898" s="91">
        <v>557</v>
      </c>
      <c r="E2898" s="125">
        <v>368</v>
      </c>
      <c r="F2898" s="125">
        <v>3521</v>
      </c>
    </row>
    <row r="2900" spans="1:6">
      <c r="A2900" s="28" t="s">
        <v>199</v>
      </c>
      <c r="B2900" s="14">
        <f t="shared" ref="B2900" si="350">B2891+B2892</f>
        <v>0.40837290937045168</v>
      </c>
      <c r="C2900" s="14">
        <f>C2891+C2892</f>
        <v>0.21411660026018817</v>
      </c>
      <c r="D2900" s="14">
        <f>D2891+D2892</f>
        <v>0.19537588888870289</v>
      </c>
      <c r="E2900" s="14">
        <f t="shared" ref="E2900" si="351">E2891+E2892</f>
        <v>0.2505284679768382</v>
      </c>
      <c r="F2900" s="14">
        <v>0.26709850068272761</v>
      </c>
    </row>
    <row r="2901" spans="1:6">
      <c r="A2901" s="29" t="s">
        <v>49</v>
      </c>
      <c r="B2901" s="14">
        <f t="shared" ref="B2901:C2901" si="352">B2893</f>
        <v>0.43783843634528558</v>
      </c>
      <c r="C2901" s="14">
        <f t="shared" si="352"/>
        <v>0.5381690561429382</v>
      </c>
      <c r="D2901" s="14">
        <f>D2893</f>
        <v>0.47249271526286274</v>
      </c>
      <c r="E2901" s="14">
        <f t="shared" ref="E2901" si="353">E2893</f>
        <v>0.41766701259274119</v>
      </c>
      <c r="F2901" s="14">
        <v>0.46654188088401083</v>
      </c>
    </row>
    <row r="2902" spans="1:6">
      <c r="A2902" s="13" t="s">
        <v>200</v>
      </c>
      <c r="B2902" s="14">
        <f t="shared" ref="B2902:C2902" si="354">B2894+B2895</f>
        <v>0.15378865428426283</v>
      </c>
      <c r="C2902" s="14">
        <f t="shared" si="354"/>
        <v>0.24771434359687378</v>
      </c>
      <c r="D2902" s="14">
        <f>D2894+D2895</f>
        <v>0.33213139584843454</v>
      </c>
      <c r="E2902" s="14">
        <f t="shared" ref="E2902" si="355">E2894+E2895</f>
        <v>0.33180451943042055</v>
      </c>
      <c r="F2902" s="14">
        <v>0.26635961843326139</v>
      </c>
    </row>
    <row r="2904" spans="1:6">
      <c r="A2904" s="198" t="s">
        <v>51</v>
      </c>
      <c r="B2904" s="32">
        <v>2.6349789489470994</v>
      </c>
      <c r="C2904" s="32">
        <v>3.047631406867489</v>
      </c>
      <c r="D2904" s="31">
        <v>3.1710464658634177</v>
      </c>
      <c r="E2904" s="262">
        <v>3.0870527179925302</v>
      </c>
      <c r="F2904" s="31">
        <v>2.9851772043677762</v>
      </c>
    </row>
    <row r="2906" spans="1:6">
      <c r="A2906" s="26" t="s">
        <v>7</v>
      </c>
      <c r="B2906" s="26" t="s">
        <v>8</v>
      </c>
    </row>
    <row r="2907" spans="1:6">
      <c r="A2907" s="26" t="s">
        <v>9</v>
      </c>
      <c r="B2907" s="26" t="s">
        <v>10</v>
      </c>
    </row>
    <row r="2908" spans="1:6">
      <c r="A2908" s="1"/>
      <c r="B2908" s="72"/>
    </row>
    <row r="2909" spans="1:6">
      <c r="A2909" s="128" t="s">
        <v>501</v>
      </c>
      <c r="B2909" s="58"/>
      <c r="E2909" s="129"/>
    </row>
    <row r="2910" spans="1:6">
      <c r="A2910" s="1"/>
    </row>
    <row r="2911" spans="1:6">
      <c r="A2911" s="1"/>
      <c r="B2911" s="60" t="s">
        <v>319</v>
      </c>
      <c r="C2911" s="10" t="s">
        <v>252</v>
      </c>
      <c r="D2911" s="86" t="s">
        <v>328</v>
      </c>
      <c r="E2911" s="131" t="s">
        <v>367</v>
      </c>
      <c r="F2911" s="193" t="s">
        <v>4</v>
      </c>
    </row>
    <row r="2912" spans="1:6">
      <c r="A2912" s="54" t="s">
        <v>190</v>
      </c>
      <c r="B2912" s="220">
        <v>8.4598341023272544E-2</v>
      </c>
      <c r="C2912" s="230">
        <v>3.1729587994393446E-2</v>
      </c>
      <c r="D2912" s="217">
        <v>1.2842962142910879E-2</v>
      </c>
      <c r="E2912" s="266">
        <v>2.217894296621966E-2</v>
      </c>
      <c r="F2912" s="268">
        <v>3.7837485882171111E-2</v>
      </c>
    </row>
    <row r="2913" spans="1:6">
      <c r="A2913" s="55" t="s">
        <v>158</v>
      </c>
      <c r="B2913" s="221">
        <v>0.19659684106073916</v>
      </c>
      <c r="C2913" s="231">
        <v>7.1148418972258404E-2</v>
      </c>
      <c r="D2913" s="218">
        <v>4.1521038037046078E-2</v>
      </c>
      <c r="E2913" s="267">
        <v>7.8208369237090486E-2</v>
      </c>
      <c r="F2913" s="269">
        <v>9.6868702163629805E-2</v>
      </c>
    </row>
    <row r="2914" spans="1:6">
      <c r="A2914" s="55" t="s">
        <v>44</v>
      </c>
      <c r="B2914" s="221">
        <v>0.43770349161909938</v>
      </c>
      <c r="C2914" s="231">
        <v>0.43867489918481661</v>
      </c>
      <c r="D2914" s="218">
        <v>0.29025739182827903</v>
      </c>
      <c r="E2914" s="267">
        <v>0.36736615473411921</v>
      </c>
      <c r="F2914" s="269">
        <v>0.38350051771848387</v>
      </c>
    </row>
    <row r="2915" spans="1:6">
      <c r="A2915" s="55" t="s">
        <v>159</v>
      </c>
      <c r="B2915" s="221">
        <v>0.23056993277957716</v>
      </c>
      <c r="C2915" s="231">
        <v>0.35940795407405557</v>
      </c>
      <c r="D2915" s="218">
        <v>0.4639245890929331</v>
      </c>
      <c r="E2915" s="267">
        <v>0.40616177764154476</v>
      </c>
      <c r="F2915" s="269">
        <v>0.36501598881037217</v>
      </c>
    </row>
    <row r="2916" spans="1:6">
      <c r="A2916" s="55" t="s">
        <v>191</v>
      </c>
      <c r="B2916" s="221">
        <v>5.0531393517311625E-2</v>
      </c>
      <c r="C2916" s="231">
        <v>9.9039139774475954E-2</v>
      </c>
      <c r="D2916" s="218">
        <v>0.19145401889883104</v>
      </c>
      <c r="E2916" s="267">
        <v>0.12608475542102593</v>
      </c>
      <c r="F2916" s="269">
        <v>0.11677730542534322</v>
      </c>
    </row>
    <row r="2917" spans="1:6">
      <c r="A2917" s="56" t="s">
        <v>4</v>
      </c>
      <c r="B2917" s="222">
        <v>1</v>
      </c>
      <c r="C2917" s="232">
        <v>1</v>
      </c>
      <c r="D2917" s="219">
        <v>1</v>
      </c>
      <c r="E2917" s="123">
        <v>1</v>
      </c>
      <c r="F2917" s="270">
        <v>1</v>
      </c>
    </row>
    <row r="2918" spans="1:6" s="22" customFormat="1">
      <c r="A2918" s="208" t="s">
        <v>5</v>
      </c>
      <c r="B2918" s="67">
        <v>500.000054064403</v>
      </c>
      <c r="C2918" s="21">
        <v>500.00001689189202</v>
      </c>
      <c r="D2918" s="90">
        <v>499.99986624775499</v>
      </c>
      <c r="E2918" s="124">
        <v>499.99687499999999</v>
      </c>
      <c r="F2918" s="124">
        <v>1999.9968122040502</v>
      </c>
    </row>
    <row r="2919" spans="1:6" s="22" customFormat="1">
      <c r="A2919" s="209" t="s">
        <v>6</v>
      </c>
      <c r="B2919" s="69">
        <v>914</v>
      </c>
      <c r="C2919" s="25">
        <v>1628</v>
      </c>
      <c r="D2919" s="91">
        <v>557</v>
      </c>
      <c r="E2919" s="125">
        <v>368</v>
      </c>
      <c r="F2919" s="125">
        <v>3521</v>
      </c>
    </row>
    <row r="2921" spans="1:6">
      <c r="A2921" s="28" t="s">
        <v>199</v>
      </c>
      <c r="B2921" s="14">
        <f t="shared" ref="B2921" si="356">B2912+B2913</f>
        <v>0.28119518208401173</v>
      </c>
      <c r="C2921" s="14">
        <f>C2912+C2913</f>
        <v>0.10287800696665185</v>
      </c>
      <c r="D2921" s="14">
        <f>D2912+D2913</f>
        <v>5.4364000179956955E-2</v>
      </c>
      <c r="E2921" s="14">
        <f t="shared" ref="E2921" si="357">E2912+E2913</f>
        <v>0.10038731220331015</v>
      </c>
      <c r="F2921" s="14">
        <v>0.13470618804580092</v>
      </c>
    </row>
    <row r="2922" spans="1:6">
      <c r="A2922" s="29" t="s">
        <v>49</v>
      </c>
      <c r="B2922" s="14">
        <f t="shared" ref="B2922:C2922" si="358">B2914</f>
        <v>0.43770349161909938</v>
      </c>
      <c r="C2922" s="14">
        <f t="shared" si="358"/>
        <v>0.43867489918481661</v>
      </c>
      <c r="D2922" s="14">
        <f>D2914</f>
        <v>0.29025739182827903</v>
      </c>
      <c r="E2922" s="14">
        <f t="shared" ref="E2922" si="359">E2914</f>
        <v>0.36736615473411921</v>
      </c>
      <c r="F2922" s="14">
        <v>0.38350051771848387</v>
      </c>
    </row>
    <row r="2923" spans="1:6">
      <c r="A2923" s="13" t="s">
        <v>200</v>
      </c>
      <c r="B2923" s="14">
        <f t="shared" ref="B2923:C2923" si="360">B2915+B2916</f>
        <v>0.28110132629688878</v>
      </c>
      <c r="C2923" s="14">
        <f t="shared" si="360"/>
        <v>0.45844709384853155</v>
      </c>
      <c r="D2923" s="14">
        <f>D2915+D2916</f>
        <v>0.65537860799176417</v>
      </c>
      <c r="E2923" s="14">
        <f t="shared" ref="E2923" si="361">E2915+E2916</f>
        <v>0.53224653306257075</v>
      </c>
      <c r="F2923" s="14">
        <v>0.48179329423571537</v>
      </c>
    </row>
    <row r="2925" spans="1:6">
      <c r="A2925" s="198" t="s">
        <v>51</v>
      </c>
      <c r="B2925" s="32">
        <v>2.9658391967069142</v>
      </c>
      <c r="C2925" s="32">
        <v>3.422878638661961</v>
      </c>
      <c r="D2925" s="31">
        <v>3.7796256645677295</v>
      </c>
      <c r="E2925" s="262">
        <v>3.5357650333140667</v>
      </c>
      <c r="F2925" s="31">
        <v>3.4260269257330687</v>
      </c>
    </row>
    <row r="2927" spans="1:6">
      <c r="A2927" s="26" t="s">
        <v>7</v>
      </c>
      <c r="B2927" s="26" t="s">
        <v>8</v>
      </c>
    </row>
    <row r="2928" spans="1:6">
      <c r="A2928" s="26" t="s">
        <v>9</v>
      </c>
      <c r="B2928" s="26" t="s">
        <v>10</v>
      </c>
    </row>
    <row r="2929" spans="1:6">
      <c r="A2929" s="1"/>
      <c r="B2929" s="72"/>
    </row>
    <row r="2930" spans="1:6">
      <c r="A2930" s="57" t="s">
        <v>502</v>
      </c>
      <c r="B2930" s="58"/>
      <c r="E2930" s="129"/>
    </row>
    <row r="2931" spans="1:6">
      <c r="A2931" s="1"/>
    </row>
    <row r="2932" spans="1:6">
      <c r="A2932" s="1"/>
      <c r="B2932" s="60" t="s">
        <v>319</v>
      </c>
      <c r="C2932" s="10" t="s">
        <v>252</v>
      </c>
      <c r="D2932" s="86" t="s">
        <v>328</v>
      </c>
      <c r="E2932" s="131" t="s">
        <v>367</v>
      </c>
      <c r="F2932" s="193" t="s">
        <v>4</v>
      </c>
    </row>
    <row r="2933" spans="1:6">
      <c r="A2933" s="54" t="s">
        <v>190</v>
      </c>
      <c r="B2933" s="220">
        <v>8.8294939864715843E-2</v>
      </c>
      <c r="C2933" s="230">
        <v>2.3698432246060278E-2</v>
      </c>
      <c r="D2933" s="217">
        <v>4.6093477321235395E-3</v>
      </c>
      <c r="E2933" s="266">
        <v>2.1133012516110862E-2</v>
      </c>
      <c r="F2933" s="268">
        <v>3.4433957232342181E-2</v>
      </c>
    </row>
    <row r="2934" spans="1:6">
      <c r="A2934" s="55" t="s">
        <v>158</v>
      </c>
      <c r="B2934" s="221">
        <v>0.14008733129611511</v>
      </c>
      <c r="C2934" s="231">
        <v>8.1437679066908672E-2</v>
      </c>
      <c r="D2934" s="218">
        <v>5.469851193909922E-2</v>
      </c>
      <c r="E2934" s="267">
        <v>4.502310748137834E-2</v>
      </c>
      <c r="F2934" s="269">
        <v>8.0311715922614033E-2</v>
      </c>
    </row>
    <row r="2935" spans="1:6">
      <c r="A2935" s="55" t="s">
        <v>44</v>
      </c>
      <c r="B2935" s="221">
        <v>0.43017524108123983</v>
      </c>
      <c r="C2935" s="231">
        <v>0.43964471057711413</v>
      </c>
      <c r="D2935" s="218">
        <v>0.27115097738150029</v>
      </c>
      <c r="E2935" s="267">
        <v>0.24287434405160724</v>
      </c>
      <c r="F2935" s="269">
        <v>0.34596148741728833</v>
      </c>
    </row>
    <row r="2936" spans="1:6">
      <c r="A2936" s="55" t="s">
        <v>159</v>
      </c>
      <c r="B2936" s="221">
        <v>0.27632819725199337</v>
      </c>
      <c r="C2936" s="231">
        <v>0.33355205998442083</v>
      </c>
      <c r="D2936" s="218">
        <v>0.48401608459317147</v>
      </c>
      <c r="E2936" s="267">
        <v>0.51144613132092875</v>
      </c>
      <c r="F2936" s="269">
        <v>0.40133543675859346</v>
      </c>
    </row>
    <row r="2937" spans="1:6">
      <c r="A2937" s="55" t="s">
        <v>191</v>
      </c>
      <c r="B2937" s="221">
        <v>6.5114290505935743E-2</v>
      </c>
      <c r="C2937" s="231">
        <v>0.1216671181254963</v>
      </c>
      <c r="D2937" s="218">
        <v>0.18552507835410537</v>
      </c>
      <c r="E2937" s="267">
        <v>0.17952340462997485</v>
      </c>
      <c r="F2937" s="269">
        <v>0.13795740266916198</v>
      </c>
    </row>
    <row r="2938" spans="1:6">
      <c r="A2938" s="56" t="s">
        <v>4</v>
      </c>
      <c r="B2938" s="222">
        <v>1</v>
      </c>
      <c r="C2938" s="232">
        <v>1</v>
      </c>
      <c r="D2938" s="219">
        <v>1</v>
      </c>
      <c r="E2938" s="123">
        <v>1</v>
      </c>
      <c r="F2938" s="270">
        <v>1</v>
      </c>
    </row>
    <row r="2939" spans="1:6" s="22" customFormat="1">
      <c r="A2939" s="208" t="s">
        <v>5</v>
      </c>
      <c r="B2939" s="67">
        <v>500.000054064403</v>
      </c>
      <c r="C2939" s="21">
        <v>500.00001689189202</v>
      </c>
      <c r="D2939" s="90">
        <v>499.99986624775499</v>
      </c>
      <c r="E2939" s="124">
        <v>499.99687499999999</v>
      </c>
      <c r="F2939" s="124">
        <v>1999.9968122040502</v>
      </c>
    </row>
    <row r="2940" spans="1:6" s="22" customFormat="1">
      <c r="A2940" s="209" t="s">
        <v>6</v>
      </c>
      <c r="B2940" s="69">
        <v>914</v>
      </c>
      <c r="C2940" s="25">
        <v>1628</v>
      </c>
      <c r="D2940" s="91">
        <v>557</v>
      </c>
      <c r="E2940" s="125">
        <v>368</v>
      </c>
      <c r="F2940" s="125">
        <v>3521</v>
      </c>
    </row>
    <row r="2942" spans="1:6">
      <c r="A2942" s="28" t="s">
        <v>199</v>
      </c>
      <c r="B2942" s="14">
        <f t="shared" ref="B2942" si="362">B2933+B2934</f>
        <v>0.22838227116083096</v>
      </c>
      <c r="C2942" s="14">
        <f>C2933+C2934</f>
        <v>0.10513611131296895</v>
      </c>
      <c r="D2942" s="14">
        <f>D2933+D2934</f>
        <v>5.9307859671222762E-2</v>
      </c>
      <c r="E2942" s="14">
        <f t="shared" ref="E2942" si="363">E2933+E2934</f>
        <v>6.6156119997489202E-2</v>
      </c>
      <c r="F2942" s="14">
        <v>0.11474567315495621</v>
      </c>
    </row>
    <row r="2943" spans="1:6">
      <c r="A2943" s="29" t="s">
        <v>49</v>
      </c>
      <c r="B2943" s="14">
        <f t="shared" ref="B2943:C2943" si="364">B2935</f>
        <v>0.43017524108123983</v>
      </c>
      <c r="C2943" s="14">
        <f t="shared" si="364"/>
        <v>0.43964471057711413</v>
      </c>
      <c r="D2943" s="14">
        <f>D2935</f>
        <v>0.27115097738150029</v>
      </c>
      <c r="E2943" s="14">
        <f t="shared" ref="E2943" si="365">E2935</f>
        <v>0.24287434405160724</v>
      </c>
      <c r="F2943" s="14">
        <v>0.34596148741728833</v>
      </c>
    </row>
    <row r="2944" spans="1:6">
      <c r="A2944" s="13" t="s">
        <v>200</v>
      </c>
      <c r="B2944" s="14">
        <f t="shared" ref="B2944:C2944" si="366">B2936+B2937</f>
        <v>0.34144248775792913</v>
      </c>
      <c r="C2944" s="14">
        <f t="shared" si="366"/>
        <v>0.45521917810991713</v>
      </c>
      <c r="D2944" s="14">
        <f>D2936+D2937</f>
        <v>0.66954116294727684</v>
      </c>
      <c r="E2944" s="14">
        <f t="shared" ref="E2944" si="367">E2936+E2937</f>
        <v>0.6909695359509036</v>
      </c>
      <c r="F2944" s="14">
        <v>0.53929283942775541</v>
      </c>
    </row>
    <row r="2946" spans="1:6">
      <c r="A2946" s="198" t="s">
        <v>51</v>
      </c>
      <c r="B2946" s="32">
        <v>3.0898795672383192</v>
      </c>
      <c r="C2946" s="32">
        <v>3.4480517526763825</v>
      </c>
      <c r="D2946" s="31">
        <v>3.7911490338980358</v>
      </c>
      <c r="E2946" s="262">
        <v>3.7832038080672761</v>
      </c>
      <c r="F2946" s="31">
        <v>3.5280706117096092</v>
      </c>
    </row>
    <row r="2948" spans="1:6">
      <c r="A2948" s="26" t="s">
        <v>7</v>
      </c>
      <c r="B2948" s="26" t="s">
        <v>8</v>
      </c>
    </row>
    <row r="2949" spans="1:6">
      <c r="A2949" s="26" t="s">
        <v>9</v>
      </c>
      <c r="B2949" s="26" t="s">
        <v>10</v>
      </c>
    </row>
    <row r="2950" spans="1:6">
      <c r="A2950" s="1"/>
      <c r="B2950" s="72"/>
    </row>
    <row r="2951" spans="1:6">
      <c r="A2951" s="105" t="s">
        <v>605</v>
      </c>
      <c r="B2951" s="58"/>
      <c r="E2951" s="129"/>
    </row>
    <row r="2952" spans="1:6">
      <c r="A2952" s="1"/>
    </row>
    <row r="2953" spans="1:6">
      <c r="A2953" s="1"/>
      <c r="B2953" s="60" t="s">
        <v>319</v>
      </c>
      <c r="C2953" s="10" t="s">
        <v>252</v>
      </c>
      <c r="D2953" s="86" t="s">
        <v>328</v>
      </c>
      <c r="E2953" s="131" t="s">
        <v>367</v>
      </c>
      <c r="F2953" s="193" t="s">
        <v>4</v>
      </c>
    </row>
    <row r="2954" spans="1:6">
      <c r="A2954" s="54" t="s">
        <v>190</v>
      </c>
      <c r="B2954" s="220">
        <v>0.12020579935773675</v>
      </c>
      <c r="C2954" s="230">
        <v>2.650965819531247E-2</v>
      </c>
      <c r="D2954" s="217">
        <v>1.8455845152461268E-2</v>
      </c>
      <c r="E2954" s="266">
        <v>2.9500456116981186E-2</v>
      </c>
      <c r="F2954" s="268">
        <v>4.8667973422015634E-2</v>
      </c>
    </row>
    <row r="2955" spans="1:6">
      <c r="A2955" s="55" t="s">
        <v>158</v>
      </c>
      <c r="B2955" s="221">
        <v>0.18706226087994574</v>
      </c>
      <c r="C2955" s="231">
        <v>6.9722427619942406E-2</v>
      </c>
      <c r="D2955" s="218">
        <v>6.6537938804583252E-2</v>
      </c>
      <c r="E2955" s="267">
        <v>7.8208369237090458E-2</v>
      </c>
      <c r="F2955" s="269">
        <v>0.10038278813051336</v>
      </c>
    </row>
    <row r="2956" spans="1:6">
      <c r="A2956" s="55" t="s">
        <v>44</v>
      </c>
      <c r="B2956" s="221">
        <v>0.39120378805416905</v>
      </c>
      <c r="C2956" s="231">
        <v>0.36477689983861866</v>
      </c>
      <c r="D2956" s="218">
        <v>0.29553576307868706</v>
      </c>
      <c r="E2956" s="267">
        <v>0.34782608695652178</v>
      </c>
      <c r="F2956" s="269">
        <v>0.3498356424977595</v>
      </c>
    </row>
    <row r="2957" spans="1:6">
      <c r="A2957" s="55" t="s">
        <v>159</v>
      </c>
      <c r="B2957" s="221">
        <v>0.24094488989299692</v>
      </c>
      <c r="C2957" s="231">
        <v>0.37095451510903088</v>
      </c>
      <c r="D2957" s="218">
        <v>0.45009654589656245</v>
      </c>
      <c r="E2957" s="267">
        <v>0.3913043478260867</v>
      </c>
      <c r="F2957" s="269">
        <v>0.36332502191676413</v>
      </c>
    </row>
    <row r="2958" spans="1:6">
      <c r="A2958" s="55" t="s">
        <v>191</v>
      </c>
      <c r="B2958" s="221">
        <v>6.0583261815151508E-2</v>
      </c>
      <c r="C2958" s="231">
        <v>0.16803649923709568</v>
      </c>
      <c r="D2958" s="218">
        <v>0.16937390706770603</v>
      </c>
      <c r="E2958" s="267">
        <v>0.15316073986331996</v>
      </c>
      <c r="F2958" s="269">
        <v>0.13778857403294756</v>
      </c>
    </row>
    <row r="2959" spans="1:6">
      <c r="A2959" s="56" t="s">
        <v>4</v>
      </c>
      <c r="B2959" s="222">
        <v>1</v>
      </c>
      <c r="C2959" s="232">
        <v>1</v>
      </c>
      <c r="D2959" s="219">
        <v>1</v>
      </c>
      <c r="E2959" s="123">
        <v>1</v>
      </c>
      <c r="F2959" s="270">
        <v>1</v>
      </c>
    </row>
    <row r="2960" spans="1:6" s="22" customFormat="1">
      <c r="A2960" s="208" t="s">
        <v>5</v>
      </c>
      <c r="B2960" s="67">
        <v>500.000054064403</v>
      </c>
      <c r="C2960" s="21">
        <v>500.00001689189202</v>
      </c>
      <c r="D2960" s="90">
        <v>499.99986624775499</v>
      </c>
      <c r="E2960" s="124">
        <v>499.99687499999999</v>
      </c>
      <c r="F2960" s="124">
        <v>1999.9968122040502</v>
      </c>
    </row>
    <row r="2961" spans="1:6" s="22" customFormat="1">
      <c r="A2961" s="209" t="s">
        <v>6</v>
      </c>
      <c r="B2961" s="69">
        <v>914</v>
      </c>
      <c r="C2961" s="25">
        <v>1628</v>
      </c>
      <c r="D2961" s="91">
        <v>557</v>
      </c>
      <c r="E2961" s="125">
        <v>368</v>
      </c>
      <c r="F2961" s="125">
        <v>3521</v>
      </c>
    </row>
    <row r="2963" spans="1:6">
      <c r="A2963" s="28" t="s">
        <v>199</v>
      </c>
      <c r="B2963" s="14">
        <f t="shared" ref="B2963" si="368">B2954+B2955</f>
        <v>0.30726806023768249</v>
      </c>
      <c r="C2963" s="14">
        <f>C2954+C2955</f>
        <v>9.6232085815254872E-2</v>
      </c>
      <c r="D2963" s="14">
        <f>D2954+D2955</f>
        <v>8.4993783957044516E-2</v>
      </c>
      <c r="E2963" s="14">
        <f t="shared" ref="E2963" si="369">E2954+E2955</f>
        <v>0.10770882535407164</v>
      </c>
      <c r="F2963" s="14">
        <v>0.149050761552529</v>
      </c>
    </row>
    <row r="2964" spans="1:6">
      <c r="A2964" s="29" t="s">
        <v>49</v>
      </c>
      <c r="B2964" s="14">
        <f t="shared" ref="B2964:C2964" si="370">B2956</f>
        <v>0.39120378805416905</v>
      </c>
      <c r="C2964" s="14">
        <f t="shared" si="370"/>
        <v>0.36477689983861866</v>
      </c>
      <c r="D2964" s="14">
        <f>D2956</f>
        <v>0.29553576307868706</v>
      </c>
      <c r="E2964" s="14">
        <f t="shared" ref="E2964" si="371">E2956</f>
        <v>0.34782608695652178</v>
      </c>
      <c r="F2964" s="14">
        <v>0.3498356424977595</v>
      </c>
    </row>
    <row r="2965" spans="1:6">
      <c r="A2965" s="13" t="s">
        <v>200</v>
      </c>
      <c r="B2965" s="14">
        <f t="shared" ref="B2965:C2965" si="372">B2957+B2958</f>
        <v>0.30152815170814845</v>
      </c>
      <c r="C2965" s="14">
        <f t="shared" si="372"/>
        <v>0.53899101434612651</v>
      </c>
      <c r="D2965" s="14">
        <f>D2957+D2958</f>
        <v>0.6194704529642685</v>
      </c>
      <c r="E2965" s="14">
        <f t="shared" ref="E2965" si="373">E2957+E2958</f>
        <v>0.5444650876894066</v>
      </c>
      <c r="F2965" s="14">
        <v>0.50111359594971172</v>
      </c>
    </row>
    <row r="2967" spans="1:6">
      <c r="A2967" s="198" t="s">
        <v>51</v>
      </c>
      <c r="B2967" s="32">
        <v>2.9346375539278799</v>
      </c>
      <c r="C2967" s="32">
        <v>3.5842857695726553</v>
      </c>
      <c r="D2967" s="31">
        <v>3.6853947309224675</v>
      </c>
      <c r="E2967" s="262">
        <v>3.5604165460816728</v>
      </c>
      <c r="F2967" s="31">
        <v>3.441183435008103</v>
      </c>
    </row>
    <row r="2969" spans="1:6">
      <c r="A2969" s="26" t="s">
        <v>7</v>
      </c>
      <c r="B2969" s="26" t="s">
        <v>8</v>
      </c>
    </row>
    <row r="2970" spans="1:6">
      <c r="A2970" s="26" t="s">
        <v>9</v>
      </c>
      <c r="B2970" s="26" t="s">
        <v>10</v>
      </c>
    </row>
    <row r="2971" spans="1:6">
      <c r="A2971" s="1"/>
      <c r="B2971" s="72"/>
    </row>
    <row r="2972" spans="1:6">
      <c r="A2972" s="53" t="s">
        <v>229</v>
      </c>
      <c r="B2972" s="58"/>
      <c r="E2972" s="129"/>
    </row>
    <row r="2973" spans="1:6">
      <c r="A2973" s="1"/>
    </row>
    <row r="2974" spans="1:6">
      <c r="A2974" s="1"/>
      <c r="B2974" s="60" t="s">
        <v>319</v>
      </c>
      <c r="C2974" s="10" t="s">
        <v>252</v>
      </c>
      <c r="D2974" s="86" t="s">
        <v>328</v>
      </c>
      <c r="E2974" s="131" t="s">
        <v>367</v>
      </c>
      <c r="F2974" s="193" t="s">
        <v>4</v>
      </c>
    </row>
    <row r="2975" spans="1:6">
      <c r="A2975" s="54" t="s">
        <v>190</v>
      </c>
      <c r="B2975" s="220">
        <v>5.2058604505013008E-3</v>
      </c>
      <c r="C2975" s="230">
        <v>5.0455852103764073E-3</v>
      </c>
      <c r="D2975" s="217"/>
      <c r="E2975" s="266">
        <v>1.0459304501087932E-3</v>
      </c>
      <c r="F2975" s="268">
        <v>2.8243470785420024E-3</v>
      </c>
    </row>
    <row r="2976" spans="1:6">
      <c r="A2976" s="55" t="s">
        <v>158</v>
      </c>
      <c r="B2976" s="221">
        <v>2.6592869490392315E-2</v>
      </c>
      <c r="C2976" s="231">
        <v>2.5688840655475217E-2</v>
      </c>
      <c r="D2976" s="218">
        <v>1.8437390928494175E-2</v>
      </c>
      <c r="E2976" s="267">
        <v>2.6362664766654827E-2</v>
      </c>
      <c r="F2976" s="269">
        <v>2.4270438656002705E-2</v>
      </c>
    </row>
    <row r="2977" spans="1:6">
      <c r="A2977" s="55" t="s">
        <v>44</v>
      </c>
      <c r="B2977" s="221">
        <v>0.27076313297105187</v>
      </c>
      <c r="C2977" s="231">
        <v>0.2541396357630954</v>
      </c>
      <c r="D2977" s="218">
        <v>0.20756828173729638</v>
      </c>
      <c r="E2977" s="267">
        <v>0.23236694142381914</v>
      </c>
      <c r="F2977" s="269">
        <v>0.24120951494823831</v>
      </c>
    </row>
    <row r="2978" spans="1:6">
      <c r="A2978" s="55" t="s">
        <v>159</v>
      </c>
      <c r="B2978" s="221">
        <v>0.49697482686148242</v>
      </c>
      <c r="C2978" s="231">
        <v>0.4922384962695851</v>
      </c>
      <c r="D2978" s="218">
        <v>0.56146373188167997</v>
      </c>
      <c r="E2978" s="267">
        <v>0.62338677660213571</v>
      </c>
      <c r="F2978" s="269">
        <v>0.54351583021388927</v>
      </c>
    </row>
    <row r="2979" spans="1:6">
      <c r="A2979" s="55" t="s">
        <v>191</v>
      </c>
      <c r="B2979" s="221">
        <v>0.20046331022657232</v>
      </c>
      <c r="C2979" s="231">
        <v>0.22288744210146777</v>
      </c>
      <c r="D2979" s="218">
        <v>0.21253059545252939</v>
      </c>
      <c r="E2979" s="267">
        <v>0.11683768675728155</v>
      </c>
      <c r="F2979" s="269">
        <v>0.18817986910332776</v>
      </c>
    </row>
    <row r="2980" spans="1:6">
      <c r="A2980" s="56" t="s">
        <v>4</v>
      </c>
      <c r="B2980" s="222">
        <v>1</v>
      </c>
      <c r="C2980" s="232">
        <v>1</v>
      </c>
      <c r="D2980" s="219">
        <v>1</v>
      </c>
      <c r="E2980" s="123">
        <v>1</v>
      </c>
      <c r="F2980" s="270">
        <v>1</v>
      </c>
    </row>
    <row r="2981" spans="1:6" s="22" customFormat="1">
      <c r="A2981" s="208" t="s">
        <v>5</v>
      </c>
      <c r="B2981" s="67">
        <v>500.000054064403</v>
      </c>
      <c r="C2981" s="21">
        <v>500.00001689189202</v>
      </c>
      <c r="D2981" s="90">
        <v>499.99986624775499</v>
      </c>
      <c r="E2981" s="124">
        <v>499.99687499999999</v>
      </c>
      <c r="F2981" s="124">
        <v>1999.9968122040502</v>
      </c>
    </row>
    <row r="2982" spans="1:6" s="22" customFormat="1">
      <c r="A2982" s="209" t="s">
        <v>6</v>
      </c>
      <c r="B2982" s="69">
        <v>914</v>
      </c>
      <c r="C2982" s="25">
        <v>1628</v>
      </c>
      <c r="D2982" s="91">
        <v>557</v>
      </c>
      <c r="E2982" s="125">
        <v>368</v>
      </c>
      <c r="F2982" s="125">
        <v>3521</v>
      </c>
    </row>
    <row r="2984" spans="1:6">
      <c r="A2984" s="28" t="s">
        <v>199</v>
      </c>
      <c r="B2984" s="14">
        <f t="shared" ref="B2984" si="374">B2975+B2976</f>
        <v>3.1798729940893618E-2</v>
      </c>
      <c r="C2984" s="14">
        <f>C2975+C2976</f>
        <v>3.0734425865851622E-2</v>
      </c>
      <c r="D2984" s="14">
        <f>D2975+D2976</f>
        <v>1.8437390928494175E-2</v>
      </c>
      <c r="E2984" s="14">
        <f t="shared" ref="E2984" si="375">E2975+E2976</f>
        <v>2.7408595216763622E-2</v>
      </c>
      <c r="F2984" s="14">
        <v>2.7094785734544706E-2</v>
      </c>
    </row>
    <row r="2985" spans="1:6">
      <c r="A2985" s="29" t="s">
        <v>49</v>
      </c>
      <c r="B2985" s="14">
        <f t="shared" ref="B2985:C2985" si="376">B2977</f>
        <v>0.27076313297105187</v>
      </c>
      <c r="C2985" s="14">
        <f t="shared" si="376"/>
        <v>0.2541396357630954</v>
      </c>
      <c r="D2985" s="14">
        <f>D2977</f>
        <v>0.20756828173729638</v>
      </c>
      <c r="E2985" s="14">
        <f t="shared" ref="E2985" si="377">E2977</f>
        <v>0.23236694142381914</v>
      </c>
      <c r="F2985" s="14">
        <v>0.24120951494823831</v>
      </c>
    </row>
    <row r="2986" spans="1:6">
      <c r="A2986" s="13" t="s">
        <v>200</v>
      </c>
      <c r="B2986" s="14">
        <f t="shared" ref="B2986:C2986" si="378">B2978+B2979</f>
        <v>0.69743813708805469</v>
      </c>
      <c r="C2986" s="14">
        <f t="shared" si="378"/>
        <v>0.71512593837105287</v>
      </c>
      <c r="D2986" s="14">
        <f>D2978+D2979</f>
        <v>0.77399432733420936</v>
      </c>
      <c r="E2986" s="14">
        <f t="shared" ref="E2986" si="379">E2978+E2979</f>
        <v>0.74022446335941727</v>
      </c>
      <c r="F2986" s="14">
        <v>0.73169569931721701</v>
      </c>
    </row>
    <row r="2988" spans="1:6">
      <c r="A2988" s="198" t="s">
        <v>51</v>
      </c>
      <c r="B2988" s="32">
        <v>3.8608968569232363</v>
      </c>
      <c r="C2988" s="32">
        <v>3.9022333693962903</v>
      </c>
      <c r="D2988" s="31">
        <v>3.968087531858242</v>
      </c>
      <c r="E2988" s="262">
        <v>3.8286076244498268</v>
      </c>
      <c r="F2988" s="31">
        <v>3.8899564356074641</v>
      </c>
    </row>
    <row r="2990" spans="1:6">
      <c r="A2990" s="26" t="s">
        <v>7</v>
      </c>
    </row>
    <row r="2991" spans="1:6">
      <c r="A2991" s="26" t="s">
        <v>9</v>
      </c>
    </row>
    <row r="2992" spans="1:6">
      <c r="A2992" s="1"/>
      <c r="B2992" s="72"/>
    </row>
    <row r="2993" spans="1:6">
      <c r="A2993" s="128" t="s">
        <v>503</v>
      </c>
      <c r="B2993" s="58"/>
      <c r="E2993" s="129"/>
    </row>
    <row r="2994" spans="1:6">
      <c r="A2994" s="1"/>
    </row>
    <row r="2995" spans="1:6">
      <c r="A2995" s="1"/>
      <c r="B2995" s="60">
        <v>2025</v>
      </c>
      <c r="C2995" s="10" t="s">
        <v>252</v>
      </c>
      <c r="D2995" s="86" t="s">
        <v>328</v>
      </c>
      <c r="E2995" s="131" t="s">
        <v>367</v>
      </c>
      <c r="F2995" s="193" t="s">
        <v>4</v>
      </c>
    </row>
    <row r="2996" spans="1:6">
      <c r="A2996" s="54" t="s">
        <v>190</v>
      </c>
      <c r="B2996" s="220">
        <v>3.0432630845834242E-2</v>
      </c>
      <c r="C2996" s="230">
        <v>2.3510089500580457E-2</v>
      </c>
      <c r="D2996" s="217"/>
      <c r="E2996" s="266">
        <v>1.309817968971003E-2</v>
      </c>
      <c r="F2996" s="268">
        <v>1.6760232278451685E-2</v>
      </c>
    </row>
    <row r="2997" spans="1:6">
      <c r="A2997" s="55" t="s">
        <v>158</v>
      </c>
      <c r="B2997" s="221">
        <v>7.3545416415312398E-2</v>
      </c>
      <c r="C2997" s="231">
        <v>5.143185944179824E-2</v>
      </c>
      <c r="D2997" s="218">
        <v>6.5552857751123517E-2</v>
      </c>
      <c r="E2997" s="267">
        <v>6.2685717872693308E-2</v>
      </c>
      <c r="F2997" s="269">
        <v>6.3303963862421958E-2</v>
      </c>
    </row>
    <row r="2998" spans="1:6">
      <c r="A2998" s="55" t="s">
        <v>44</v>
      </c>
      <c r="B2998" s="221">
        <v>0.23921342362663758</v>
      </c>
      <c r="C2998" s="231">
        <v>0.28415806718139197</v>
      </c>
      <c r="D2998" s="218">
        <v>0.25931155051601618</v>
      </c>
      <c r="E2998" s="267">
        <v>0.2786503828692411</v>
      </c>
      <c r="F2998" s="269">
        <v>0.26533333509606211</v>
      </c>
    </row>
    <row r="2999" spans="1:6">
      <c r="A2999" s="55" t="s">
        <v>159</v>
      </c>
      <c r="B2999" s="221">
        <v>0.47649869472334705</v>
      </c>
      <c r="C2999" s="231">
        <v>0.45718106686427673</v>
      </c>
      <c r="D2999" s="218">
        <v>0.50840087029035841</v>
      </c>
      <c r="E2999" s="267">
        <v>0.4693464116759421</v>
      </c>
      <c r="F2999" s="269">
        <v>0.47785677193190951</v>
      </c>
    </row>
    <row r="3000" spans="1:6">
      <c r="A3000" s="55" t="s">
        <v>191</v>
      </c>
      <c r="B3000" s="221">
        <v>0.18030983438886883</v>
      </c>
      <c r="C3000" s="231">
        <v>0.18371891701195259</v>
      </c>
      <c r="D3000" s="218">
        <v>0.16673472144250195</v>
      </c>
      <c r="E3000" s="267">
        <v>0.17621930789241363</v>
      </c>
      <c r="F3000" s="269">
        <v>0.17674569683115476</v>
      </c>
    </row>
    <row r="3001" spans="1:6">
      <c r="A3001" s="56" t="s">
        <v>4</v>
      </c>
      <c r="B3001" s="222">
        <v>1</v>
      </c>
      <c r="C3001" s="232">
        <v>1</v>
      </c>
      <c r="D3001" s="219">
        <v>1</v>
      </c>
      <c r="E3001" s="123">
        <v>1</v>
      </c>
      <c r="F3001" s="270">
        <v>1</v>
      </c>
    </row>
    <row r="3002" spans="1:6" s="22" customFormat="1">
      <c r="A3002" s="208" t="s">
        <v>5</v>
      </c>
      <c r="B3002" s="67">
        <v>500.000054064403</v>
      </c>
      <c r="C3002" s="21">
        <v>500.00001689189202</v>
      </c>
      <c r="D3002" s="90">
        <v>499.99986624775499</v>
      </c>
      <c r="E3002" s="124">
        <v>499.99687499999999</v>
      </c>
      <c r="F3002" s="124">
        <v>1999.9968122040502</v>
      </c>
    </row>
    <row r="3003" spans="1:6" s="22" customFormat="1">
      <c r="A3003" s="209" t="s">
        <v>6</v>
      </c>
      <c r="B3003" s="69">
        <v>914</v>
      </c>
      <c r="C3003" s="25">
        <v>1628</v>
      </c>
      <c r="D3003" s="91">
        <v>557</v>
      </c>
      <c r="E3003" s="125">
        <v>368</v>
      </c>
      <c r="F3003" s="125">
        <v>3521</v>
      </c>
    </row>
    <row r="3005" spans="1:6">
      <c r="A3005" s="28" t="s">
        <v>199</v>
      </c>
      <c r="B3005" s="14">
        <f t="shared" ref="B3005" si="380">B2996+B2997</f>
        <v>0.10397804726114664</v>
      </c>
      <c r="C3005" s="14">
        <f>C2996+C2997</f>
        <v>7.4941948942378697E-2</v>
      </c>
      <c r="D3005" s="14">
        <f>D2996+D2997</f>
        <v>6.5552857751123517E-2</v>
      </c>
      <c r="E3005" s="14">
        <f t="shared" ref="E3005" si="381">E2996+E2997</f>
        <v>7.5783897562403335E-2</v>
      </c>
      <c r="F3005" s="14">
        <v>8.006419614087365E-2</v>
      </c>
    </row>
    <row r="3006" spans="1:6">
      <c r="A3006" s="29" t="s">
        <v>49</v>
      </c>
      <c r="B3006" s="14">
        <f t="shared" ref="B3006:C3006" si="382">B2998</f>
        <v>0.23921342362663758</v>
      </c>
      <c r="C3006" s="14">
        <f t="shared" si="382"/>
        <v>0.28415806718139197</v>
      </c>
      <c r="D3006" s="14">
        <f>D2998</f>
        <v>0.25931155051601618</v>
      </c>
      <c r="E3006" s="14">
        <f t="shared" ref="E3006" si="383">E2998</f>
        <v>0.2786503828692411</v>
      </c>
      <c r="F3006" s="14">
        <v>0.26533333509606211</v>
      </c>
    </row>
    <row r="3007" spans="1:6">
      <c r="A3007" s="13" t="s">
        <v>200</v>
      </c>
      <c r="B3007" s="14">
        <f t="shared" ref="B3007:C3007" si="384">B2999+B3000</f>
        <v>0.65680852911221588</v>
      </c>
      <c r="C3007" s="14">
        <f t="shared" si="384"/>
        <v>0.64089998387622926</v>
      </c>
      <c r="D3007" s="14">
        <f>D2999+D3000</f>
        <v>0.67513559173286031</v>
      </c>
      <c r="E3007" s="14">
        <f t="shared" ref="E3007" si="385">E2999+E3000</f>
        <v>0.64556571956835573</v>
      </c>
      <c r="F3007" s="14">
        <v>0.65460246876306427</v>
      </c>
    </row>
    <row r="3009" spans="1:6">
      <c r="A3009" s="198" t="s">
        <v>51</v>
      </c>
      <c r="B3009" s="32">
        <v>3.7027076853941048</v>
      </c>
      <c r="C3009" s="32">
        <v>3.7261668624452198</v>
      </c>
      <c r="D3009" s="31">
        <v>3.7763174554242385</v>
      </c>
      <c r="E3009" s="262">
        <v>3.7329029502086568</v>
      </c>
      <c r="F3009" s="31">
        <v>3.7345237371748903</v>
      </c>
    </row>
    <row r="3011" spans="1:6">
      <c r="A3011" s="26" t="s">
        <v>7</v>
      </c>
      <c r="B3011" s="26" t="s">
        <v>8</v>
      </c>
    </row>
    <row r="3012" spans="1:6">
      <c r="A3012" s="26" t="s">
        <v>9</v>
      </c>
      <c r="B3012" s="26" t="s">
        <v>10</v>
      </c>
    </row>
    <row r="3013" spans="1:6">
      <c r="A3013" s="1"/>
      <c r="B3013" s="72"/>
    </row>
    <row r="3014" spans="1:6">
      <c r="A3014" s="53" t="s">
        <v>230</v>
      </c>
      <c r="B3014" s="58"/>
      <c r="E3014" s="129"/>
    </row>
    <row r="3015" spans="1:6">
      <c r="A3015" s="1"/>
    </row>
    <row r="3016" spans="1:6">
      <c r="A3016" s="1"/>
      <c r="B3016" s="60" t="s">
        <v>319</v>
      </c>
      <c r="C3016" s="10" t="s">
        <v>252</v>
      </c>
      <c r="D3016" s="86" t="s">
        <v>328</v>
      </c>
      <c r="E3016" s="131" t="s">
        <v>367</v>
      </c>
      <c r="F3016" s="193" t="s">
        <v>4</v>
      </c>
    </row>
    <row r="3017" spans="1:6">
      <c r="A3017" s="54" t="s">
        <v>190</v>
      </c>
      <c r="B3017" s="220">
        <v>7.2186453820195562E-2</v>
      </c>
      <c r="C3017" s="230">
        <v>4.1714373897855837E-2</v>
      </c>
      <c r="D3017" s="217">
        <v>9.2186954642470825E-3</v>
      </c>
      <c r="E3017" s="266">
        <v>2.3224873416328437E-2</v>
      </c>
      <c r="F3017" s="268">
        <v>3.6586122862504622E-2</v>
      </c>
    </row>
    <row r="3018" spans="1:6">
      <c r="A3018" s="55" t="s">
        <v>158</v>
      </c>
      <c r="B3018" s="221">
        <v>0.16307118626254044</v>
      </c>
      <c r="C3018" s="231">
        <v>0.15308658082324167</v>
      </c>
      <c r="D3018" s="218">
        <v>9.3877967662149425E-2</v>
      </c>
      <c r="E3018" s="267">
        <v>0.13566443485923976</v>
      </c>
      <c r="F3018" s="269">
        <v>0.13642504729665964</v>
      </c>
    </row>
    <row r="3019" spans="1:6">
      <c r="A3019" s="55" t="s">
        <v>44</v>
      </c>
      <c r="B3019" s="221">
        <v>0.31877620703894605</v>
      </c>
      <c r="C3019" s="231">
        <v>0.35754574283475732</v>
      </c>
      <c r="D3019" s="218">
        <v>0.33609017428624044</v>
      </c>
      <c r="E3019" s="267">
        <v>0.34551982254236913</v>
      </c>
      <c r="F3019" s="269">
        <v>0.33948297706271197</v>
      </c>
    </row>
    <row r="3020" spans="1:6">
      <c r="A3020" s="55" t="s">
        <v>159</v>
      </c>
      <c r="B3020" s="221">
        <v>0.34355975753633294</v>
      </c>
      <c r="C3020" s="231">
        <v>0.33085967309749281</v>
      </c>
      <c r="D3020" s="218">
        <v>0.46228893874515592</v>
      </c>
      <c r="E3020" s="267">
        <v>0.39289729256459988</v>
      </c>
      <c r="F3020" s="269">
        <v>0.38240139225818853</v>
      </c>
    </row>
    <row r="3021" spans="1:6">
      <c r="A3021" s="55" t="s">
        <v>191</v>
      </c>
      <c r="B3021" s="221">
        <v>0.10240639534198506</v>
      </c>
      <c r="C3021" s="231">
        <v>0.11679362934665233</v>
      </c>
      <c r="D3021" s="218">
        <v>9.8524223842207201E-2</v>
      </c>
      <c r="E3021" s="267">
        <v>0.10269357661746263</v>
      </c>
      <c r="F3021" s="269">
        <v>0.10510446051993511</v>
      </c>
    </row>
    <row r="3022" spans="1:6">
      <c r="A3022" s="56" t="s">
        <v>4</v>
      </c>
      <c r="B3022" s="222">
        <v>1</v>
      </c>
      <c r="C3022" s="232">
        <v>1</v>
      </c>
      <c r="D3022" s="219">
        <v>1</v>
      </c>
      <c r="E3022" s="123">
        <v>1</v>
      </c>
      <c r="F3022" s="270">
        <v>1</v>
      </c>
    </row>
    <row r="3023" spans="1:6" s="22" customFormat="1">
      <c r="A3023" s="208" t="s">
        <v>5</v>
      </c>
      <c r="B3023" s="67">
        <v>500.000054064403</v>
      </c>
      <c r="C3023" s="21">
        <v>500.00001689189202</v>
      </c>
      <c r="D3023" s="90">
        <v>499.99986624775499</v>
      </c>
      <c r="E3023" s="124">
        <v>499.99687499999999</v>
      </c>
      <c r="F3023" s="124">
        <v>1999.9968122040502</v>
      </c>
    </row>
    <row r="3024" spans="1:6" s="22" customFormat="1">
      <c r="A3024" s="209" t="s">
        <v>6</v>
      </c>
      <c r="B3024" s="69">
        <v>914</v>
      </c>
      <c r="C3024" s="25">
        <v>1628</v>
      </c>
      <c r="D3024" s="91">
        <v>557</v>
      </c>
      <c r="E3024" s="125">
        <v>368</v>
      </c>
      <c r="F3024" s="125">
        <v>3521</v>
      </c>
    </row>
    <row r="3026" spans="1:6">
      <c r="A3026" s="28" t="s">
        <v>199</v>
      </c>
      <c r="B3026" s="14">
        <f t="shared" ref="B3026" si="386">B3017+B3018</f>
        <v>0.235257640082736</v>
      </c>
      <c r="C3026" s="14">
        <f>C3017+C3018</f>
        <v>0.19480095472109751</v>
      </c>
      <c r="D3026" s="14">
        <f>D3017+D3018</f>
        <v>0.10309666312639651</v>
      </c>
      <c r="E3026" s="14">
        <f t="shared" ref="E3026" si="387">E3017+E3018</f>
        <v>0.15888930827556819</v>
      </c>
      <c r="F3026" s="14">
        <v>0.17301117015916426</v>
      </c>
    </row>
    <row r="3027" spans="1:6">
      <c r="A3027" s="29" t="s">
        <v>49</v>
      </c>
      <c r="B3027" s="14">
        <f t="shared" ref="B3027:C3027" si="388">B3019</f>
        <v>0.31877620703894605</v>
      </c>
      <c r="C3027" s="14">
        <f t="shared" si="388"/>
        <v>0.35754574283475732</v>
      </c>
      <c r="D3027" s="14">
        <f>D3019</f>
        <v>0.33609017428624044</v>
      </c>
      <c r="E3027" s="14">
        <f t="shared" ref="E3027" si="389">E3019</f>
        <v>0.34551982254236913</v>
      </c>
      <c r="F3027" s="14">
        <v>0.33948297706271197</v>
      </c>
    </row>
    <row r="3028" spans="1:6">
      <c r="A3028" s="13" t="s">
        <v>200</v>
      </c>
      <c r="B3028" s="14">
        <f t="shared" ref="B3028:C3028" si="390">B3020+B3021</f>
        <v>0.44596615287831798</v>
      </c>
      <c r="C3028" s="14">
        <f t="shared" si="390"/>
        <v>0.44765330244414514</v>
      </c>
      <c r="D3028" s="14">
        <f>D3020+D3021</f>
        <v>0.56081316258736313</v>
      </c>
      <c r="E3028" s="14">
        <f t="shared" ref="E3028" si="391">E3020+E3021</f>
        <v>0.49559086918206252</v>
      </c>
      <c r="F3028" s="14">
        <v>0.48750585277812364</v>
      </c>
    </row>
    <row r="3030" spans="1:6">
      <c r="A3030" s="198" t="s">
        <v>51</v>
      </c>
      <c r="B3030" s="32">
        <v>3.2409284543173684</v>
      </c>
      <c r="C3030" s="32">
        <v>3.3279316031718436</v>
      </c>
      <c r="D3030" s="31">
        <v>3.5470220278389264</v>
      </c>
      <c r="E3030" s="262">
        <v>3.4161702641076297</v>
      </c>
      <c r="F3030" s="31">
        <v>3.3830130202763904</v>
      </c>
    </row>
    <row r="3032" spans="1:6">
      <c r="A3032" s="26" t="s">
        <v>7</v>
      </c>
      <c r="B3032" s="26" t="s">
        <v>8</v>
      </c>
    </row>
    <row r="3033" spans="1:6">
      <c r="A3033" s="26" t="s">
        <v>9</v>
      </c>
      <c r="B3033" s="26" t="s">
        <v>10</v>
      </c>
    </row>
    <row r="3034" spans="1:6">
      <c r="A3034" s="1"/>
      <c r="B3034" s="72"/>
    </row>
    <row r="3035" spans="1:6">
      <c r="A3035" s="53" t="s">
        <v>606</v>
      </c>
      <c r="B3035" s="58"/>
      <c r="E3035" s="129"/>
    </row>
    <row r="3036" spans="1:6">
      <c r="A3036" s="1"/>
    </row>
    <row r="3037" spans="1:6">
      <c r="A3037" s="1"/>
      <c r="B3037" s="60" t="s">
        <v>319</v>
      </c>
      <c r="C3037" s="10" t="s">
        <v>252</v>
      </c>
      <c r="D3037" s="86" t="s">
        <v>328</v>
      </c>
      <c r="E3037" s="131" t="s">
        <v>367</v>
      </c>
      <c r="F3037" s="193" t="s">
        <v>4</v>
      </c>
    </row>
    <row r="3038" spans="1:6">
      <c r="A3038" s="54" t="s">
        <v>190</v>
      </c>
      <c r="B3038" s="220">
        <v>5.4533131795691595E-2</v>
      </c>
      <c r="C3038" s="230">
        <v>3.5305516620513788E-2</v>
      </c>
      <c r="D3038" s="217">
        <v>2.7005517098423786E-2</v>
      </c>
      <c r="E3038" s="266">
        <v>2.4270803866437242E-2</v>
      </c>
      <c r="F3038" s="268">
        <v>3.5278760619195507E-2</v>
      </c>
    </row>
    <row r="3039" spans="1:6">
      <c r="A3039" s="55" t="s">
        <v>158</v>
      </c>
      <c r="B3039" s="221">
        <v>0.17158308437581207</v>
      </c>
      <c r="C3039" s="231">
        <v>0.12508600375937906</v>
      </c>
      <c r="D3039" s="218">
        <v>0.12190547426196723</v>
      </c>
      <c r="E3039" s="267">
        <v>0.11678958863058134</v>
      </c>
      <c r="F3039" s="269">
        <v>0.13384106614437977</v>
      </c>
    </row>
    <row r="3040" spans="1:6">
      <c r="A3040" s="55" t="s">
        <v>44</v>
      </c>
      <c r="B3040" s="221">
        <v>0.39322741830302432</v>
      </c>
      <c r="C3040" s="231">
        <v>0.41036432888818342</v>
      </c>
      <c r="D3040" s="218">
        <v>0.37528808423325766</v>
      </c>
      <c r="E3040" s="267">
        <v>0.40578106874037495</v>
      </c>
      <c r="F3040" s="269">
        <v>0.39616521145312361</v>
      </c>
    </row>
    <row r="3041" spans="1:6">
      <c r="A3041" s="55" t="s">
        <v>159</v>
      </c>
      <c r="B3041" s="221">
        <v>0.27658489499235045</v>
      </c>
      <c r="C3041" s="231">
        <v>0.31236172101972115</v>
      </c>
      <c r="D3041" s="218">
        <v>0.3927403941082922</v>
      </c>
      <c r="E3041" s="267">
        <v>0.38155836300063833</v>
      </c>
      <c r="F3041" s="269">
        <v>0.34081127416364299</v>
      </c>
    </row>
    <row r="3042" spans="1:6">
      <c r="A3042" s="55" t="s">
        <v>191</v>
      </c>
      <c r="B3042" s="221">
        <v>0.10407147053312156</v>
      </c>
      <c r="C3042" s="231">
        <v>0.11688242971220258</v>
      </c>
      <c r="D3042" s="218">
        <v>8.3060530298059293E-2</v>
      </c>
      <c r="E3042" s="267">
        <v>7.1600175761968185E-2</v>
      </c>
      <c r="F3042" s="269">
        <v>9.3903687619658338E-2</v>
      </c>
    </row>
    <row r="3043" spans="1:6">
      <c r="A3043" s="56" t="s">
        <v>4</v>
      </c>
      <c r="B3043" s="222">
        <v>1</v>
      </c>
      <c r="C3043" s="232">
        <v>1</v>
      </c>
      <c r="D3043" s="219">
        <v>1</v>
      </c>
      <c r="E3043" s="123">
        <v>1</v>
      </c>
      <c r="F3043" s="270">
        <v>1</v>
      </c>
    </row>
    <row r="3044" spans="1:6" s="22" customFormat="1">
      <c r="A3044" s="208" t="s">
        <v>5</v>
      </c>
      <c r="B3044" s="67">
        <v>500.000054064403</v>
      </c>
      <c r="C3044" s="21">
        <v>500.00001689189202</v>
      </c>
      <c r="D3044" s="90">
        <v>499.99986624775499</v>
      </c>
      <c r="E3044" s="124">
        <v>499.99687499999999</v>
      </c>
      <c r="F3044" s="124">
        <v>1999.9968122040502</v>
      </c>
    </row>
    <row r="3045" spans="1:6" s="22" customFormat="1">
      <c r="A3045" s="209" t="s">
        <v>6</v>
      </c>
      <c r="B3045" s="69">
        <v>914</v>
      </c>
      <c r="C3045" s="25">
        <v>1628</v>
      </c>
      <c r="D3045" s="91">
        <v>557</v>
      </c>
      <c r="E3045" s="125">
        <v>368</v>
      </c>
      <c r="F3045" s="125">
        <v>3521</v>
      </c>
    </row>
    <row r="3047" spans="1:6">
      <c r="A3047" s="28" t="s">
        <v>199</v>
      </c>
      <c r="B3047" s="14">
        <f t="shared" ref="B3047" si="392">B3038+B3039</f>
        <v>0.22611621617150368</v>
      </c>
      <c r="C3047" s="14">
        <f>C3038+C3039</f>
        <v>0.16039152037989285</v>
      </c>
      <c r="D3047" s="14">
        <f>D3038+D3039</f>
        <v>0.14891099136039102</v>
      </c>
      <c r="E3047" s="14">
        <f t="shared" ref="E3047" si="393">E3038+E3039</f>
        <v>0.14106039249701857</v>
      </c>
      <c r="F3047" s="14">
        <v>0.16911982676357529</v>
      </c>
    </row>
    <row r="3048" spans="1:6">
      <c r="A3048" s="29" t="s">
        <v>49</v>
      </c>
      <c r="B3048" s="14">
        <f t="shared" ref="B3048:C3048" si="394">B3040</f>
        <v>0.39322741830302432</v>
      </c>
      <c r="C3048" s="14">
        <f t="shared" si="394"/>
        <v>0.41036432888818342</v>
      </c>
      <c r="D3048" s="14">
        <f>D3040</f>
        <v>0.37528808423325766</v>
      </c>
      <c r="E3048" s="14">
        <f t="shared" ref="E3048" si="395">E3040</f>
        <v>0.40578106874037495</v>
      </c>
      <c r="F3048" s="14">
        <v>0.39616521145312361</v>
      </c>
    </row>
    <row r="3049" spans="1:6">
      <c r="A3049" s="13" t="s">
        <v>200</v>
      </c>
      <c r="B3049" s="14">
        <f t="shared" ref="B3049:C3049" si="396">B3041+B3042</f>
        <v>0.380656365525472</v>
      </c>
      <c r="C3049" s="14">
        <f t="shared" si="396"/>
        <v>0.42924415073192373</v>
      </c>
      <c r="D3049" s="14">
        <f>D3041+D3042</f>
        <v>0.47580092440635147</v>
      </c>
      <c r="E3049" s="14">
        <f t="shared" ref="E3049" si="397">E3041+E3042</f>
        <v>0.45315853876260653</v>
      </c>
      <c r="F3049" s="14">
        <v>0.43471496178330132</v>
      </c>
    </row>
    <row r="3051" spans="1:6">
      <c r="A3051" s="198" t="s">
        <v>51</v>
      </c>
      <c r="B3051" s="32">
        <v>3.204078488091394</v>
      </c>
      <c r="C3051" s="32">
        <v>3.3504295434437212</v>
      </c>
      <c r="D3051" s="31">
        <v>3.3829449462455949</v>
      </c>
      <c r="E3051" s="262">
        <v>3.3594275181611177</v>
      </c>
      <c r="F3051" s="31">
        <v>3.3242200620201818</v>
      </c>
    </row>
    <row r="3053" spans="1:6">
      <c r="A3053" s="26" t="s">
        <v>7</v>
      </c>
      <c r="B3053" s="26" t="s">
        <v>8</v>
      </c>
    </row>
    <row r="3054" spans="1:6">
      <c r="A3054" s="26" t="s">
        <v>9</v>
      </c>
      <c r="B3054" s="26" t="s">
        <v>10</v>
      </c>
    </row>
    <row r="3055" spans="1:6">
      <c r="A3055" s="1"/>
      <c r="B3055" s="72"/>
    </row>
    <row r="3056" spans="1:6">
      <c r="A3056" s="128" t="s">
        <v>504</v>
      </c>
      <c r="B3056" s="58"/>
      <c r="E3056" s="129"/>
    </row>
    <row r="3057" spans="1:6">
      <c r="A3057" s="1"/>
    </row>
    <row r="3058" spans="1:6">
      <c r="A3058" s="1"/>
      <c r="B3058" s="60" t="s">
        <v>319</v>
      </c>
      <c r="C3058" s="10" t="s">
        <v>252</v>
      </c>
      <c r="D3058" s="86" t="s">
        <v>328</v>
      </c>
      <c r="E3058" s="131" t="s">
        <v>367</v>
      </c>
      <c r="F3058" s="193" t="s">
        <v>4</v>
      </c>
    </row>
    <row r="3059" spans="1:6">
      <c r="A3059" s="54" t="s">
        <v>190</v>
      </c>
      <c r="B3059" s="220">
        <v>4.0063553775851871E-2</v>
      </c>
      <c r="C3059" s="230">
        <v>3.0715574515137161E-2</v>
      </c>
      <c r="D3059" s="217">
        <v>2.304673866061771E-3</v>
      </c>
      <c r="E3059" s="266">
        <v>1.1172624176727203E-2</v>
      </c>
      <c r="F3059" s="268">
        <v>2.1064123888584144E-2</v>
      </c>
    </row>
    <row r="3060" spans="1:6">
      <c r="A3060" s="55" t="s">
        <v>158</v>
      </c>
      <c r="B3060" s="221">
        <v>8.241716713174671E-2</v>
      </c>
      <c r="C3060" s="231">
        <v>0.10188254508382037</v>
      </c>
      <c r="D3060" s="218">
        <v>3.3603481161433933E-2</v>
      </c>
      <c r="E3060" s="267">
        <v>6.3731648322802092E-2</v>
      </c>
      <c r="F3060" s="269">
        <v>7.0408723909714324E-2</v>
      </c>
    </row>
    <row r="3061" spans="1:6">
      <c r="A3061" s="55" t="s">
        <v>44</v>
      </c>
      <c r="B3061" s="221">
        <v>0.26577461138243647</v>
      </c>
      <c r="C3061" s="231">
        <v>0.30324205179464825</v>
      </c>
      <c r="D3061" s="218">
        <v>0.2609656550877606</v>
      </c>
      <c r="E3061" s="267">
        <v>0.28773114614575057</v>
      </c>
      <c r="F3061" s="269">
        <v>0.27942835419628836</v>
      </c>
    </row>
    <row r="3062" spans="1:6">
      <c r="A3062" s="55" t="s">
        <v>159</v>
      </c>
      <c r="B3062" s="221">
        <v>0.42728139035454404</v>
      </c>
      <c r="C3062" s="231">
        <v>0.40183484146135434</v>
      </c>
      <c r="D3062" s="218">
        <v>0.53574089914792422</v>
      </c>
      <c r="E3062" s="267">
        <v>0.50533685400751105</v>
      </c>
      <c r="F3062" s="269">
        <v>0.46754843099445431</v>
      </c>
    </row>
    <row r="3063" spans="1:6">
      <c r="A3063" s="55" t="s">
        <v>191</v>
      </c>
      <c r="B3063" s="221">
        <v>0.18446327735542092</v>
      </c>
      <c r="C3063" s="231">
        <v>0.1623249871450399</v>
      </c>
      <c r="D3063" s="218">
        <v>0.16738529073681946</v>
      </c>
      <c r="E3063" s="267">
        <v>0.13202772734720911</v>
      </c>
      <c r="F3063" s="269">
        <v>0.16155036701095901</v>
      </c>
    </row>
    <row r="3064" spans="1:6">
      <c r="A3064" s="56" t="s">
        <v>4</v>
      </c>
      <c r="B3064" s="222">
        <v>1</v>
      </c>
      <c r="C3064" s="232">
        <v>1</v>
      </c>
      <c r="D3064" s="219">
        <v>1</v>
      </c>
      <c r="E3064" s="123">
        <v>1</v>
      </c>
      <c r="F3064" s="270">
        <v>1</v>
      </c>
    </row>
    <row r="3065" spans="1:6" s="22" customFormat="1">
      <c r="A3065" s="208" t="s">
        <v>5</v>
      </c>
      <c r="B3065" s="67">
        <v>500.000054064403</v>
      </c>
      <c r="C3065" s="21">
        <v>500.00001689189202</v>
      </c>
      <c r="D3065" s="90">
        <v>499.99986624775499</v>
      </c>
      <c r="E3065" s="124">
        <v>499.99687499999999</v>
      </c>
      <c r="F3065" s="124">
        <v>1999.9968122040502</v>
      </c>
    </row>
    <row r="3066" spans="1:6" s="22" customFormat="1">
      <c r="A3066" s="209" t="s">
        <v>6</v>
      </c>
      <c r="B3066" s="69">
        <v>914</v>
      </c>
      <c r="C3066" s="25">
        <v>1628</v>
      </c>
      <c r="D3066" s="91">
        <v>557</v>
      </c>
      <c r="E3066" s="125">
        <v>368</v>
      </c>
      <c r="F3066" s="125">
        <v>3521</v>
      </c>
    </row>
    <row r="3068" spans="1:6">
      <c r="A3068" s="28" t="s">
        <v>199</v>
      </c>
      <c r="B3068" s="14">
        <f t="shared" ref="B3068" si="398">B3059+B3060</f>
        <v>0.12248072090759858</v>
      </c>
      <c r="C3068" s="14">
        <f>C3059+C3060</f>
        <v>0.13259811959895754</v>
      </c>
      <c r="D3068" s="14">
        <f>D3059+D3060</f>
        <v>3.5908155027495704E-2</v>
      </c>
      <c r="E3068" s="14">
        <f t="shared" ref="E3068" si="399">E3059+E3060</f>
        <v>7.4904272499529301E-2</v>
      </c>
      <c r="F3068" s="14">
        <v>9.1472847798298465E-2</v>
      </c>
    </row>
    <row r="3069" spans="1:6">
      <c r="A3069" s="29" t="s">
        <v>49</v>
      </c>
      <c r="B3069" s="14">
        <f t="shared" ref="B3069:C3069" si="400">B3061</f>
        <v>0.26577461138243647</v>
      </c>
      <c r="C3069" s="14">
        <f t="shared" si="400"/>
        <v>0.30324205179464825</v>
      </c>
      <c r="D3069" s="14">
        <f>D3061</f>
        <v>0.2609656550877606</v>
      </c>
      <c r="E3069" s="14">
        <f t="shared" ref="E3069" si="401">E3061</f>
        <v>0.28773114614575057</v>
      </c>
      <c r="F3069" s="14">
        <v>0.27942835419628836</v>
      </c>
    </row>
    <row r="3070" spans="1:6">
      <c r="A3070" s="13" t="s">
        <v>200</v>
      </c>
      <c r="B3070" s="14">
        <f t="shared" ref="B3070:C3070" si="402">B3062+B3063</f>
        <v>0.61174466770996494</v>
      </c>
      <c r="C3070" s="14">
        <f t="shared" si="402"/>
        <v>0.56415982860639424</v>
      </c>
      <c r="D3070" s="14">
        <f>D3062+D3063</f>
        <v>0.70312618988474362</v>
      </c>
      <c r="E3070" s="14">
        <f t="shared" ref="E3070" si="403">E3062+E3063</f>
        <v>0.63736458135472018</v>
      </c>
      <c r="F3070" s="14">
        <v>0.62909879800541335</v>
      </c>
    </row>
    <row r="3072" spans="1:6">
      <c r="A3072" s="198" t="s">
        <v>51</v>
      </c>
      <c r="B3072" s="32">
        <v>3.6336636703819365</v>
      </c>
      <c r="C3072" s="32">
        <v>3.5631711216373367</v>
      </c>
      <c r="D3072" s="31">
        <v>3.8322986517280069</v>
      </c>
      <c r="E3072" s="262">
        <v>3.6833154120256708</v>
      </c>
      <c r="F3072" s="31">
        <v>3.6781121933294889</v>
      </c>
    </row>
    <row r="3074" spans="1:6">
      <c r="A3074" s="26" t="s">
        <v>7</v>
      </c>
      <c r="B3074" s="26" t="s">
        <v>8</v>
      </c>
    </row>
    <row r="3075" spans="1:6">
      <c r="A3075" s="26" t="s">
        <v>9</v>
      </c>
      <c r="B3075" s="26" t="s">
        <v>10</v>
      </c>
    </row>
    <row r="3076" spans="1:6">
      <c r="A3076" s="1"/>
      <c r="B3076" s="72"/>
    </row>
    <row r="3077" spans="1:6">
      <c r="A3077" s="57" t="s">
        <v>608</v>
      </c>
      <c r="E3077" s="129"/>
    </row>
    <row r="3078" spans="1:6">
      <c r="A3078" s="1"/>
    </row>
    <row r="3079" spans="1:6">
      <c r="A3079" s="1"/>
      <c r="B3079" s="60" t="s">
        <v>319</v>
      </c>
      <c r="C3079" s="10" t="s">
        <v>252</v>
      </c>
      <c r="D3079" s="86" t="s">
        <v>328</v>
      </c>
      <c r="E3079" s="131" t="s">
        <v>367</v>
      </c>
      <c r="F3079" s="193" t="s">
        <v>4</v>
      </c>
    </row>
    <row r="3080" spans="1:6">
      <c r="A3080" s="54" t="s">
        <v>190</v>
      </c>
      <c r="B3080" s="220">
        <v>4.2636694520281827E-2</v>
      </c>
      <c r="C3080" s="230">
        <v>4.9096073894174308E-2</v>
      </c>
      <c r="D3080" s="217">
        <v>2.6391856252040539E-3</v>
      </c>
      <c r="E3080" s="266"/>
      <c r="F3080" s="268">
        <v>2.3593027505521832E-2</v>
      </c>
    </row>
    <row r="3081" spans="1:6">
      <c r="A3081" s="55" t="s">
        <v>158</v>
      </c>
      <c r="B3081" s="221">
        <v>8.1222452164095044E-2</v>
      </c>
      <c r="C3081" s="231">
        <v>9.9986182740024368E-2</v>
      </c>
      <c r="D3081" s="218">
        <v>5.1074245260435421E-2</v>
      </c>
      <c r="E3081" s="267">
        <v>1.9373762390362793E-2</v>
      </c>
      <c r="F3081" s="269">
        <v>6.2914230270542118E-2</v>
      </c>
    </row>
    <row r="3082" spans="1:6">
      <c r="A3082" s="55" t="s">
        <v>44</v>
      </c>
      <c r="B3082" s="221">
        <v>0.21348720636411456</v>
      </c>
      <c r="C3082" s="231">
        <v>0.24549863728352225</v>
      </c>
      <c r="D3082" s="218">
        <v>0.26624402633816863</v>
      </c>
      <c r="E3082" s="267">
        <v>0.17545789009007426</v>
      </c>
      <c r="F3082" s="269">
        <v>0.22517201480636409</v>
      </c>
    </row>
    <row r="3083" spans="1:6">
      <c r="A3083" s="55" t="s">
        <v>159</v>
      </c>
      <c r="B3083" s="221">
        <v>0.40714121435764272</v>
      </c>
      <c r="C3083" s="231">
        <v>0.41097133009617859</v>
      </c>
      <c r="D3083" s="218">
        <v>0.50970200887899331</v>
      </c>
      <c r="E3083" s="267">
        <v>0.61271306858711272</v>
      </c>
      <c r="F3083" s="269">
        <v>0.48513170175632037</v>
      </c>
    </row>
    <row r="3084" spans="1:6">
      <c r="A3084" s="55" t="s">
        <v>191</v>
      </c>
      <c r="B3084" s="221">
        <v>0.25551243259386586</v>
      </c>
      <c r="C3084" s="231">
        <v>0.19444777598610055</v>
      </c>
      <c r="D3084" s="218">
        <v>0.17034053389719858</v>
      </c>
      <c r="E3084" s="267">
        <v>0.19245527893245015</v>
      </c>
      <c r="F3084" s="269">
        <v>0.20318902566125169</v>
      </c>
    </row>
    <row r="3085" spans="1:6">
      <c r="A3085" s="56" t="s">
        <v>4</v>
      </c>
      <c r="B3085" s="222">
        <v>1</v>
      </c>
      <c r="C3085" s="232">
        <v>1</v>
      </c>
      <c r="D3085" s="219">
        <v>1</v>
      </c>
      <c r="E3085" s="123">
        <v>1</v>
      </c>
      <c r="F3085" s="270">
        <v>1</v>
      </c>
    </row>
    <row r="3086" spans="1:6" s="22" customFormat="1">
      <c r="A3086" s="208" t="s">
        <v>5</v>
      </c>
      <c r="B3086" s="67">
        <v>500.000054064403</v>
      </c>
      <c r="C3086" s="21">
        <v>500.00001689189202</v>
      </c>
      <c r="D3086" s="90">
        <v>499.99986624775499</v>
      </c>
      <c r="E3086" s="124">
        <v>499.99687499999999</v>
      </c>
      <c r="F3086" s="124">
        <v>1999.9968122040502</v>
      </c>
    </row>
    <row r="3087" spans="1:6" s="22" customFormat="1">
      <c r="A3087" s="209" t="s">
        <v>6</v>
      </c>
      <c r="B3087" s="69">
        <v>914</v>
      </c>
      <c r="C3087" s="25">
        <v>1628</v>
      </c>
      <c r="D3087" s="91">
        <v>557</v>
      </c>
      <c r="E3087" s="125">
        <v>368</v>
      </c>
      <c r="F3087" s="125">
        <v>3521</v>
      </c>
    </row>
    <row r="3089" spans="1:6">
      <c r="A3089" s="28" t="s">
        <v>199</v>
      </c>
      <c r="B3089" s="14">
        <f t="shared" ref="B3089" si="404">B3080+B3081</f>
        <v>0.12385914668437686</v>
      </c>
      <c r="C3089" s="14">
        <f>C3080+C3081</f>
        <v>0.14908225663419866</v>
      </c>
      <c r="D3089" s="14">
        <f>D3080+D3081</f>
        <v>5.3713430885639471E-2</v>
      </c>
      <c r="E3089" s="14">
        <f t="shared" ref="E3089" si="405">E3080+E3081</f>
        <v>1.9373762390362793E-2</v>
      </c>
      <c r="F3089" s="14">
        <v>8.6507257776063953E-2</v>
      </c>
    </row>
    <row r="3090" spans="1:6">
      <c r="A3090" s="29" t="s">
        <v>49</v>
      </c>
      <c r="B3090" s="14">
        <f t="shared" ref="B3090:C3090" si="406">B3082</f>
        <v>0.21348720636411456</v>
      </c>
      <c r="C3090" s="14">
        <f t="shared" si="406"/>
        <v>0.24549863728352225</v>
      </c>
      <c r="D3090" s="14">
        <f>D3082</f>
        <v>0.26624402633816863</v>
      </c>
      <c r="E3090" s="14">
        <f t="shared" ref="E3090" si="407">E3082</f>
        <v>0.17545789009007426</v>
      </c>
      <c r="F3090" s="14">
        <v>0.22517201480636409</v>
      </c>
    </row>
    <row r="3091" spans="1:6">
      <c r="A3091" s="13" t="s">
        <v>200</v>
      </c>
      <c r="B3091" s="14">
        <f t="shared" ref="B3091:C3091" si="408">B3083+B3084</f>
        <v>0.66265364695150852</v>
      </c>
      <c r="C3091" s="14">
        <f t="shared" si="408"/>
        <v>0.60541910608227911</v>
      </c>
      <c r="D3091" s="14">
        <f>D3083+D3084</f>
        <v>0.68004254277619192</v>
      </c>
      <c r="E3091" s="14">
        <f t="shared" ref="E3091" si="409">E3083+E3084</f>
        <v>0.8051683475195629</v>
      </c>
      <c r="F3091" s="14">
        <v>0.688320727417572</v>
      </c>
    </row>
    <row r="3093" spans="1:6">
      <c r="A3093" s="198" t="s">
        <v>51</v>
      </c>
      <c r="B3093" s="32">
        <v>3.7516702383407168</v>
      </c>
      <c r="C3093" s="32">
        <v>3.601688551540005</v>
      </c>
      <c r="D3093" s="31">
        <v>3.7940304601625461</v>
      </c>
      <c r="E3093" s="262">
        <v>3.9782498640616506</v>
      </c>
      <c r="F3093" s="31">
        <v>3.7814094677972365</v>
      </c>
    </row>
    <row r="3095" spans="1:6">
      <c r="A3095" s="26" t="s">
        <v>7</v>
      </c>
      <c r="B3095" s="26" t="s">
        <v>8</v>
      </c>
    </row>
    <row r="3096" spans="1:6">
      <c r="A3096" s="26" t="s">
        <v>9</v>
      </c>
      <c r="B3096" s="26" t="s">
        <v>10</v>
      </c>
    </row>
    <row r="3097" spans="1:6">
      <c r="A3097" s="1"/>
      <c r="B3097" s="72"/>
    </row>
    <row r="3098" spans="1:6">
      <c r="A3098" s="281" t="s">
        <v>505</v>
      </c>
      <c r="B3098" s="58"/>
      <c r="E3098" s="129"/>
    </row>
    <row r="3099" spans="1:6">
      <c r="A3099" s="1"/>
    </row>
    <row r="3100" spans="1:6">
      <c r="A3100" s="1"/>
      <c r="B3100" s="60" t="s">
        <v>319</v>
      </c>
      <c r="C3100" s="10" t="s">
        <v>252</v>
      </c>
      <c r="D3100" s="86" t="s">
        <v>328</v>
      </c>
      <c r="E3100" s="131" t="s">
        <v>367</v>
      </c>
      <c r="F3100" s="193" t="s">
        <v>4</v>
      </c>
    </row>
    <row r="3101" spans="1:6">
      <c r="A3101" s="54" t="s">
        <v>190</v>
      </c>
      <c r="B3101" s="220">
        <v>3.0790212744469768E-2</v>
      </c>
      <c r="C3101" s="230">
        <v>1.717181084493264E-2</v>
      </c>
      <c r="D3101" s="217">
        <v>8.2336144107873366E-3</v>
      </c>
      <c r="E3101" s="266">
        <v>8.0348328264008284E-3</v>
      </c>
      <c r="F3101" s="268">
        <v>1.6057631173174384E-2</v>
      </c>
    </row>
    <row r="3102" spans="1:6">
      <c r="A3102" s="55" t="s">
        <v>158</v>
      </c>
      <c r="B3102" s="221">
        <v>7.6849183373555577E-2</v>
      </c>
      <c r="C3102" s="231">
        <v>6.6734995288436724E-2</v>
      </c>
      <c r="D3102" s="218">
        <v>7.3823380609845085E-2</v>
      </c>
      <c r="E3102" s="267">
        <v>5.1679399083200878E-2</v>
      </c>
      <c r="F3102" s="269">
        <v>6.7271763768047957E-2</v>
      </c>
    </row>
    <row r="3103" spans="1:6">
      <c r="A3103" s="55" t="s">
        <v>44</v>
      </c>
      <c r="B3103" s="221">
        <v>0.22838475812293221</v>
      </c>
      <c r="C3103" s="231">
        <v>0.27501798456634535</v>
      </c>
      <c r="D3103" s="218">
        <v>0.2912793813296729</v>
      </c>
      <c r="E3103" s="267">
        <v>0.22487912288582276</v>
      </c>
      <c r="F3103" s="269">
        <v>0.2548903556386794</v>
      </c>
    </row>
    <row r="3104" spans="1:6">
      <c r="A3104" s="55" t="s">
        <v>159</v>
      </c>
      <c r="B3104" s="221">
        <v>0.42229557198560402</v>
      </c>
      <c r="C3104" s="231">
        <v>0.41483179433922179</v>
      </c>
      <c r="D3104" s="218">
        <v>0.47873771334276349</v>
      </c>
      <c r="E3104" s="267">
        <v>0.55316514206474598</v>
      </c>
      <c r="F3104" s="269">
        <v>0.46725741877630683</v>
      </c>
    </row>
    <row r="3105" spans="1:6">
      <c r="A3105" s="55" t="s">
        <v>191</v>
      </c>
      <c r="B3105" s="221">
        <v>0.24168027377343848</v>
      </c>
      <c r="C3105" s="231">
        <v>0.22624341496106343</v>
      </c>
      <c r="D3105" s="218">
        <v>0.14792591030693128</v>
      </c>
      <c r="E3105" s="267">
        <v>0.16224150313982963</v>
      </c>
      <c r="F3105" s="269">
        <v>0.19452283064379133</v>
      </c>
    </row>
    <row r="3106" spans="1:6">
      <c r="A3106" s="56" t="s">
        <v>4</v>
      </c>
      <c r="B3106" s="222">
        <v>1</v>
      </c>
      <c r="C3106" s="232">
        <v>1</v>
      </c>
      <c r="D3106" s="219">
        <v>1</v>
      </c>
      <c r="E3106" s="123">
        <v>1</v>
      </c>
      <c r="F3106" s="270">
        <v>1</v>
      </c>
    </row>
    <row r="3107" spans="1:6" s="22" customFormat="1">
      <c r="A3107" s="208" t="s">
        <v>5</v>
      </c>
      <c r="B3107" s="67">
        <v>500.000054064403</v>
      </c>
      <c r="C3107" s="21">
        <v>500.00001689189202</v>
      </c>
      <c r="D3107" s="90">
        <v>499.99986624775499</v>
      </c>
      <c r="E3107" s="124">
        <v>499.99687499999999</v>
      </c>
      <c r="F3107" s="124">
        <v>1999.9968122040502</v>
      </c>
    </row>
    <row r="3108" spans="1:6" s="22" customFormat="1">
      <c r="A3108" s="209" t="s">
        <v>6</v>
      </c>
      <c r="B3108" s="69">
        <v>914</v>
      </c>
      <c r="C3108" s="25">
        <v>1628</v>
      </c>
      <c r="D3108" s="91">
        <v>557</v>
      </c>
      <c r="E3108" s="125">
        <v>368</v>
      </c>
      <c r="F3108" s="125">
        <v>3521</v>
      </c>
    </row>
    <row r="3110" spans="1:6">
      <c r="A3110" s="28" t="s">
        <v>199</v>
      </c>
      <c r="B3110" s="14">
        <f t="shared" ref="B3110" si="410">B3101+B3102</f>
        <v>0.10763939611802534</v>
      </c>
      <c r="C3110" s="14">
        <f>C3101+C3102</f>
        <v>8.3906806133369372E-2</v>
      </c>
      <c r="D3110" s="14">
        <f>D3101+D3102</f>
        <v>8.205699502063242E-2</v>
      </c>
      <c r="E3110" s="14">
        <f t="shared" ref="E3110" si="411">E3101+E3102</f>
        <v>5.9714231909601706E-2</v>
      </c>
      <c r="F3110" s="14">
        <v>8.3329394941222337E-2</v>
      </c>
    </row>
    <row r="3111" spans="1:6">
      <c r="A3111" s="29" t="s">
        <v>49</v>
      </c>
      <c r="B3111" s="14">
        <f t="shared" ref="B3111:C3111" si="412">B3103</f>
        <v>0.22838475812293221</v>
      </c>
      <c r="C3111" s="14">
        <f t="shared" si="412"/>
        <v>0.27501798456634535</v>
      </c>
      <c r="D3111" s="14">
        <f>D3103</f>
        <v>0.2912793813296729</v>
      </c>
      <c r="E3111" s="14">
        <f t="shared" ref="E3111" si="413">E3103</f>
        <v>0.22487912288582276</v>
      </c>
      <c r="F3111" s="14">
        <v>0.2548903556386794</v>
      </c>
    </row>
    <row r="3112" spans="1:6">
      <c r="A3112" s="13" t="s">
        <v>200</v>
      </c>
      <c r="B3112" s="14">
        <f t="shared" ref="B3112:C3112" si="414">B3104+B3105</f>
        <v>0.66397584575904256</v>
      </c>
      <c r="C3112" s="14">
        <f t="shared" si="414"/>
        <v>0.64107520930028516</v>
      </c>
      <c r="D3112" s="14">
        <f>D3104+D3105</f>
        <v>0.62666362364969475</v>
      </c>
      <c r="E3112" s="14">
        <f t="shared" ref="E3112" si="415">E3104+E3105</f>
        <v>0.71540664520457564</v>
      </c>
      <c r="F3112" s="14">
        <v>0.66178024942009817</v>
      </c>
    </row>
    <row r="3114" spans="1:6">
      <c r="A3114" s="198" t="s">
        <v>51</v>
      </c>
      <c r="B3114" s="32">
        <v>3.7672265106699836</v>
      </c>
      <c r="C3114" s="32">
        <v>3.7662400072830451</v>
      </c>
      <c r="D3114" s="31">
        <v>3.6842989245252058</v>
      </c>
      <c r="E3114" s="262">
        <v>3.8098990836084012</v>
      </c>
      <c r="F3114" s="31">
        <v>3.7569160539494932</v>
      </c>
    </row>
    <row r="3116" spans="1:6">
      <c r="A3116" s="26" t="s">
        <v>7</v>
      </c>
      <c r="B3116" s="26" t="s">
        <v>8</v>
      </c>
    </row>
    <row r="3117" spans="1:6">
      <c r="A3117" s="26" t="s">
        <v>9</v>
      </c>
      <c r="B3117" s="26" t="s">
        <v>10</v>
      </c>
    </row>
    <row r="3118" spans="1:6">
      <c r="A3118" s="1"/>
      <c r="B3118" s="72"/>
    </row>
    <row r="3119" spans="1:6">
      <c r="A3119" s="128" t="s">
        <v>607</v>
      </c>
      <c r="B3119" s="58"/>
      <c r="E3119" s="129"/>
    </row>
    <row r="3120" spans="1:6">
      <c r="A3120" s="1"/>
    </row>
    <row r="3121" spans="1:6">
      <c r="A3121" s="1"/>
      <c r="B3121" s="60" t="s">
        <v>319</v>
      </c>
      <c r="C3121" s="10" t="s">
        <v>252</v>
      </c>
      <c r="D3121" s="86" t="s">
        <v>328</v>
      </c>
      <c r="E3121" s="131" t="s">
        <v>367</v>
      </c>
      <c r="F3121" s="193" t="s">
        <v>4</v>
      </c>
    </row>
    <row r="3122" spans="1:6">
      <c r="A3122" s="54" t="s">
        <v>190</v>
      </c>
      <c r="B3122" s="220">
        <v>3.9349471266450893E-2</v>
      </c>
      <c r="C3122" s="230">
        <v>2.6967100440300592E-2</v>
      </c>
      <c r="D3122" s="217">
        <v>2.0091495500238477E-2</v>
      </c>
      <c r="E3122" s="266">
        <v>1.7115596102910448E-2</v>
      </c>
      <c r="F3122" s="268">
        <v>2.5880930283742762E-2</v>
      </c>
    </row>
    <row r="3123" spans="1:6">
      <c r="A3123" s="55" t="s">
        <v>158</v>
      </c>
      <c r="B3123" s="221">
        <v>9.6967517355481411E-2</v>
      </c>
      <c r="C3123" s="231">
        <v>0.10444485150831247</v>
      </c>
      <c r="D3123" s="218">
        <v>7.3470414626735703E-2</v>
      </c>
      <c r="E3123" s="267">
        <v>7.0886856086328914E-2</v>
      </c>
      <c r="F3123" s="269">
        <v>8.6442435503889567E-2</v>
      </c>
    </row>
    <row r="3124" spans="1:6">
      <c r="A3124" s="55" t="s">
        <v>44</v>
      </c>
      <c r="B3124" s="221">
        <v>0.34338653521954626</v>
      </c>
      <c r="C3124" s="231">
        <v>0.39747898042915042</v>
      </c>
      <c r="D3124" s="218">
        <v>0.40560181047517008</v>
      </c>
      <c r="E3124" s="267">
        <v>0.32752460137658479</v>
      </c>
      <c r="F3124" s="269">
        <v>0.36849804298071037</v>
      </c>
    </row>
    <row r="3125" spans="1:6">
      <c r="A3125" s="55" t="s">
        <v>159</v>
      </c>
      <c r="B3125" s="221">
        <v>0.34078830859653025</v>
      </c>
      <c r="C3125" s="231">
        <v>0.31366140217974403</v>
      </c>
      <c r="D3125" s="218">
        <v>0.39340941762657677</v>
      </c>
      <c r="E3125" s="267">
        <v>0.4515655940240928</v>
      </c>
      <c r="F3125" s="269">
        <v>0.37485605806953698</v>
      </c>
    </row>
    <row r="3126" spans="1:6">
      <c r="A3126" s="55" t="s">
        <v>191</v>
      </c>
      <c r="B3126" s="221">
        <v>0.17950816756199126</v>
      </c>
      <c r="C3126" s="231">
        <v>0.15744766544249256</v>
      </c>
      <c r="D3126" s="218">
        <v>0.10742686177127911</v>
      </c>
      <c r="E3126" s="267">
        <v>0.13290735241008317</v>
      </c>
      <c r="F3126" s="269">
        <v>0.14432253316212029</v>
      </c>
    </row>
    <row r="3127" spans="1:6">
      <c r="A3127" s="56" t="s">
        <v>4</v>
      </c>
      <c r="B3127" s="222">
        <v>1</v>
      </c>
      <c r="C3127" s="232">
        <v>1</v>
      </c>
      <c r="D3127" s="219">
        <v>1</v>
      </c>
      <c r="E3127" s="123">
        <v>1</v>
      </c>
      <c r="F3127" s="270">
        <v>1</v>
      </c>
    </row>
    <row r="3128" spans="1:6" s="22" customFormat="1">
      <c r="A3128" s="208" t="s">
        <v>5</v>
      </c>
      <c r="B3128" s="67">
        <v>500.000054064403</v>
      </c>
      <c r="C3128" s="21">
        <v>500.00001689189202</v>
      </c>
      <c r="D3128" s="90">
        <v>499.99986624775499</v>
      </c>
      <c r="E3128" s="124">
        <v>499.99687499999999</v>
      </c>
      <c r="F3128" s="124">
        <v>1999.9968122040502</v>
      </c>
    </row>
    <row r="3129" spans="1:6" s="22" customFormat="1">
      <c r="A3129" s="209" t="s">
        <v>6</v>
      </c>
      <c r="B3129" s="69">
        <v>914</v>
      </c>
      <c r="C3129" s="25">
        <v>1628</v>
      </c>
      <c r="D3129" s="91">
        <v>557</v>
      </c>
      <c r="E3129" s="125">
        <v>368</v>
      </c>
      <c r="F3129" s="125">
        <v>3521</v>
      </c>
    </row>
    <row r="3131" spans="1:6">
      <c r="A3131" s="28" t="s">
        <v>199</v>
      </c>
      <c r="B3131" s="14">
        <f t="shared" ref="B3131" si="416">B3122+B3123</f>
        <v>0.13631698862193231</v>
      </c>
      <c r="C3131" s="14">
        <f>C3122+C3123</f>
        <v>0.13141195194861305</v>
      </c>
      <c r="D3131" s="14">
        <f>D3122+D3123</f>
        <v>9.3561910126974179E-2</v>
      </c>
      <c r="E3131" s="14">
        <f t="shared" ref="E3131" si="417">E3122+E3123</f>
        <v>8.8002452189239355E-2</v>
      </c>
      <c r="F3131" s="14">
        <v>0.11232336578763233</v>
      </c>
    </row>
    <row r="3132" spans="1:6">
      <c r="A3132" s="29" t="s">
        <v>49</v>
      </c>
      <c r="B3132" s="14">
        <f t="shared" ref="B3132:C3132" si="418">B3124</f>
        <v>0.34338653521954626</v>
      </c>
      <c r="C3132" s="14">
        <f t="shared" si="418"/>
        <v>0.39747898042915042</v>
      </c>
      <c r="D3132" s="14">
        <f>D3124</f>
        <v>0.40560181047517008</v>
      </c>
      <c r="E3132" s="14">
        <f t="shared" ref="E3132" si="419">E3124</f>
        <v>0.32752460137658479</v>
      </c>
      <c r="F3132" s="14">
        <v>0.36849804298071037</v>
      </c>
    </row>
    <row r="3133" spans="1:6">
      <c r="A3133" s="13" t="s">
        <v>200</v>
      </c>
      <c r="B3133" s="14">
        <f t="shared" ref="B3133:C3133" si="420">B3125+B3126</f>
        <v>0.52029647615852148</v>
      </c>
      <c r="C3133" s="14">
        <f t="shared" si="420"/>
        <v>0.47110906762223659</v>
      </c>
      <c r="D3133" s="14">
        <f>D3125+D3126</f>
        <v>0.50083627939785591</v>
      </c>
      <c r="E3133" s="14">
        <f t="shared" ref="E3133" si="421">E3125+E3126</f>
        <v>0.58447294643417602</v>
      </c>
      <c r="F3133" s="14">
        <v>0.51917859123165733</v>
      </c>
    </row>
    <row r="3135" spans="1:6">
      <c r="A3135" s="198" t="s">
        <v>51</v>
      </c>
      <c r="B3135" s="32">
        <v>3.5241381838321271</v>
      </c>
      <c r="C3135" s="32">
        <v>3.4701776806758171</v>
      </c>
      <c r="D3135" s="31">
        <v>3.4946097355419221</v>
      </c>
      <c r="E3135" s="262">
        <v>3.6122622505521114</v>
      </c>
      <c r="F3135" s="31">
        <v>3.5252968283223938</v>
      </c>
    </row>
    <row r="3137" spans="1:6">
      <c r="A3137" s="26" t="s">
        <v>7</v>
      </c>
      <c r="B3137" s="26" t="s">
        <v>8</v>
      </c>
    </row>
    <row r="3138" spans="1:6">
      <c r="A3138" s="26" t="s">
        <v>9</v>
      </c>
      <c r="B3138" s="26" t="s">
        <v>10</v>
      </c>
    </row>
    <row r="3139" spans="1:6">
      <c r="A3139" s="1"/>
      <c r="B3139" s="72"/>
    </row>
    <row r="3140" spans="1:6">
      <c r="A3140" s="128" t="s">
        <v>506</v>
      </c>
      <c r="B3140" s="58"/>
      <c r="E3140" s="129"/>
    </row>
    <row r="3141" spans="1:6">
      <c r="A3141" s="1"/>
    </row>
    <row r="3142" spans="1:6">
      <c r="A3142" s="1"/>
      <c r="B3142" s="60" t="s">
        <v>319</v>
      </c>
      <c r="C3142" s="10" t="s">
        <v>252</v>
      </c>
      <c r="D3142" s="86" t="s">
        <v>328</v>
      </c>
      <c r="E3142" s="131" t="s">
        <v>367</v>
      </c>
      <c r="F3142" s="193" t="s">
        <v>4</v>
      </c>
    </row>
    <row r="3143" spans="1:6">
      <c r="A3143" s="54" t="s">
        <v>190</v>
      </c>
      <c r="B3143" s="220">
        <v>4.5784756025233457E-2</v>
      </c>
      <c r="C3143" s="230">
        <v>3.5119030754578118E-2</v>
      </c>
      <c r="D3143" s="217">
        <v>1.8771902687636444E-2</v>
      </c>
      <c r="E3143" s="266">
        <v>2.1133012516110862E-2</v>
      </c>
      <c r="F3143" s="268">
        <v>3.0202190893652728E-2</v>
      </c>
    </row>
    <row r="3144" spans="1:6">
      <c r="A3144" s="55" t="s">
        <v>158</v>
      </c>
      <c r="B3144" s="221">
        <v>0.14054449980758507</v>
      </c>
      <c r="C3144" s="231">
        <v>0.10171111818543492</v>
      </c>
      <c r="D3144" s="218">
        <v>8.0049924465778743E-2</v>
      </c>
      <c r="E3144" s="267">
        <v>5.063346863309208E-2</v>
      </c>
      <c r="F3144" s="269">
        <v>9.3234821569816703E-2</v>
      </c>
    </row>
    <row r="3145" spans="1:6">
      <c r="A3145" s="55" t="s">
        <v>44</v>
      </c>
      <c r="B3145" s="221">
        <v>0.50283108196583681</v>
      </c>
      <c r="C3145" s="231">
        <v>0.44518956849789609</v>
      </c>
      <c r="D3145" s="218">
        <v>0.3133410389368308</v>
      </c>
      <c r="E3145" s="267">
        <v>0.18838976439254951</v>
      </c>
      <c r="F3145" s="269">
        <v>0.36243814317633588</v>
      </c>
    </row>
    <row r="3146" spans="1:6">
      <c r="A3146" s="55" t="s">
        <v>159</v>
      </c>
      <c r="B3146" s="221">
        <v>0.20737706486786525</v>
      </c>
      <c r="C3146" s="231">
        <v>0.28402768327916306</v>
      </c>
      <c r="D3146" s="218">
        <v>0.4369190719945093</v>
      </c>
      <c r="E3146" s="267">
        <v>0.52190543582201676</v>
      </c>
      <c r="F3146" s="269">
        <v>0.36255705517789083</v>
      </c>
    </row>
    <row r="3147" spans="1:6">
      <c r="A3147" s="55" t="s">
        <v>191</v>
      </c>
      <c r="B3147" s="221">
        <v>0.10346259733347947</v>
      </c>
      <c r="C3147" s="231">
        <v>0.13395259928292777</v>
      </c>
      <c r="D3147" s="218">
        <v>0.15091806191524468</v>
      </c>
      <c r="E3147" s="267">
        <v>0.21793831863623089</v>
      </c>
      <c r="F3147" s="269">
        <v>0.15156778918230371</v>
      </c>
    </row>
    <row r="3148" spans="1:6">
      <c r="A3148" s="56" t="s">
        <v>4</v>
      </c>
      <c r="B3148" s="222">
        <v>1</v>
      </c>
      <c r="C3148" s="232">
        <v>1</v>
      </c>
      <c r="D3148" s="219">
        <v>1</v>
      </c>
      <c r="E3148" s="123">
        <v>1</v>
      </c>
      <c r="F3148" s="270">
        <v>1</v>
      </c>
    </row>
    <row r="3149" spans="1:6" s="22" customFormat="1">
      <c r="A3149" s="208" t="s">
        <v>5</v>
      </c>
      <c r="B3149" s="67">
        <v>500.000054064403</v>
      </c>
      <c r="C3149" s="21">
        <v>500.00001689189202</v>
      </c>
      <c r="D3149" s="90">
        <v>499.99986624775499</v>
      </c>
      <c r="E3149" s="124">
        <v>499.99687499999999</v>
      </c>
      <c r="F3149" s="124">
        <v>1999.9968122040502</v>
      </c>
    </row>
    <row r="3150" spans="1:6" s="22" customFormat="1">
      <c r="A3150" s="209" t="s">
        <v>6</v>
      </c>
      <c r="B3150" s="69">
        <v>914</v>
      </c>
      <c r="C3150" s="25">
        <v>1628</v>
      </c>
      <c r="D3150" s="91">
        <v>557</v>
      </c>
      <c r="E3150" s="125">
        <v>368</v>
      </c>
      <c r="F3150" s="125">
        <v>3521</v>
      </c>
    </row>
    <row r="3152" spans="1:6">
      <c r="A3152" s="28" t="s">
        <v>199</v>
      </c>
      <c r="B3152" s="14">
        <f t="shared" ref="B3152" si="422">B3143+B3144</f>
        <v>0.18632925583281854</v>
      </c>
      <c r="C3152" s="14">
        <f>C3143+C3144</f>
        <v>0.13683014894001305</v>
      </c>
      <c r="D3152" s="14">
        <f>D3143+D3144</f>
        <v>9.8821827153415184E-2</v>
      </c>
      <c r="E3152" s="14">
        <f t="shared" ref="E3152" si="423">E3143+E3144</f>
        <v>7.1766481149202949E-2</v>
      </c>
      <c r="F3152" s="14">
        <v>0.12343701246346943</v>
      </c>
    </row>
    <row r="3153" spans="1:6">
      <c r="A3153" s="29" t="s">
        <v>49</v>
      </c>
      <c r="B3153" s="14">
        <f t="shared" ref="B3153:C3153" si="424">B3145</f>
        <v>0.50283108196583681</v>
      </c>
      <c r="C3153" s="14">
        <f t="shared" si="424"/>
        <v>0.44518956849789609</v>
      </c>
      <c r="D3153" s="14">
        <f>D3145</f>
        <v>0.3133410389368308</v>
      </c>
      <c r="E3153" s="14">
        <f t="shared" ref="E3153" si="425">E3145</f>
        <v>0.18838976439254951</v>
      </c>
      <c r="F3153" s="14">
        <v>0.36243814317633588</v>
      </c>
    </row>
    <row r="3154" spans="1:6">
      <c r="A3154" s="13" t="s">
        <v>200</v>
      </c>
      <c r="B3154" s="14">
        <f t="shared" ref="B3154:C3154" si="426">B3146+B3147</f>
        <v>0.31083966220134474</v>
      </c>
      <c r="C3154" s="14">
        <f t="shared" si="426"/>
        <v>0.41798028256209085</v>
      </c>
      <c r="D3154" s="14">
        <f>D3146+D3147</f>
        <v>0.58783713390975401</v>
      </c>
      <c r="E3154" s="14">
        <f t="shared" ref="E3154" si="427">E3146+E3147</f>
        <v>0.73984375445824768</v>
      </c>
      <c r="F3154" s="14">
        <v>0.51412484436019457</v>
      </c>
    </row>
    <row r="3156" spans="1:6">
      <c r="A3156" s="198" t="s">
        <v>51</v>
      </c>
      <c r="B3156" s="32">
        <v>3.1821882476767729</v>
      </c>
      <c r="C3156" s="32">
        <v>3.3799837021504233</v>
      </c>
      <c r="D3156" s="31">
        <v>3.6211614659839455</v>
      </c>
      <c r="E3156" s="262">
        <v>3.864882579429167</v>
      </c>
      <c r="F3156" s="31">
        <v>3.5120534301853632</v>
      </c>
    </row>
    <row r="3158" spans="1:6">
      <c r="A3158" s="26" t="s">
        <v>7</v>
      </c>
      <c r="B3158" s="26" t="s">
        <v>8</v>
      </c>
    </row>
    <row r="3159" spans="1:6">
      <c r="A3159" s="26" t="s">
        <v>9</v>
      </c>
      <c r="B3159" s="26" t="s">
        <v>10</v>
      </c>
    </row>
    <row r="3160" spans="1:6">
      <c r="A3160" s="1"/>
      <c r="B3160" s="72"/>
    </row>
    <row r="3161" spans="1:6">
      <c r="A3161" s="53" t="s">
        <v>231</v>
      </c>
      <c r="B3161" s="58"/>
      <c r="E3161" s="129"/>
    </row>
    <row r="3162" spans="1:6">
      <c r="A3162" s="1"/>
    </row>
    <row r="3163" spans="1:6">
      <c r="A3163" s="1"/>
      <c r="B3163" s="60" t="s">
        <v>319</v>
      </c>
      <c r="C3163" s="10" t="s">
        <v>252</v>
      </c>
      <c r="D3163" s="86" t="s">
        <v>328</v>
      </c>
      <c r="E3163" s="131" t="s">
        <v>367</v>
      </c>
      <c r="F3163" s="193" t="s">
        <v>4</v>
      </c>
    </row>
    <row r="3164" spans="1:6">
      <c r="A3164" s="54" t="s">
        <v>190</v>
      </c>
      <c r="B3164" s="220">
        <v>4.6856312304482943E-2</v>
      </c>
      <c r="C3164" s="230">
        <v>1.8730919514618766E-2</v>
      </c>
      <c r="D3164" s="87">
        <v>2.3046738660617706E-3</v>
      </c>
      <c r="E3164" s="266"/>
      <c r="F3164" s="268">
        <v>1.6973004745230676E-2</v>
      </c>
    </row>
    <row r="3165" spans="1:6">
      <c r="A3165" s="55" t="s">
        <v>158</v>
      </c>
      <c r="B3165" s="221">
        <v>6.7444033350810645E-2</v>
      </c>
      <c r="C3165" s="231">
        <v>3.8653727195359214E-2</v>
      </c>
      <c r="D3165" s="88">
        <v>1.0538288276849111E-2</v>
      </c>
      <c r="E3165" s="133"/>
      <c r="F3165" s="269">
        <v>2.9159060127189721E-2</v>
      </c>
    </row>
    <row r="3166" spans="1:6">
      <c r="A3166" s="55" t="s">
        <v>44</v>
      </c>
      <c r="B3166" s="221">
        <v>0.22844552650123059</v>
      </c>
      <c r="C3166" s="231">
        <v>0.20351923821034451</v>
      </c>
      <c r="D3166" s="218">
        <v>0.14662477171829635</v>
      </c>
      <c r="E3166" s="267">
        <v>5.5696815496401327E-2</v>
      </c>
      <c r="F3166" s="269">
        <v>0.15857175179108982</v>
      </c>
    </row>
    <row r="3167" spans="1:6">
      <c r="A3167" s="55" t="s">
        <v>159</v>
      </c>
      <c r="B3167" s="221">
        <v>0.38753843843217117</v>
      </c>
      <c r="C3167" s="231">
        <v>0.38883458944354976</v>
      </c>
      <c r="D3167" s="218">
        <v>0.50050176763871324</v>
      </c>
      <c r="E3167" s="267">
        <v>0.43214373350703006</v>
      </c>
      <c r="F3167" s="269">
        <v>0.42725461831952755</v>
      </c>
    </row>
    <row r="3168" spans="1:6">
      <c r="A3168" s="55" t="s">
        <v>191</v>
      </c>
      <c r="B3168" s="221">
        <v>0.26971568941130469</v>
      </c>
      <c r="C3168" s="231">
        <v>0.35026152563612778</v>
      </c>
      <c r="D3168" s="218">
        <v>0.3400304985000796</v>
      </c>
      <c r="E3168" s="267">
        <v>0.51215945099656868</v>
      </c>
      <c r="F3168" s="269">
        <v>0.36804156501696228</v>
      </c>
    </row>
    <row r="3169" spans="1:6">
      <c r="A3169" s="56" t="s">
        <v>4</v>
      </c>
      <c r="B3169" s="222">
        <v>1</v>
      </c>
      <c r="C3169" s="232">
        <v>1</v>
      </c>
      <c r="D3169" s="219">
        <v>1</v>
      </c>
      <c r="E3169" s="123">
        <v>1</v>
      </c>
      <c r="F3169" s="270">
        <v>1</v>
      </c>
    </row>
    <row r="3170" spans="1:6" s="22" customFormat="1">
      <c r="A3170" s="208" t="s">
        <v>5</v>
      </c>
      <c r="B3170" s="67">
        <v>500.000054064403</v>
      </c>
      <c r="C3170" s="21">
        <v>500.00001689189202</v>
      </c>
      <c r="D3170" s="90">
        <v>499.99986624775499</v>
      </c>
      <c r="E3170" s="124">
        <v>499.99687499999999</v>
      </c>
      <c r="F3170" s="124">
        <v>1999.9968122040502</v>
      </c>
    </row>
    <row r="3171" spans="1:6" s="22" customFormat="1">
      <c r="A3171" s="209" t="s">
        <v>6</v>
      </c>
      <c r="B3171" s="69">
        <v>914</v>
      </c>
      <c r="C3171" s="25">
        <v>1628</v>
      </c>
      <c r="D3171" s="91">
        <v>557</v>
      </c>
      <c r="E3171" s="125">
        <v>368</v>
      </c>
      <c r="F3171" s="125">
        <v>3521</v>
      </c>
    </row>
    <row r="3173" spans="1:6">
      <c r="A3173" s="28" t="s">
        <v>199</v>
      </c>
      <c r="B3173" s="14">
        <f t="shared" ref="B3173" si="428">B3164+B3165</f>
        <v>0.11430034565529359</v>
      </c>
      <c r="C3173" s="14">
        <f>C3164+C3165</f>
        <v>5.7384646709977977E-2</v>
      </c>
      <c r="D3173" s="14">
        <f>D3164+D3165</f>
        <v>1.2842962142910882E-2</v>
      </c>
      <c r="E3173" s="14">
        <f t="shared" ref="E3173" si="429">E3164+E3165</f>
        <v>0</v>
      </c>
      <c r="F3173" s="14">
        <v>4.61320648724204E-2</v>
      </c>
    </row>
    <row r="3174" spans="1:6">
      <c r="A3174" s="29" t="s">
        <v>49</v>
      </c>
      <c r="B3174" s="14">
        <f t="shared" ref="B3174:C3174" si="430">B3166</f>
        <v>0.22844552650123059</v>
      </c>
      <c r="C3174" s="14">
        <f t="shared" si="430"/>
        <v>0.20351923821034451</v>
      </c>
      <c r="D3174" s="14">
        <f>D3166</f>
        <v>0.14662477171829635</v>
      </c>
      <c r="E3174" s="14">
        <f t="shared" ref="E3174" si="431">E3166</f>
        <v>5.5696815496401327E-2</v>
      </c>
      <c r="F3174" s="14">
        <v>0.15857175179108982</v>
      </c>
    </row>
    <row r="3175" spans="1:6">
      <c r="A3175" s="13" t="s">
        <v>200</v>
      </c>
      <c r="B3175" s="14">
        <f t="shared" ref="B3175:C3175" si="432">B3167+B3168</f>
        <v>0.65725412784347581</v>
      </c>
      <c r="C3175" s="14">
        <f t="shared" si="432"/>
        <v>0.73909611507967754</v>
      </c>
      <c r="D3175" s="14">
        <f>D3167+D3168</f>
        <v>0.84053226613879284</v>
      </c>
      <c r="E3175" s="14">
        <f t="shared" ref="E3175" si="433">E3167+E3168</f>
        <v>0.94430318450359874</v>
      </c>
      <c r="F3175" s="14">
        <v>0.79529618333648977</v>
      </c>
    </row>
    <row r="3177" spans="1:6">
      <c r="A3177" s="198" t="s">
        <v>51</v>
      </c>
      <c r="B3177" s="32">
        <v>3.765813159295003</v>
      </c>
      <c r="C3177" s="32">
        <v>4.0132420744912007</v>
      </c>
      <c r="D3177" s="31">
        <v>4.1654151286298999</v>
      </c>
      <c r="E3177" s="262">
        <v>4.4564626355001664</v>
      </c>
      <c r="F3177" s="31">
        <v>4.100232678735793</v>
      </c>
    </row>
    <row r="3179" spans="1:6">
      <c r="A3179" s="26" t="s">
        <v>7</v>
      </c>
      <c r="B3179" s="26" t="s">
        <v>8</v>
      </c>
    </row>
    <row r="3180" spans="1:6">
      <c r="A3180" s="26" t="s">
        <v>9</v>
      </c>
      <c r="B3180" s="26" t="s">
        <v>10</v>
      </c>
    </row>
    <row r="3181" spans="1:6">
      <c r="A3181" s="1"/>
      <c r="B3181" s="72"/>
    </row>
    <row r="3182" spans="1:6">
      <c r="A3182" s="281" t="s">
        <v>507</v>
      </c>
      <c r="B3182" s="58"/>
      <c r="E3182" s="129"/>
    </row>
    <row r="3183" spans="1:6">
      <c r="A3183" s="1"/>
    </row>
    <row r="3184" spans="1:6">
      <c r="A3184" s="1"/>
      <c r="B3184" s="60" t="s">
        <v>319</v>
      </c>
      <c r="C3184" s="10" t="s">
        <v>252</v>
      </c>
      <c r="D3184" s="107" t="s">
        <v>328</v>
      </c>
      <c r="E3184" s="131" t="s">
        <v>367</v>
      </c>
      <c r="F3184" s="193" t="s">
        <v>4</v>
      </c>
    </row>
    <row r="3185" spans="1:6">
      <c r="A3185" s="54" t="s">
        <v>190</v>
      </c>
      <c r="B3185" s="220">
        <v>4.2641019671762155E-2</v>
      </c>
      <c r="C3185" s="230">
        <v>2.1671566221169378E-2</v>
      </c>
      <c r="D3185" s="217">
        <v>2.3046738660617702E-3</v>
      </c>
      <c r="E3185" s="266">
        <v>1.4144110139818826E-2</v>
      </c>
      <c r="F3185" s="268">
        <v>2.0190353737484738E-2</v>
      </c>
    </row>
    <row r="3186" spans="1:6">
      <c r="A3186" s="55" t="s">
        <v>158</v>
      </c>
      <c r="B3186" s="221">
        <v>0.12383406080579111</v>
      </c>
      <c r="C3186" s="231">
        <v>5.6979296600822071E-2</v>
      </c>
      <c r="D3186" s="218">
        <v>3.7227747840097712E-2</v>
      </c>
      <c r="E3186" s="267">
        <v>6.0046842684071212E-2</v>
      </c>
      <c r="F3186" s="269">
        <v>6.9522005309591267E-2</v>
      </c>
    </row>
    <row r="3187" spans="1:6">
      <c r="A3187" s="55" t="s">
        <v>44</v>
      </c>
      <c r="B3187" s="221">
        <v>0.44293876309966701</v>
      </c>
      <c r="C3187" s="231">
        <v>0.40860569934071683</v>
      </c>
      <c r="D3187" s="218">
        <v>0.29819340292785823</v>
      </c>
      <c r="E3187" s="267">
        <v>0.31166933923771817</v>
      </c>
      <c r="F3187" s="269">
        <v>0.36535189198444018</v>
      </c>
    </row>
    <row r="3188" spans="1:6">
      <c r="A3188" s="55" t="s">
        <v>159</v>
      </c>
      <c r="B3188" s="221">
        <v>0.30165076975261529</v>
      </c>
      <c r="C3188" s="231">
        <v>0.37709305421368711</v>
      </c>
      <c r="D3188" s="218">
        <v>0.50871692782553357</v>
      </c>
      <c r="E3188" s="267">
        <v>0.47198528686456437</v>
      </c>
      <c r="F3188" s="269">
        <v>0.41486141075202915</v>
      </c>
    </row>
    <row r="3189" spans="1:6">
      <c r="A3189" s="55" t="s">
        <v>191</v>
      </c>
      <c r="B3189" s="221">
        <v>8.8935386670164401E-2</v>
      </c>
      <c r="C3189" s="231">
        <v>0.13565038362360449</v>
      </c>
      <c r="D3189" s="218">
        <v>0.15355724754044872</v>
      </c>
      <c r="E3189" s="267">
        <v>0.14215442107382756</v>
      </c>
      <c r="F3189" s="269">
        <v>0.13007433821645481</v>
      </c>
    </row>
    <row r="3190" spans="1:6">
      <c r="A3190" s="56" t="s">
        <v>4</v>
      </c>
      <c r="B3190" s="222">
        <v>1</v>
      </c>
      <c r="C3190" s="232">
        <v>1</v>
      </c>
      <c r="D3190" s="219">
        <v>1</v>
      </c>
      <c r="E3190" s="123">
        <v>1</v>
      </c>
      <c r="F3190" s="270">
        <v>1</v>
      </c>
    </row>
    <row r="3191" spans="1:6" s="22" customFormat="1">
      <c r="A3191" s="208" t="s">
        <v>5</v>
      </c>
      <c r="B3191" s="67">
        <v>500.000054064403</v>
      </c>
      <c r="C3191" s="21">
        <v>500.00001689189202</v>
      </c>
      <c r="D3191" s="90">
        <v>499.99986624775499</v>
      </c>
      <c r="E3191" s="124">
        <v>499.99687499999999</v>
      </c>
      <c r="F3191" s="124">
        <v>1999.9968122040502</v>
      </c>
    </row>
    <row r="3192" spans="1:6" s="22" customFormat="1">
      <c r="A3192" s="209" t="s">
        <v>6</v>
      </c>
      <c r="B3192" s="69">
        <v>914</v>
      </c>
      <c r="C3192" s="25">
        <v>1628</v>
      </c>
      <c r="D3192" s="91">
        <v>557</v>
      </c>
      <c r="E3192" s="125">
        <v>368</v>
      </c>
      <c r="F3192" s="125">
        <v>3521</v>
      </c>
    </row>
    <row r="3194" spans="1:6">
      <c r="A3194" s="28" t="s">
        <v>199</v>
      </c>
      <c r="B3194" s="14">
        <f t="shared" ref="B3194" si="434">B3185+B3186</f>
        <v>0.16647508047755327</v>
      </c>
      <c r="C3194" s="14">
        <f>C3185+C3186</f>
        <v>7.8650862821991449E-2</v>
      </c>
      <c r="D3194" s="14">
        <f>D3185+D3186</f>
        <v>3.9532421706159483E-2</v>
      </c>
      <c r="E3194" s="14">
        <f t="shared" ref="E3194" si="435">E3185+E3186</f>
        <v>7.4190952823890044E-2</v>
      </c>
      <c r="F3194" s="14">
        <v>8.9712359047076001E-2</v>
      </c>
    </row>
    <row r="3195" spans="1:6">
      <c r="A3195" s="29" t="s">
        <v>49</v>
      </c>
      <c r="B3195" s="14">
        <f t="shared" ref="B3195:C3195" si="436">B3187</f>
        <v>0.44293876309966701</v>
      </c>
      <c r="C3195" s="14">
        <f t="shared" si="436"/>
        <v>0.40860569934071683</v>
      </c>
      <c r="D3195" s="14">
        <f>D3187</f>
        <v>0.29819340292785823</v>
      </c>
      <c r="E3195" s="14">
        <f t="shared" ref="E3195" si="437">E3187</f>
        <v>0.31166933923771817</v>
      </c>
      <c r="F3195" s="14">
        <v>0.36535189198444018</v>
      </c>
    </row>
    <row r="3196" spans="1:6">
      <c r="A3196" s="13" t="s">
        <v>200</v>
      </c>
      <c r="B3196" s="14">
        <f t="shared" ref="B3196:C3196" si="438">B3188+B3189</f>
        <v>0.39058615642277972</v>
      </c>
      <c r="C3196" s="14">
        <f t="shared" si="438"/>
        <v>0.51274343783729159</v>
      </c>
      <c r="D3196" s="14">
        <f>D3188+D3189</f>
        <v>0.66227417536598232</v>
      </c>
      <c r="E3196" s="14">
        <f t="shared" ref="E3196" si="439">E3188+E3189</f>
        <v>0.6141397079383919</v>
      </c>
      <c r="F3196" s="14">
        <v>0.54493574896848396</v>
      </c>
    </row>
    <row r="3198" spans="1:6">
      <c r="A3198" s="198" t="s">
        <v>51</v>
      </c>
      <c r="B3198" s="32">
        <v>3.2704054429436313</v>
      </c>
      <c r="C3198" s="32">
        <v>3.5480713924177434</v>
      </c>
      <c r="D3198" s="31">
        <v>3.7739943273342078</v>
      </c>
      <c r="E3198" s="262">
        <v>3.6679590660485095</v>
      </c>
      <c r="F3198" s="31">
        <v>3.5651073744003696</v>
      </c>
    </row>
    <row r="3200" spans="1:6">
      <c r="A3200" s="26" t="s">
        <v>7</v>
      </c>
      <c r="B3200" s="26" t="s">
        <v>8</v>
      </c>
    </row>
    <row r="3201" spans="1:6">
      <c r="A3201" s="26" t="s">
        <v>9</v>
      </c>
      <c r="B3201" s="26" t="s">
        <v>10</v>
      </c>
    </row>
    <row r="3202" spans="1:6">
      <c r="A3202" s="1"/>
    </row>
    <row r="3203" spans="1:6">
      <c r="A3203" s="53" t="s">
        <v>232</v>
      </c>
      <c r="B3203" s="58"/>
      <c r="E3203" s="129"/>
    </row>
    <row r="3204" spans="1:6">
      <c r="A3204" s="1"/>
    </row>
    <row r="3205" spans="1:6">
      <c r="A3205" s="1"/>
      <c r="B3205" s="60" t="s">
        <v>319</v>
      </c>
      <c r="C3205" s="10" t="s">
        <v>252</v>
      </c>
      <c r="D3205" s="86" t="s">
        <v>328</v>
      </c>
      <c r="E3205" s="131" t="s">
        <v>367</v>
      </c>
      <c r="F3205" s="193" t="s">
        <v>4</v>
      </c>
    </row>
    <row r="3206" spans="1:6">
      <c r="A3206" s="54" t="s">
        <v>190</v>
      </c>
      <c r="B3206" s="220">
        <v>5.6231294395652581E-2</v>
      </c>
      <c r="C3206" s="230">
        <v>1.7973521505808512E-2</v>
      </c>
      <c r="D3206" s="217">
        <v>2.3715762178902269E-2</v>
      </c>
      <c r="E3206" s="266">
        <v>3.841491400625606E-2</v>
      </c>
      <c r="F3206" s="268">
        <v>3.4083867410399878E-2</v>
      </c>
    </row>
    <row r="3207" spans="1:6">
      <c r="A3207" s="55" t="s">
        <v>158</v>
      </c>
      <c r="B3207" s="221">
        <v>0.17490544948542064</v>
      </c>
      <c r="C3207" s="231">
        <v>7.7721011502054113E-2</v>
      </c>
      <c r="D3207" s="218">
        <v>0.10510373368125023</v>
      </c>
      <c r="E3207" s="267">
        <v>0.16604451603909506</v>
      </c>
      <c r="F3207" s="269">
        <v>0.13094362529875464</v>
      </c>
    </row>
    <row r="3208" spans="1:6">
      <c r="A3208" s="55" t="s">
        <v>44</v>
      </c>
      <c r="B3208" s="221">
        <v>0.52574086871316228</v>
      </c>
      <c r="C3208" s="231">
        <v>0.52257128517111795</v>
      </c>
      <c r="D3208" s="218">
        <v>0.45567252045817852</v>
      </c>
      <c r="E3208" s="267">
        <v>0.43808670543321271</v>
      </c>
      <c r="F3208" s="269">
        <v>0.48551792245140407</v>
      </c>
    </row>
    <row r="3209" spans="1:6">
      <c r="A3209" s="55" t="s">
        <v>159</v>
      </c>
      <c r="B3209" s="221">
        <v>0.20406713456876266</v>
      </c>
      <c r="C3209" s="231">
        <v>0.27248726045036897</v>
      </c>
      <c r="D3209" s="218">
        <v>0.31434457421425777</v>
      </c>
      <c r="E3209" s="267">
        <v>0.2708299535567753</v>
      </c>
      <c r="F3209" s="269">
        <v>0.26543221739326311</v>
      </c>
    </row>
    <row r="3210" spans="1:6">
      <c r="A3210" s="55" t="s">
        <v>191</v>
      </c>
      <c r="B3210" s="221">
        <v>3.905525283700205E-2</v>
      </c>
      <c r="C3210" s="231">
        <v>0.10924692137065045</v>
      </c>
      <c r="D3210" s="218">
        <v>0.10116340946741124</v>
      </c>
      <c r="E3210" s="267">
        <v>8.6623910964661016E-2</v>
      </c>
      <c r="F3210" s="269">
        <v>8.4022367446178428E-2</v>
      </c>
    </row>
    <row r="3211" spans="1:6">
      <c r="A3211" s="56" t="s">
        <v>4</v>
      </c>
      <c r="B3211" s="222">
        <v>1</v>
      </c>
      <c r="C3211" s="232">
        <v>1</v>
      </c>
      <c r="D3211" s="219">
        <v>1</v>
      </c>
      <c r="E3211" s="123">
        <v>1</v>
      </c>
      <c r="F3211" s="270">
        <v>1</v>
      </c>
    </row>
    <row r="3212" spans="1:6" s="22" customFormat="1">
      <c r="A3212" s="208" t="s">
        <v>5</v>
      </c>
      <c r="B3212" s="67">
        <v>500.000054064403</v>
      </c>
      <c r="C3212" s="21">
        <v>500.00001689189202</v>
      </c>
      <c r="D3212" s="90">
        <v>499.99986624775499</v>
      </c>
      <c r="E3212" s="124">
        <v>499.99687499999999</v>
      </c>
      <c r="F3212" s="124">
        <v>1999.9968122040502</v>
      </c>
    </row>
    <row r="3213" spans="1:6" s="22" customFormat="1">
      <c r="A3213" s="209" t="s">
        <v>6</v>
      </c>
      <c r="B3213" s="69">
        <v>914</v>
      </c>
      <c r="C3213" s="25">
        <v>1628</v>
      </c>
      <c r="D3213" s="91">
        <v>557</v>
      </c>
      <c r="E3213" s="125">
        <v>368</v>
      </c>
      <c r="F3213" s="125">
        <v>3521</v>
      </c>
    </row>
    <row r="3215" spans="1:6">
      <c r="A3215" s="28" t="s">
        <v>199</v>
      </c>
      <c r="B3215" s="14">
        <f>B3206+B3207</f>
        <v>0.23113674388107322</v>
      </c>
      <c r="C3215" s="14">
        <f>C3206+C3207</f>
        <v>9.5694533007862626E-2</v>
      </c>
      <c r="D3215" s="14">
        <f>D3206+D3207</f>
        <v>0.12881949586015251</v>
      </c>
      <c r="E3215" s="14">
        <f t="shared" ref="E3215" si="440">E3206+E3207</f>
        <v>0.20445943004535111</v>
      </c>
      <c r="F3215" s="14">
        <v>0.16502749270915451</v>
      </c>
    </row>
    <row r="3216" spans="1:6">
      <c r="A3216" s="29" t="s">
        <v>49</v>
      </c>
      <c r="B3216" s="14">
        <f>B3208</f>
        <v>0.52574086871316228</v>
      </c>
      <c r="C3216" s="14">
        <f t="shared" ref="C3216" si="441">C3208</f>
        <v>0.52257128517111795</v>
      </c>
      <c r="D3216" s="14">
        <f>D3208</f>
        <v>0.45567252045817852</v>
      </c>
      <c r="E3216" s="14">
        <f t="shared" ref="E3216" si="442">E3208</f>
        <v>0.43808670543321271</v>
      </c>
      <c r="F3216" s="14">
        <v>0.48551792245140407</v>
      </c>
    </row>
    <row r="3217" spans="1:6">
      <c r="A3217" s="13" t="s">
        <v>200</v>
      </c>
      <c r="B3217" s="14">
        <f>B3209+B3210</f>
        <v>0.24312238740576469</v>
      </c>
      <c r="C3217" s="14">
        <f t="shared" ref="C3217" si="443">C3209+C3210</f>
        <v>0.38173418182101942</v>
      </c>
      <c r="D3217" s="14">
        <f>D3209+D3210</f>
        <v>0.41550798368166902</v>
      </c>
      <c r="E3217" s="14">
        <f t="shared" ref="E3217" si="444">E3209+E3210</f>
        <v>0.35745386452143635</v>
      </c>
      <c r="F3217" s="14">
        <v>0.34945458483944153</v>
      </c>
    </row>
    <row r="3219" spans="1:6">
      <c r="A3219" s="198" t="s">
        <v>51</v>
      </c>
      <c r="B3219" s="32">
        <v>2.9948096019660393</v>
      </c>
      <c r="C3219" s="32">
        <v>3.377313048677999</v>
      </c>
      <c r="D3219" s="31">
        <v>3.3641361351100243</v>
      </c>
      <c r="E3219" s="262">
        <v>3.2012034314344882</v>
      </c>
      <c r="F3219" s="31">
        <v>3.2343655921660623</v>
      </c>
    </row>
    <row r="3221" spans="1:6">
      <c r="A3221" s="26" t="s">
        <v>7</v>
      </c>
      <c r="B3221" s="26" t="s">
        <v>8</v>
      </c>
    </row>
    <row r="3222" spans="1:6">
      <c r="A3222" s="26" t="s">
        <v>9</v>
      </c>
      <c r="B3222" s="26" t="s">
        <v>10</v>
      </c>
    </row>
    <row r="3223" spans="1:6">
      <c r="A3223" s="1"/>
      <c r="B3223" s="72"/>
    </row>
    <row r="3224" spans="1:6">
      <c r="A3224" s="281" t="s">
        <v>508</v>
      </c>
      <c r="B3224" s="58"/>
      <c r="E3224" s="129"/>
    </row>
    <row r="3225" spans="1:6">
      <c r="A3225" s="1"/>
    </row>
    <row r="3226" spans="1:6">
      <c r="A3226" s="1"/>
      <c r="B3226" s="60" t="s">
        <v>319</v>
      </c>
      <c r="C3226" s="10" t="s">
        <v>252</v>
      </c>
      <c r="D3226" s="86" t="s">
        <v>328</v>
      </c>
      <c r="E3226" s="131" t="s">
        <v>367</v>
      </c>
      <c r="F3226" s="193" t="s">
        <v>4</v>
      </c>
    </row>
    <row r="3227" spans="1:6">
      <c r="A3227" s="54" t="s">
        <v>190</v>
      </c>
      <c r="B3227" s="220">
        <v>5.8325857128785012E-2</v>
      </c>
      <c r="C3227" s="230">
        <v>3.1028608288345496E-2</v>
      </c>
      <c r="D3227" s="217">
        <v>2.7023971322390889E-2</v>
      </c>
      <c r="E3227" s="266">
        <v>6.2685717872693253E-2</v>
      </c>
      <c r="F3227" s="268">
        <v>4.4766012090559491E-2</v>
      </c>
    </row>
    <row r="3228" spans="1:6">
      <c r="A3228" s="55" t="s">
        <v>158</v>
      </c>
      <c r="B3228" s="221">
        <v>0.20401209701617543</v>
      </c>
      <c r="C3228" s="231">
        <v>9.1961307089759151E-2</v>
      </c>
      <c r="D3228" s="218">
        <v>0.15123411945041978</v>
      </c>
      <c r="E3228" s="267">
        <v>0.17479266854113498</v>
      </c>
      <c r="F3228" s="269">
        <v>0.15550001893963827</v>
      </c>
    </row>
    <row r="3229" spans="1:6">
      <c r="A3229" s="55" t="s">
        <v>44</v>
      </c>
      <c r="B3229" s="221">
        <v>0.43359286765220229</v>
      </c>
      <c r="C3229" s="231">
        <v>0.44890668507993481</v>
      </c>
      <c r="D3229" s="218">
        <v>0.43820175635917707</v>
      </c>
      <c r="E3229" s="267">
        <v>0.33401458759117225</v>
      </c>
      <c r="F3229" s="269">
        <v>0.41367909784228052</v>
      </c>
    </row>
    <row r="3230" spans="1:6">
      <c r="A3230" s="55" t="s">
        <v>159</v>
      </c>
      <c r="B3230" s="221">
        <v>0.21055886255436326</v>
      </c>
      <c r="C3230" s="231">
        <v>0.24017000724241327</v>
      </c>
      <c r="D3230" s="218">
        <v>0.25206301715868867</v>
      </c>
      <c r="E3230" s="267">
        <v>0.27308811984422748</v>
      </c>
      <c r="F3230" s="269">
        <v>0.24396995472628824</v>
      </c>
    </row>
    <row r="3231" spans="1:6">
      <c r="A3231" s="55" t="s">
        <v>191</v>
      </c>
      <c r="B3231" s="221">
        <v>9.3510315648473924E-2</v>
      </c>
      <c r="C3231" s="231">
        <v>0.18793339229954725</v>
      </c>
      <c r="D3231" s="218">
        <v>0.13147713570932371</v>
      </c>
      <c r="E3231" s="267">
        <v>0.15541890615077217</v>
      </c>
      <c r="F3231" s="269">
        <v>0.14208491640123341</v>
      </c>
    </row>
    <row r="3232" spans="1:6">
      <c r="A3232" s="56" t="s">
        <v>4</v>
      </c>
      <c r="B3232" s="222">
        <v>1</v>
      </c>
      <c r="C3232" s="232">
        <v>1</v>
      </c>
      <c r="D3232" s="219">
        <v>1</v>
      </c>
      <c r="E3232" s="123">
        <v>1</v>
      </c>
      <c r="F3232" s="270">
        <v>1</v>
      </c>
    </row>
    <row r="3233" spans="1:6" s="22" customFormat="1">
      <c r="A3233" s="208" t="s">
        <v>5</v>
      </c>
      <c r="B3233" s="67">
        <v>500.000054064403</v>
      </c>
      <c r="C3233" s="21">
        <v>500.00001689189202</v>
      </c>
      <c r="D3233" s="90">
        <v>499.99986624775499</v>
      </c>
      <c r="E3233" s="124">
        <v>499.99687499999999</v>
      </c>
      <c r="F3233" s="124">
        <v>1999.9968122040502</v>
      </c>
    </row>
    <row r="3234" spans="1:6" s="22" customFormat="1">
      <c r="A3234" s="209" t="s">
        <v>6</v>
      </c>
      <c r="B3234" s="69">
        <v>914</v>
      </c>
      <c r="C3234" s="25">
        <v>1628</v>
      </c>
      <c r="D3234" s="91">
        <v>557</v>
      </c>
      <c r="E3234" s="125">
        <v>368</v>
      </c>
      <c r="F3234" s="125">
        <v>3521</v>
      </c>
    </row>
    <row r="3236" spans="1:6">
      <c r="A3236" s="28" t="s">
        <v>199</v>
      </c>
      <c r="B3236" s="14">
        <f>B3227+B3228</f>
        <v>0.26233795414496042</v>
      </c>
      <c r="C3236" s="14">
        <f>C3227+C3228</f>
        <v>0.12298991537810465</v>
      </c>
      <c r="D3236" s="14">
        <f>D3227+D3228</f>
        <v>0.17825809077281068</v>
      </c>
      <c r="E3236" s="14">
        <f t="shared" ref="E3236" si="445">E3227+E3228</f>
        <v>0.23747838641382824</v>
      </c>
      <c r="F3236" s="14">
        <v>0.20026603103019777</v>
      </c>
    </row>
    <row r="3237" spans="1:6">
      <c r="A3237" s="29" t="s">
        <v>49</v>
      </c>
      <c r="B3237" s="14">
        <f>B3229</f>
        <v>0.43359286765220229</v>
      </c>
      <c r="C3237" s="14">
        <f t="shared" ref="C3237" si="446">C3229</f>
        <v>0.44890668507993481</v>
      </c>
      <c r="D3237" s="14">
        <f>D3229</f>
        <v>0.43820175635917707</v>
      </c>
      <c r="E3237" s="14">
        <f t="shared" ref="E3237" si="447">E3229</f>
        <v>0.33401458759117225</v>
      </c>
      <c r="F3237" s="14">
        <v>0.41367909784228052</v>
      </c>
    </row>
    <row r="3238" spans="1:6">
      <c r="A3238" s="13" t="s">
        <v>200</v>
      </c>
      <c r="B3238" s="14">
        <f>B3230+B3231</f>
        <v>0.30406917820283719</v>
      </c>
      <c r="C3238" s="14">
        <f t="shared" ref="C3238" si="448">C3230+C3231</f>
        <v>0.42810339954196053</v>
      </c>
      <c r="D3238" s="14">
        <f>D3230+D3231</f>
        <v>0.38354015286801235</v>
      </c>
      <c r="E3238" s="14">
        <f t="shared" ref="E3238" si="449">E3230+E3231</f>
        <v>0.42850702599499968</v>
      </c>
      <c r="F3238" s="14">
        <v>0.38605487112752168</v>
      </c>
    </row>
    <row r="3240" spans="1:6">
      <c r="A3240" s="198" t="s">
        <v>51</v>
      </c>
      <c r="B3240" s="32">
        <v>3.0769156825775599</v>
      </c>
      <c r="C3240" s="32">
        <v>3.4620182681750595</v>
      </c>
      <c r="D3240" s="31">
        <v>3.3097352264821365</v>
      </c>
      <c r="E3240" s="262">
        <v>3.2837618278592511</v>
      </c>
      <c r="F3240" s="31">
        <v>3.2831077444079946</v>
      </c>
    </row>
    <row r="3242" spans="1:6">
      <c r="A3242" s="26" t="s">
        <v>7</v>
      </c>
      <c r="B3242" s="26" t="s">
        <v>8</v>
      </c>
    </row>
    <row r="3243" spans="1:6">
      <c r="A3243" s="26" t="s">
        <v>9</v>
      </c>
      <c r="B3243" s="26" t="s">
        <v>10</v>
      </c>
    </row>
    <row r="3244" spans="1:6">
      <c r="A3244" s="1"/>
      <c r="B3244" s="72"/>
    </row>
    <row r="3245" spans="1:6">
      <c r="A3245" s="53" t="s">
        <v>509</v>
      </c>
      <c r="B3245" s="58"/>
      <c r="E3245" s="129"/>
    </row>
    <row r="3246" spans="1:6">
      <c r="A3246" s="1"/>
    </row>
    <row r="3247" spans="1:6">
      <c r="A3247" s="1"/>
      <c r="B3247" s="60" t="s">
        <v>319</v>
      </c>
      <c r="C3247" s="10" t="s">
        <v>252</v>
      </c>
      <c r="D3247" s="86" t="s">
        <v>328</v>
      </c>
      <c r="E3247" s="131" t="s">
        <v>367</v>
      </c>
      <c r="F3247" s="193" t="s">
        <v>4</v>
      </c>
    </row>
    <row r="3248" spans="1:6">
      <c r="A3248" s="54" t="s">
        <v>190</v>
      </c>
      <c r="B3248" s="220">
        <v>2.7680320701332001E-2</v>
      </c>
      <c r="C3248" s="230">
        <v>1.099329446889973E-2</v>
      </c>
      <c r="D3248" s="217">
        <v>4.9438594912658233E-3</v>
      </c>
      <c r="E3248" s="266">
        <v>1.5190040589927617E-2</v>
      </c>
      <c r="F3248" s="268">
        <v>1.4701879022195703E-2</v>
      </c>
    </row>
    <row r="3249" spans="1:6">
      <c r="A3249" s="55" t="s">
        <v>158</v>
      </c>
      <c r="B3249" s="221">
        <v>8.9624167043405492E-2</v>
      </c>
      <c r="C3249" s="231">
        <v>4.5040001549631288E-2</v>
      </c>
      <c r="D3249" s="218">
        <v>4.8100547876089091E-2</v>
      </c>
      <c r="E3249" s="267">
        <v>5.3771259983418446E-2</v>
      </c>
      <c r="F3249" s="269">
        <v>5.9134003935477367E-2</v>
      </c>
    </row>
    <row r="3250" spans="1:6">
      <c r="A3250" s="55" t="s">
        <v>44</v>
      </c>
      <c r="B3250" s="221">
        <v>0.43465523298455649</v>
      </c>
      <c r="C3250" s="231">
        <v>0.34159748600254181</v>
      </c>
      <c r="D3250" s="218">
        <v>0.34759508939258216</v>
      </c>
      <c r="E3250" s="267">
        <v>0.34067087919299505</v>
      </c>
      <c r="F3250" s="269">
        <v>0.36612971455732013</v>
      </c>
    </row>
    <row r="3251" spans="1:6">
      <c r="A3251" s="55" t="s">
        <v>159</v>
      </c>
      <c r="B3251" s="221">
        <v>0.34106144191251253</v>
      </c>
      <c r="C3251" s="231">
        <v>0.4211857247142422</v>
      </c>
      <c r="D3251" s="218">
        <v>0.45043105765570468</v>
      </c>
      <c r="E3251" s="267">
        <v>0.4270803866437205</v>
      </c>
      <c r="F3251" s="269">
        <v>0.40993962147424429</v>
      </c>
    </row>
    <row r="3252" spans="1:6">
      <c r="A3252" s="55" t="s">
        <v>191</v>
      </c>
      <c r="B3252" s="221">
        <v>0.10697883735819336</v>
      </c>
      <c r="C3252" s="231">
        <v>0.18118349326468489</v>
      </c>
      <c r="D3252" s="218">
        <v>0.14892944558435814</v>
      </c>
      <c r="E3252" s="267">
        <v>0.16328743358993841</v>
      </c>
      <c r="F3252" s="269">
        <v>0.15009478101076237</v>
      </c>
    </row>
    <row r="3253" spans="1:6">
      <c r="A3253" s="56" t="s">
        <v>4</v>
      </c>
      <c r="B3253" s="222">
        <v>1</v>
      </c>
      <c r="C3253" s="232">
        <v>1</v>
      </c>
      <c r="D3253" s="219">
        <v>1</v>
      </c>
      <c r="E3253" s="123">
        <v>1</v>
      </c>
      <c r="F3253" s="270">
        <v>1</v>
      </c>
    </row>
    <row r="3254" spans="1:6" s="22" customFormat="1">
      <c r="A3254" s="208" t="s">
        <v>5</v>
      </c>
      <c r="B3254" s="67">
        <v>500.000054064403</v>
      </c>
      <c r="C3254" s="21">
        <v>500.00001689189202</v>
      </c>
      <c r="D3254" s="90">
        <v>499.99986624775499</v>
      </c>
      <c r="E3254" s="124">
        <v>499.99687499999999</v>
      </c>
      <c r="F3254" s="124">
        <v>1999.9968122040502</v>
      </c>
    </row>
    <row r="3255" spans="1:6" s="22" customFormat="1">
      <c r="A3255" s="209" t="s">
        <v>6</v>
      </c>
      <c r="B3255" s="69">
        <v>914</v>
      </c>
      <c r="C3255" s="25">
        <v>1628</v>
      </c>
      <c r="D3255" s="91">
        <v>557</v>
      </c>
      <c r="E3255" s="125">
        <v>368</v>
      </c>
      <c r="F3255" s="125">
        <v>3521</v>
      </c>
    </row>
    <row r="3257" spans="1:6">
      <c r="A3257" s="28" t="s">
        <v>199</v>
      </c>
      <c r="B3257" s="14">
        <f>B3248+B3249</f>
        <v>0.11730448774473749</v>
      </c>
      <c r="C3257" s="14">
        <f>C3248+C3249</f>
        <v>5.603329601853102E-2</v>
      </c>
      <c r="D3257" s="14">
        <f>D3248+D3249</f>
        <v>5.3044407367354912E-2</v>
      </c>
      <c r="E3257" s="14">
        <f t="shared" ref="E3257" si="450">E3248+E3249</f>
        <v>6.8961300573346068E-2</v>
      </c>
      <c r="F3257" s="14">
        <v>7.3835882957673071E-2</v>
      </c>
    </row>
    <row r="3258" spans="1:6">
      <c r="A3258" s="29" t="s">
        <v>49</v>
      </c>
      <c r="B3258" s="14">
        <f>B3250</f>
        <v>0.43465523298455649</v>
      </c>
      <c r="C3258" s="14">
        <f t="shared" ref="C3258" si="451">C3250</f>
        <v>0.34159748600254181</v>
      </c>
      <c r="D3258" s="14">
        <f>D3250</f>
        <v>0.34759508939258216</v>
      </c>
      <c r="E3258" s="14">
        <f t="shared" ref="E3258" si="452">E3250</f>
        <v>0.34067087919299505</v>
      </c>
      <c r="F3258" s="14">
        <v>0.36612971455732013</v>
      </c>
    </row>
    <row r="3259" spans="1:6">
      <c r="A3259" s="13" t="s">
        <v>200</v>
      </c>
      <c r="B3259" s="14">
        <f>B3251+B3252</f>
        <v>0.44804027927070589</v>
      </c>
      <c r="C3259" s="14">
        <f t="shared" ref="C3259" si="453">C3251+C3252</f>
        <v>0.60236921797892706</v>
      </c>
      <c r="D3259" s="14">
        <f>D3251+D3252</f>
        <v>0.59936050324006285</v>
      </c>
      <c r="E3259" s="14">
        <f t="shared" ref="E3259" si="454">E3251+E3252</f>
        <v>0.59036782023365886</v>
      </c>
      <c r="F3259" s="14">
        <v>0.56003440248500669</v>
      </c>
    </row>
    <row r="3261" spans="1:6">
      <c r="A3261" s="198" t="s">
        <v>51</v>
      </c>
      <c r="B3261" s="32">
        <v>3.4100343081828259</v>
      </c>
      <c r="C3261" s="32">
        <v>3.7165261207561788</v>
      </c>
      <c r="D3261" s="31">
        <v>3.6903016819658028</v>
      </c>
      <c r="E3261" s="262">
        <v>3.6695039126603239</v>
      </c>
      <c r="F3261" s="31">
        <v>3.6215914215159009</v>
      </c>
    </row>
    <row r="3263" spans="1:6">
      <c r="A3263" s="26" t="s">
        <v>7</v>
      </c>
      <c r="B3263" s="26" t="s">
        <v>8</v>
      </c>
    </row>
    <row r="3264" spans="1:6">
      <c r="A3264" s="26" t="s">
        <v>9</v>
      </c>
      <c r="B3264" s="26" t="s">
        <v>10</v>
      </c>
    </row>
    <row r="3265" spans="1:6">
      <c r="A3265" s="1"/>
    </row>
    <row r="3266" spans="1:6">
      <c r="A3266" s="281" t="s">
        <v>510</v>
      </c>
      <c r="E3266" s="129"/>
    </row>
    <row r="3267" spans="1:6">
      <c r="A3267" s="1"/>
    </row>
    <row r="3268" spans="1:6">
      <c r="A3268" s="1"/>
      <c r="B3268" s="61" t="s">
        <v>319</v>
      </c>
      <c r="C3268" s="10" t="s">
        <v>252</v>
      </c>
      <c r="D3268" s="86" t="s">
        <v>328</v>
      </c>
      <c r="E3268" s="131" t="s">
        <v>367</v>
      </c>
      <c r="F3268" s="193" t="s">
        <v>4</v>
      </c>
    </row>
    <row r="3269" spans="1:6">
      <c r="A3269" s="54" t="s">
        <v>190</v>
      </c>
      <c r="B3269" s="220">
        <v>7.1999951779936802E-2</v>
      </c>
      <c r="C3269" s="230">
        <v>1.8249560808522171E-2</v>
      </c>
      <c r="D3269" s="217">
        <v>2.5704378509788864E-2</v>
      </c>
      <c r="E3269" s="266">
        <v>6.6869439673128445E-2</v>
      </c>
      <c r="F3269" s="268">
        <v>4.1572106945454899E-2</v>
      </c>
    </row>
    <row r="3270" spans="1:6">
      <c r="A3270" s="55" t="s">
        <v>158</v>
      </c>
      <c r="B3270" s="221">
        <v>0.21667589514656829</v>
      </c>
      <c r="C3270" s="231">
        <v>9.1830041737928345E-2</v>
      </c>
      <c r="D3270" s="218">
        <v>0.15089960769127753</v>
      </c>
      <c r="E3270" s="267">
        <v>0.18332641752924014</v>
      </c>
      <c r="F3270" s="269">
        <v>0.15007697170027529</v>
      </c>
    </row>
    <row r="3271" spans="1:6">
      <c r="A3271" s="55" t="s">
        <v>44</v>
      </c>
      <c r="B3271" s="221">
        <v>0.45401353942661421</v>
      </c>
      <c r="C3271" s="231">
        <v>0.41532960697596605</v>
      </c>
      <c r="D3271" s="218">
        <v>0.4458032556996141</v>
      </c>
      <c r="E3271" s="267">
        <v>0.41331698540507134</v>
      </c>
      <c r="F3271" s="269">
        <v>0.43822270028891258</v>
      </c>
    </row>
    <row r="3272" spans="1:6">
      <c r="A3272" s="55" t="s">
        <v>159</v>
      </c>
      <c r="B3272" s="221">
        <v>0.19642908513663135</v>
      </c>
      <c r="C3272" s="231">
        <v>0.3001151821214158</v>
      </c>
      <c r="D3272" s="218">
        <v>0.28271125515974327</v>
      </c>
      <c r="E3272" s="267">
        <v>0.26455437085612238</v>
      </c>
      <c r="F3272" s="269">
        <v>0.2694701203020376</v>
      </c>
    </row>
    <row r="3273" spans="1:6">
      <c r="A3273" s="55" t="s">
        <v>191</v>
      </c>
      <c r="B3273" s="221">
        <v>6.0881528510249423E-2</v>
      </c>
      <c r="C3273" s="231">
        <v>0.17447560835616754</v>
      </c>
      <c r="D3273" s="218">
        <v>9.4881502939576257E-2</v>
      </c>
      <c r="E3273" s="267">
        <v>7.1932786536437643E-2</v>
      </c>
      <c r="F3273" s="269">
        <v>0.10065810076331937</v>
      </c>
    </row>
    <row r="3274" spans="1:6">
      <c r="A3274" s="56" t="s">
        <v>4</v>
      </c>
      <c r="B3274" s="222">
        <v>1</v>
      </c>
      <c r="C3274" s="232">
        <v>1</v>
      </c>
      <c r="D3274" s="219">
        <v>1</v>
      </c>
      <c r="E3274" s="123">
        <v>1</v>
      </c>
      <c r="F3274" s="270">
        <v>1</v>
      </c>
    </row>
    <row r="3275" spans="1:6" s="22" customFormat="1">
      <c r="A3275" s="208" t="s">
        <v>5</v>
      </c>
      <c r="B3275" s="67">
        <v>500.000054064403</v>
      </c>
      <c r="C3275" s="21">
        <v>500.00001689189202</v>
      </c>
      <c r="D3275" s="90">
        <v>499.99986624775499</v>
      </c>
      <c r="E3275" s="124">
        <v>499.99687499999999</v>
      </c>
      <c r="F3275" s="124">
        <v>1999.9968122040502</v>
      </c>
    </row>
    <row r="3276" spans="1:6" s="22" customFormat="1">
      <c r="A3276" s="209" t="s">
        <v>6</v>
      </c>
      <c r="B3276" s="69">
        <v>914</v>
      </c>
      <c r="C3276" s="25">
        <v>1628</v>
      </c>
      <c r="D3276" s="91">
        <v>557</v>
      </c>
      <c r="E3276" s="125">
        <v>368</v>
      </c>
      <c r="F3276" s="125">
        <v>3521</v>
      </c>
    </row>
    <row r="3278" spans="1:6">
      <c r="A3278" s="28" t="s">
        <v>199</v>
      </c>
      <c r="B3278" s="14">
        <f>B3269+B3270</f>
        <v>0.28867584692650511</v>
      </c>
      <c r="C3278" s="14">
        <f>C3269+C3270</f>
        <v>0.11007960254645052</v>
      </c>
      <c r="D3278" s="14">
        <f>D3269+D3270</f>
        <v>0.17660398620106638</v>
      </c>
      <c r="E3278" s="14">
        <f t="shared" ref="E3278" si="455">E3269+E3270</f>
        <v>0.25019585720236859</v>
      </c>
      <c r="F3278" s="14">
        <v>0.19164907864573019</v>
      </c>
    </row>
    <row r="3279" spans="1:6">
      <c r="A3279" s="29" t="s">
        <v>49</v>
      </c>
      <c r="B3279" s="14">
        <f>B3271</f>
        <v>0.45401353942661421</v>
      </c>
      <c r="C3279" s="14">
        <f t="shared" ref="C3279" si="456">C3271</f>
        <v>0.41532960697596605</v>
      </c>
      <c r="D3279" s="14">
        <f>D3271</f>
        <v>0.4458032556996141</v>
      </c>
      <c r="E3279" s="14">
        <f t="shared" ref="E3279" si="457">E3271</f>
        <v>0.41331698540507134</v>
      </c>
      <c r="F3279" s="14">
        <v>0.43822270028891258</v>
      </c>
    </row>
    <row r="3280" spans="1:6">
      <c r="A3280" s="13" t="s">
        <v>200</v>
      </c>
      <c r="B3280" s="14">
        <f>B3272+B3273</f>
        <v>0.25731061364688079</v>
      </c>
      <c r="C3280" s="14">
        <f t="shared" ref="C3280" si="458">C3272+C3273</f>
        <v>0.47459079047758335</v>
      </c>
      <c r="D3280" s="14">
        <f>D3272+D3273</f>
        <v>0.37759275809931953</v>
      </c>
      <c r="E3280" s="14">
        <f t="shared" ref="E3280" si="459">E3272+E3273</f>
        <v>0.33648715739256002</v>
      </c>
      <c r="F3280" s="14">
        <v>0.37012822106535698</v>
      </c>
    </row>
    <row r="3282" spans="1:6">
      <c r="A3282" s="198" t="s">
        <v>51</v>
      </c>
      <c r="B3282" s="32">
        <v>3.0680018697629841</v>
      </c>
      <c r="C3282" s="32">
        <v>3.5207372354787796</v>
      </c>
      <c r="D3282" s="31">
        <v>3.2701658963280402</v>
      </c>
      <c r="E3282" s="262">
        <v>3.0913546470535014</v>
      </c>
      <c r="F3282" s="31">
        <v>3.2375651362374991</v>
      </c>
    </row>
    <row r="3284" spans="1:6">
      <c r="A3284" s="26" t="s">
        <v>7</v>
      </c>
      <c r="B3284" s="26" t="s">
        <v>8</v>
      </c>
    </row>
    <row r="3285" spans="1:6">
      <c r="A3285" s="26" t="s">
        <v>9</v>
      </c>
      <c r="B3285" s="26" t="s">
        <v>10</v>
      </c>
    </row>
    <row r="3286" spans="1:6">
      <c r="A3286" s="1"/>
    </row>
    <row r="3287" spans="1:6">
      <c r="A3287" s="281" t="s">
        <v>511</v>
      </c>
      <c r="E3287" s="129"/>
    </row>
    <row r="3288" spans="1:6">
      <c r="A3288" s="1"/>
    </row>
    <row r="3289" spans="1:6">
      <c r="A3289" s="1"/>
      <c r="B3289" s="61" t="s">
        <v>319</v>
      </c>
      <c r="C3289" s="10" t="s">
        <v>252</v>
      </c>
      <c r="D3289" s="86" t="s">
        <v>328</v>
      </c>
      <c r="E3289" s="131" t="s">
        <v>367</v>
      </c>
      <c r="F3289" s="193" t="s">
        <v>4</v>
      </c>
    </row>
    <row r="3290" spans="1:6">
      <c r="A3290" s="54" t="s">
        <v>190</v>
      </c>
      <c r="B3290" s="220">
        <v>5.9482402634622844E-2</v>
      </c>
      <c r="C3290" s="230">
        <v>1.7583647440355857E-2</v>
      </c>
      <c r="D3290" s="217">
        <v>2.1745600071982781E-2</v>
      </c>
      <c r="E3290" s="266">
        <v>5.4650885046292466E-2</v>
      </c>
      <c r="F3290" s="268">
        <v>3.836560985936293E-2</v>
      </c>
    </row>
    <row r="3291" spans="1:6">
      <c r="A3291" s="55" t="s">
        <v>158</v>
      </c>
      <c r="B3291" s="221">
        <v>0.18231000069094311</v>
      </c>
      <c r="C3291" s="231">
        <v>9.0779288702173708E-2</v>
      </c>
      <c r="D3291" s="218">
        <v>0.15783208351342995</v>
      </c>
      <c r="E3291" s="267">
        <v>0.12361218561963852</v>
      </c>
      <c r="F3291" s="269">
        <v>0.1386334125947819</v>
      </c>
    </row>
    <row r="3292" spans="1:6">
      <c r="A3292" s="55" t="s">
        <v>44</v>
      </c>
      <c r="B3292" s="221">
        <v>0.42466943137557828</v>
      </c>
      <c r="C3292" s="231">
        <v>0.40232433714506294</v>
      </c>
      <c r="D3292" s="218">
        <v>0.44349858183355223</v>
      </c>
      <c r="E3292" s="267">
        <v>0.34765978156928684</v>
      </c>
      <c r="F3292" s="269">
        <v>0.40453811977324405</v>
      </c>
    </row>
    <row r="3293" spans="1:6">
      <c r="A3293" s="55" t="s">
        <v>159</v>
      </c>
      <c r="B3293" s="221">
        <v>0.25690210376449307</v>
      </c>
      <c r="C3293" s="231">
        <v>0.3149361896059642</v>
      </c>
      <c r="D3293" s="218">
        <v>0.27248902441806933</v>
      </c>
      <c r="E3293" s="267">
        <v>0.34958533708226974</v>
      </c>
      <c r="F3293" s="269">
        <v>0.29847808461577913</v>
      </c>
    </row>
    <row r="3294" spans="1:6">
      <c r="A3294" s="55" t="s">
        <v>191</v>
      </c>
      <c r="B3294" s="221">
        <v>7.6636061534362726E-2</v>
      </c>
      <c r="C3294" s="231">
        <v>0.1743765371064433</v>
      </c>
      <c r="D3294" s="218">
        <v>0.10443471016296564</v>
      </c>
      <c r="E3294" s="267">
        <v>0.12449181068251254</v>
      </c>
      <c r="F3294" s="269">
        <v>0.11998477315683193</v>
      </c>
    </row>
    <row r="3295" spans="1:6">
      <c r="A3295" s="56" t="s">
        <v>4</v>
      </c>
      <c r="B3295" s="222">
        <v>1</v>
      </c>
      <c r="C3295" s="232">
        <v>1</v>
      </c>
      <c r="D3295" s="219">
        <v>1</v>
      </c>
      <c r="E3295" s="123">
        <v>1</v>
      </c>
      <c r="F3295" s="270">
        <v>1</v>
      </c>
    </row>
    <row r="3296" spans="1:6" s="22" customFormat="1">
      <c r="A3296" s="208" t="s">
        <v>5</v>
      </c>
      <c r="B3296" s="67">
        <v>500.000054064403</v>
      </c>
      <c r="C3296" s="21">
        <v>500.00001689189202</v>
      </c>
      <c r="D3296" s="90">
        <v>499.99986624775499</v>
      </c>
      <c r="E3296" s="124">
        <v>499.99687499999999</v>
      </c>
      <c r="F3296" s="124">
        <v>1999.9968122040502</v>
      </c>
    </row>
    <row r="3297" spans="1:6" s="22" customFormat="1">
      <c r="A3297" s="209" t="s">
        <v>6</v>
      </c>
      <c r="B3297" s="69">
        <v>914</v>
      </c>
      <c r="C3297" s="25">
        <v>1628</v>
      </c>
      <c r="D3297" s="91">
        <v>557</v>
      </c>
      <c r="E3297" s="125">
        <v>368</v>
      </c>
      <c r="F3297" s="125">
        <v>3521</v>
      </c>
    </row>
    <row r="3299" spans="1:6">
      <c r="A3299" s="28" t="s">
        <v>199</v>
      </c>
      <c r="B3299" s="14">
        <f>B3290+B3291</f>
        <v>0.24179240332556595</v>
      </c>
      <c r="C3299" s="14">
        <f>C3290+C3291</f>
        <v>0.10836293614252956</v>
      </c>
      <c r="D3299" s="14">
        <f>D3290+D3291</f>
        <v>0.17957768358541273</v>
      </c>
      <c r="E3299" s="14">
        <f t="shared" ref="E3299" si="460">E3290+E3291</f>
        <v>0.178263070665931</v>
      </c>
      <c r="F3299" s="14">
        <v>0.17699902245414484</v>
      </c>
    </row>
    <row r="3300" spans="1:6">
      <c r="A3300" s="29" t="s">
        <v>49</v>
      </c>
      <c r="B3300" s="14">
        <f>B3292</f>
        <v>0.42466943137557828</v>
      </c>
      <c r="C3300" s="14">
        <f t="shared" ref="C3300" si="461">C3292</f>
        <v>0.40232433714506294</v>
      </c>
      <c r="D3300" s="14">
        <f>D3292</f>
        <v>0.44349858183355223</v>
      </c>
      <c r="E3300" s="14">
        <f t="shared" ref="E3300" si="462">E3292</f>
        <v>0.34765978156928684</v>
      </c>
      <c r="F3300" s="14">
        <v>0.40453811977324405</v>
      </c>
    </row>
    <row r="3301" spans="1:6">
      <c r="A3301" s="13" t="s">
        <v>200</v>
      </c>
      <c r="B3301" s="14">
        <f>B3293+B3294</f>
        <v>0.33353816529885583</v>
      </c>
      <c r="C3301" s="14">
        <f t="shared" ref="C3301" si="463">C3293+C3294</f>
        <v>0.4893127267124075</v>
      </c>
      <c r="D3301" s="14">
        <f>D3293+D3294</f>
        <v>0.37692373458103495</v>
      </c>
      <c r="E3301" s="14">
        <f t="shared" ref="E3301" si="464">E3293+E3294</f>
        <v>0.47407714776478227</v>
      </c>
      <c r="F3301" s="14">
        <v>0.41846285777261105</v>
      </c>
    </row>
    <row r="3303" spans="1:6">
      <c r="A3303" s="198" t="s">
        <v>51</v>
      </c>
      <c r="B3303" s="32">
        <v>3.1088994208730276</v>
      </c>
      <c r="C3303" s="32">
        <v>3.5377426802359651</v>
      </c>
      <c r="D3303" s="31">
        <v>3.280035161086607</v>
      </c>
      <c r="E3303" s="262">
        <v>3.3656550027350707</v>
      </c>
      <c r="F3303" s="31">
        <v>3.3230829986159316</v>
      </c>
    </row>
    <row r="3305" spans="1:6">
      <c r="A3305" s="26" t="s">
        <v>7</v>
      </c>
      <c r="B3305" s="26" t="s">
        <v>8</v>
      </c>
    </row>
    <row r="3306" spans="1:6">
      <c r="A3306" s="26" t="s">
        <v>9</v>
      </c>
      <c r="B3306" s="26" t="s">
        <v>10</v>
      </c>
    </row>
    <row r="3307" spans="1:6">
      <c r="A3307" s="1"/>
    </row>
    <row r="3308" spans="1:6">
      <c r="A3308" s="281" t="s">
        <v>583</v>
      </c>
      <c r="E3308" s="129"/>
    </row>
    <row r="3309" spans="1:6">
      <c r="A3309" s="1"/>
    </row>
    <row r="3310" spans="1:6">
      <c r="A3310" s="1"/>
      <c r="C3310" s="10" t="s">
        <v>252</v>
      </c>
      <c r="D3310" s="86" t="s">
        <v>328</v>
      </c>
      <c r="E3310" s="131" t="s">
        <v>367</v>
      </c>
      <c r="F3310" s="193" t="s">
        <v>4</v>
      </c>
    </row>
    <row r="3311" spans="1:6">
      <c r="A3311" s="54" t="s">
        <v>190</v>
      </c>
      <c r="C3311" s="230">
        <v>2.0056748093905886E-2</v>
      </c>
      <c r="D3311" s="217">
        <v>1.5482147768114927E-2</v>
      </c>
      <c r="E3311" s="266">
        <v>3.1426011629964029E-2</v>
      </c>
      <c r="F3311" s="268">
        <v>2.2321617447531451E-2</v>
      </c>
    </row>
    <row r="3312" spans="1:6">
      <c r="A3312" s="55" t="s">
        <v>158</v>
      </c>
      <c r="C3312" s="231">
        <v>7.5774704442500562E-2</v>
      </c>
      <c r="D3312" s="218">
        <v>9.6219549976145402E-2</v>
      </c>
      <c r="E3312" s="267">
        <v>0.11750290830622058</v>
      </c>
      <c r="F3312" s="269">
        <v>9.6499010275038599E-2</v>
      </c>
    </row>
    <row r="3313" spans="1:6">
      <c r="A3313" s="55" t="s">
        <v>44</v>
      </c>
      <c r="C3313" s="231">
        <v>0.397540608805447</v>
      </c>
      <c r="D3313" s="218">
        <v>0.45039414920777049</v>
      </c>
      <c r="E3313" s="267">
        <v>0.35707315562026587</v>
      </c>
      <c r="F3313" s="269">
        <v>0.40166939306213012</v>
      </c>
    </row>
    <row r="3314" spans="1:6">
      <c r="A3314" s="55" t="s">
        <v>159</v>
      </c>
      <c r="C3314" s="231">
        <v>0.32639116403469648</v>
      </c>
      <c r="D3314" s="218">
        <v>0.31138933105387845</v>
      </c>
      <c r="E3314" s="267">
        <v>0.39168505672725668</v>
      </c>
      <c r="F3314" s="269">
        <v>0.34315508547821449</v>
      </c>
    </row>
    <row r="3315" spans="1:6">
      <c r="A3315" s="55" t="s">
        <v>191</v>
      </c>
      <c r="C3315" s="231">
        <v>0.18023677462345009</v>
      </c>
      <c r="D3315" s="218">
        <v>0.12651482199409075</v>
      </c>
      <c r="E3315" s="267">
        <v>0.10231286771629294</v>
      </c>
      <c r="F3315" s="269">
        <v>0.13635489373708534</v>
      </c>
    </row>
    <row r="3316" spans="1:6">
      <c r="A3316" s="56" t="s">
        <v>4</v>
      </c>
      <c r="C3316" s="232">
        <v>1</v>
      </c>
      <c r="D3316" s="219">
        <v>1</v>
      </c>
      <c r="E3316" s="134">
        <v>1</v>
      </c>
      <c r="F3316" s="270">
        <v>1</v>
      </c>
    </row>
    <row r="3317" spans="1:6" s="22" customFormat="1">
      <c r="A3317" s="208" t="s">
        <v>5</v>
      </c>
      <c r="C3317" s="21">
        <v>500.00001689189202</v>
      </c>
      <c r="D3317" s="90">
        <v>499.99986624775499</v>
      </c>
      <c r="E3317" s="124">
        <v>499.99687499999999</v>
      </c>
      <c r="F3317" s="124">
        <v>1499.996758139647</v>
      </c>
    </row>
    <row r="3318" spans="1:6" s="22" customFormat="1">
      <c r="A3318" s="209" t="s">
        <v>6</v>
      </c>
      <c r="C3318" s="25">
        <v>1628</v>
      </c>
      <c r="D3318" s="91">
        <v>557</v>
      </c>
      <c r="E3318" s="125">
        <v>368</v>
      </c>
      <c r="F3318" s="125">
        <v>2607</v>
      </c>
    </row>
    <row r="3320" spans="1:6">
      <c r="A3320" s="28" t="s">
        <v>199</v>
      </c>
      <c r="C3320" s="14">
        <f>C3311+C3312</f>
        <v>9.5831452536406445E-2</v>
      </c>
      <c r="D3320" s="14">
        <f>D3311+D3312</f>
        <v>0.11170169774426034</v>
      </c>
      <c r="E3320" s="14">
        <f t="shared" ref="E3320" si="465">E3311+E3312</f>
        <v>0.14892891993618462</v>
      </c>
      <c r="F3320" s="14">
        <v>0.11882062772257004</v>
      </c>
    </row>
    <row r="3321" spans="1:6">
      <c r="A3321" s="29" t="s">
        <v>49</v>
      </c>
      <c r="C3321" s="14">
        <f t="shared" ref="C3321" si="466">C3313</f>
        <v>0.397540608805447</v>
      </c>
      <c r="D3321" s="14">
        <f>D3313</f>
        <v>0.45039414920777049</v>
      </c>
      <c r="E3321" s="14">
        <f t="shared" ref="E3321" si="467">E3313</f>
        <v>0.35707315562026587</v>
      </c>
      <c r="F3321" s="14">
        <v>0.40166939306213012</v>
      </c>
    </row>
    <row r="3322" spans="1:6">
      <c r="A3322" s="13" t="s">
        <v>200</v>
      </c>
      <c r="C3322" s="14">
        <f t="shared" ref="C3322" si="468">C3314+C3315</f>
        <v>0.50662793865814659</v>
      </c>
      <c r="D3322" s="14">
        <f>D3314+D3315</f>
        <v>0.4379041530479692</v>
      </c>
      <c r="E3322" s="14">
        <f t="shared" ref="E3322" si="469">E3314+E3315</f>
        <v>0.49399792444354962</v>
      </c>
      <c r="F3322" s="14">
        <v>0.47950997921529981</v>
      </c>
    </row>
    <row r="3324" spans="1:6">
      <c r="A3324" s="198" t="s">
        <v>51</v>
      </c>
      <c r="C3324" s="32">
        <v>3.5709765126512805</v>
      </c>
      <c r="D3324" s="31">
        <v>3.4372351295296841</v>
      </c>
      <c r="E3324" s="262">
        <v>3.4159558605936922</v>
      </c>
      <c r="F3324" s="31">
        <v>3.4747226277822856</v>
      </c>
    </row>
    <row r="3326" spans="1:6">
      <c r="A3326" s="26" t="s">
        <v>7</v>
      </c>
      <c r="B3326" s="26" t="s">
        <v>8</v>
      </c>
    </row>
    <row r="3327" spans="1:6">
      <c r="A3327" s="26" t="s">
        <v>9</v>
      </c>
      <c r="B3327" s="26" t="s">
        <v>10</v>
      </c>
    </row>
    <row r="3328" spans="1:6">
      <c r="A3328" s="1"/>
    </row>
    <row r="3329" spans="1:6">
      <c r="A3329" s="281" t="s">
        <v>536</v>
      </c>
    </row>
    <row r="3331" spans="1:6">
      <c r="C3331" s="10" t="s">
        <v>252</v>
      </c>
      <c r="D3331" s="86" t="s">
        <v>328</v>
      </c>
      <c r="E3331" s="126" t="s">
        <v>367</v>
      </c>
      <c r="F3331" s="193" t="s">
        <v>4</v>
      </c>
    </row>
    <row r="3332" spans="1:6">
      <c r="A3332" s="54" t="s">
        <v>190</v>
      </c>
      <c r="C3332" s="230">
        <v>4.4250537202838044E-2</v>
      </c>
      <c r="D3332" s="217">
        <v>4.1521038037046071E-2</v>
      </c>
      <c r="E3332" s="121">
        <v>9.515765995276608E-2</v>
      </c>
      <c r="F3332" s="268">
        <v>6.0309673958748006E-2</v>
      </c>
    </row>
    <row r="3333" spans="1:6">
      <c r="A3333" s="55" t="s">
        <v>158</v>
      </c>
      <c r="C3333" s="231">
        <v>0.15354401078321792</v>
      </c>
      <c r="D3333" s="218">
        <v>0.2006727143630781</v>
      </c>
      <c r="E3333" s="122">
        <v>0.24199471898873301</v>
      </c>
      <c r="F3333" s="269">
        <v>0.198737057243351</v>
      </c>
    </row>
    <row r="3334" spans="1:6">
      <c r="A3334" s="55" t="s">
        <v>44</v>
      </c>
      <c r="C3334" s="231">
        <v>0.42128318171340678</v>
      </c>
      <c r="D3334" s="218">
        <v>0.44349858183355223</v>
      </c>
      <c r="E3334" s="122">
        <v>0.40197805584110941</v>
      </c>
      <c r="F3334" s="269">
        <v>0.4222533134641499</v>
      </c>
    </row>
    <row r="3335" spans="1:6">
      <c r="A3335" s="55" t="s">
        <v>159</v>
      </c>
      <c r="C3335" s="231">
        <v>0.24094362515239579</v>
      </c>
      <c r="D3335" s="218">
        <v>0.23063347462188105</v>
      </c>
      <c r="E3335" s="122">
        <v>0.19697161150735465</v>
      </c>
      <c r="F3335" s="269">
        <v>0.22284962384942575</v>
      </c>
    </row>
    <row r="3336" spans="1:6">
      <c r="A3336" s="55" t="s">
        <v>191</v>
      </c>
      <c r="C3336" s="231">
        <v>0.13997864514814126</v>
      </c>
      <c r="D3336" s="218">
        <v>8.367419114444255E-2</v>
      </c>
      <c r="E3336" s="122">
        <v>6.3897953710036814E-2</v>
      </c>
      <c r="F3336" s="269">
        <v>9.5850331484325188E-2</v>
      </c>
    </row>
    <row r="3337" spans="1:6">
      <c r="A3337" s="56" t="s">
        <v>4</v>
      </c>
      <c r="C3337" s="232">
        <v>1</v>
      </c>
      <c r="D3337" s="219">
        <v>1</v>
      </c>
      <c r="E3337" s="123">
        <v>1</v>
      </c>
      <c r="F3337" s="270">
        <v>1</v>
      </c>
    </row>
    <row r="3338" spans="1:6" s="22" customFormat="1">
      <c r="A3338" s="208" t="s">
        <v>5</v>
      </c>
      <c r="B3338"/>
      <c r="C3338" s="21">
        <v>500.00001689189202</v>
      </c>
      <c r="D3338" s="90">
        <v>499.99986624775499</v>
      </c>
      <c r="E3338" s="124">
        <v>499.99687499999999</v>
      </c>
      <c r="F3338" s="124">
        <v>1499.996758139647</v>
      </c>
    </row>
    <row r="3339" spans="1:6">
      <c r="A3339" s="209" t="s">
        <v>6</v>
      </c>
      <c r="C3339" s="25">
        <v>1628</v>
      </c>
      <c r="D3339" s="91">
        <v>557</v>
      </c>
      <c r="E3339" s="125">
        <v>368</v>
      </c>
      <c r="F3339" s="125">
        <v>2607</v>
      </c>
    </row>
    <row r="3341" spans="1:6">
      <c r="A3341" s="28" t="s">
        <v>199</v>
      </c>
      <c r="B3341" s="22"/>
      <c r="C3341" s="14">
        <f>C3332+C3333</f>
        <v>0.19779454798605595</v>
      </c>
      <c r="D3341" s="14">
        <f>D3332+D3333</f>
        <v>0.24219375240012417</v>
      </c>
      <c r="E3341" s="14">
        <f t="shared" ref="E3341" si="470">E3332+E3333</f>
        <v>0.33715237894149908</v>
      </c>
      <c r="F3341" s="14">
        <v>0.25904673120209898</v>
      </c>
    </row>
    <row r="3342" spans="1:6">
      <c r="A3342" s="29" t="s">
        <v>49</v>
      </c>
      <c r="C3342" s="14">
        <f t="shared" ref="C3342" si="471">C3334</f>
        <v>0.42128318171340678</v>
      </c>
      <c r="D3342" s="14">
        <f>D3334</f>
        <v>0.44349858183355223</v>
      </c>
      <c r="E3342" s="14">
        <f t="shared" ref="E3342" si="472">E3334</f>
        <v>0.40197805584110941</v>
      </c>
      <c r="F3342" s="14">
        <v>0.4222533134641499</v>
      </c>
    </row>
    <row r="3343" spans="1:6">
      <c r="A3343" s="13" t="s">
        <v>200</v>
      </c>
      <c r="C3343" s="14">
        <f t="shared" ref="C3343" si="473">C3335+C3336</f>
        <v>0.38092227030053705</v>
      </c>
      <c r="D3343" s="14">
        <f>D3335+D3336</f>
        <v>0.31430766576632363</v>
      </c>
      <c r="E3343" s="14">
        <f t="shared" ref="E3343" si="474">E3335+E3336</f>
        <v>0.26086956521739146</v>
      </c>
      <c r="F3343" s="14">
        <v>0.31869995533375095</v>
      </c>
    </row>
    <row r="3345" spans="1:6">
      <c r="A3345" s="198" t="s">
        <v>51</v>
      </c>
      <c r="C3345" s="32">
        <v>3.2788558302597846</v>
      </c>
      <c r="D3345" s="31">
        <v>3.114267066473595</v>
      </c>
      <c r="E3345" s="262">
        <v>2.8924574800331642</v>
      </c>
      <c r="F3345" s="31">
        <v>3.0951938816572282</v>
      </c>
    </row>
    <row r="3347" spans="1:6">
      <c r="A3347" s="26" t="s">
        <v>7</v>
      </c>
      <c r="B3347" s="26" t="s">
        <v>8</v>
      </c>
    </row>
    <row r="3348" spans="1:6">
      <c r="A3348" s="26" t="s">
        <v>9</v>
      </c>
      <c r="B3348" s="26" t="s">
        <v>10</v>
      </c>
    </row>
    <row r="3350" spans="1:6">
      <c r="A3350" s="57" t="s">
        <v>512</v>
      </c>
    </row>
    <row r="3352" spans="1:6">
      <c r="B3352" s="10" t="s">
        <v>319</v>
      </c>
      <c r="C3352" s="10" t="s">
        <v>252</v>
      </c>
      <c r="D3352" s="86" t="s">
        <v>328</v>
      </c>
      <c r="E3352" s="126" t="s">
        <v>367</v>
      </c>
      <c r="F3352" s="193" t="s">
        <v>4</v>
      </c>
    </row>
    <row r="3353" spans="1:6">
      <c r="A3353" s="54" t="s">
        <v>190</v>
      </c>
      <c r="B3353" s="220">
        <v>5.0005779483665649E-2</v>
      </c>
      <c r="C3353" s="217">
        <v>1.4680162280461312E-2</v>
      </c>
      <c r="D3353" s="217">
        <v>1.1857881089451133E-2</v>
      </c>
      <c r="E3353" s="121">
        <v>1.8327831940253992E-2</v>
      </c>
      <c r="F3353" s="268">
        <v>2.3717923547915978E-2</v>
      </c>
    </row>
    <row r="3354" spans="1:6">
      <c r="A3354" s="55" t="s">
        <v>158</v>
      </c>
      <c r="B3354" s="221">
        <v>0.14615011238365502</v>
      </c>
      <c r="C3354" s="218">
        <v>7.8507386782612668E-2</v>
      </c>
      <c r="D3354" s="218">
        <v>0.11105112844994292</v>
      </c>
      <c r="E3354" s="122">
        <v>0.10159954804065369</v>
      </c>
      <c r="F3354" s="269">
        <v>0.10932705660825588</v>
      </c>
    </row>
    <row r="3355" spans="1:6">
      <c r="A3355" s="55" t="s">
        <v>44</v>
      </c>
      <c r="B3355" s="221">
        <v>0.42302879329030563</v>
      </c>
      <c r="C3355" s="218">
        <v>0.39052749294901035</v>
      </c>
      <c r="D3355" s="218">
        <v>0.43656610601139983</v>
      </c>
      <c r="E3355" s="122">
        <v>0.32531453321583259</v>
      </c>
      <c r="F3355" s="269">
        <v>0.39385933637220161</v>
      </c>
    </row>
    <row r="3356" spans="1:6">
      <c r="A3356" s="55" t="s">
        <v>159</v>
      </c>
      <c r="B3356" s="221">
        <v>0.28672359070615772</v>
      </c>
      <c r="C3356" s="218">
        <v>0.32501837415478468</v>
      </c>
      <c r="D3356" s="218">
        <v>0.3094007147229918</v>
      </c>
      <c r="E3356" s="122">
        <v>0.41628847136816316</v>
      </c>
      <c r="F3356" s="269">
        <v>0.33435766002362344</v>
      </c>
    </row>
    <row r="3357" spans="1:6">
      <c r="A3357" s="55" t="s">
        <v>191</v>
      </c>
      <c r="B3357" s="221">
        <v>9.4091724136216068E-2</v>
      </c>
      <c r="C3357" s="218">
        <v>0.19126658383313092</v>
      </c>
      <c r="D3357" s="218">
        <v>0.1311241697262143</v>
      </c>
      <c r="E3357" s="122">
        <v>0.13846961543509667</v>
      </c>
      <c r="F3357" s="269">
        <v>0.13873802344800304</v>
      </c>
    </row>
    <row r="3358" spans="1:6">
      <c r="A3358" s="56" t="s">
        <v>4</v>
      </c>
      <c r="B3358" s="222">
        <v>1</v>
      </c>
      <c r="C3358" s="219">
        <v>1</v>
      </c>
      <c r="D3358" s="219">
        <v>1</v>
      </c>
      <c r="E3358" s="123">
        <v>1</v>
      </c>
      <c r="F3358" s="270">
        <v>1</v>
      </c>
    </row>
    <row r="3359" spans="1:6" s="22" customFormat="1">
      <c r="A3359" s="208" t="s">
        <v>5</v>
      </c>
      <c r="B3359" s="67">
        <v>500.000054064403</v>
      </c>
      <c r="C3359" s="90">
        <v>499.99986624775499</v>
      </c>
      <c r="D3359" s="90">
        <v>499.99986624775499</v>
      </c>
      <c r="E3359" s="124">
        <v>499.99687499999999</v>
      </c>
      <c r="F3359" s="124">
        <v>1999.996661559913</v>
      </c>
    </row>
    <row r="3360" spans="1:6">
      <c r="A3360" s="209" t="s">
        <v>6</v>
      </c>
      <c r="B3360" s="69">
        <v>914</v>
      </c>
      <c r="C3360" s="91">
        <v>1628</v>
      </c>
      <c r="D3360" s="91">
        <v>557</v>
      </c>
      <c r="E3360" s="125">
        <v>368</v>
      </c>
      <c r="F3360" s="125">
        <v>2396</v>
      </c>
    </row>
    <row r="3362" spans="1:6">
      <c r="A3362" s="28" t="s">
        <v>199</v>
      </c>
      <c r="B3362" s="14">
        <f t="shared" ref="B3362" si="475">B3353+B3354</f>
        <v>0.19615589186732069</v>
      </c>
      <c r="C3362" s="14">
        <f>C3353+C3354</f>
        <v>9.3187549063073985E-2</v>
      </c>
      <c r="D3362" s="14">
        <f>D3353+D3354</f>
        <v>0.12290900953939404</v>
      </c>
      <c r="E3362" s="14">
        <f t="shared" ref="E3362" si="476">E3353+E3354</f>
        <v>0.11992737998090768</v>
      </c>
      <c r="F3362" s="14">
        <v>0.13304498015617186</v>
      </c>
    </row>
    <row r="3363" spans="1:6">
      <c r="A3363" s="29" t="s">
        <v>49</v>
      </c>
      <c r="B3363" s="14">
        <f t="shared" ref="B3363" si="477">B3355</f>
        <v>0.42302879329030563</v>
      </c>
      <c r="C3363" s="14">
        <f>C3355</f>
        <v>0.39052749294901035</v>
      </c>
      <c r="D3363" s="14">
        <f>D3355</f>
        <v>0.43656610601139983</v>
      </c>
      <c r="E3363" s="14">
        <f t="shared" ref="E3363" si="478">E3355</f>
        <v>0.32531453321583259</v>
      </c>
      <c r="F3363" s="14">
        <v>0.39385933637220161</v>
      </c>
    </row>
    <row r="3364" spans="1:6">
      <c r="A3364" s="13" t="s">
        <v>200</v>
      </c>
      <c r="B3364" s="14">
        <f t="shared" ref="B3364" si="479">B3356+B3357</f>
        <v>0.3808153148423738</v>
      </c>
      <c r="C3364" s="14">
        <f>C3356+C3357</f>
        <v>0.51628495798791563</v>
      </c>
      <c r="D3364" s="14">
        <f>D3356+D3357</f>
        <v>0.44052488444920612</v>
      </c>
      <c r="E3364" s="14">
        <f t="shared" ref="E3364" si="480">E3356+E3357</f>
        <v>0.55475808680325978</v>
      </c>
      <c r="F3364" s="14">
        <v>0.47309568347162645</v>
      </c>
    </row>
    <row r="3366" spans="1:6">
      <c r="A3366" s="198" t="s">
        <v>51</v>
      </c>
      <c r="B3366" s="32">
        <v>3.2287453676276057</v>
      </c>
      <c r="C3366" s="32">
        <v>3.5996838304775118</v>
      </c>
      <c r="D3366" s="31">
        <v>3.4368821635465756</v>
      </c>
      <c r="E3366" s="262">
        <v>3.5549724903171964</v>
      </c>
      <c r="F3366" s="31">
        <v>3.4550708032155373</v>
      </c>
    </row>
    <row r="3368" spans="1:6">
      <c r="A3368" s="26" t="s">
        <v>7</v>
      </c>
      <c r="B3368" s="26" t="s">
        <v>8</v>
      </c>
    </row>
    <row r="3369" spans="1:6">
      <c r="A3369" s="26" t="s">
        <v>9</v>
      </c>
      <c r="B3369" s="26" t="s">
        <v>10</v>
      </c>
    </row>
    <row r="3371" spans="1:6">
      <c r="A3371" s="57" t="s">
        <v>513</v>
      </c>
      <c r="B3371" s="58"/>
    </row>
    <row r="3373" spans="1:6">
      <c r="B3373" s="60" t="s">
        <v>319</v>
      </c>
      <c r="C3373" s="10" t="s">
        <v>252</v>
      </c>
      <c r="D3373" s="86" t="s">
        <v>328</v>
      </c>
      <c r="E3373" s="126" t="s">
        <v>367</v>
      </c>
      <c r="F3373" s="193" t="s">
        <v>4</v>
      </c>
    </row>
    <row r="3374" spans="1:6">
      <c r="A3374" s="11" t="s">
        <v>219</v>
      </c>
      <c r="B3374" s="220">
        <v>1.232030212048122E-2</v>
      </c>
      <c r="C3374" s="230">
        <v>2.9744421599543418E-3</v>
      </c>
      <c r="D3374" s="217">
        <v>1.3195928126020274E-3</v>
      </c>
      <c r="E3374" s="121">
        <v>1.7115596102910444E-2</v>
      </c>
      <c r="F3374" s="268">
        <v>8.4324702662830035E-3</v>
      </c>
    </row>
    <row r="3375" spans="1:6">
      <c r="A3375" s="13" t="s">
        <v>220</v>
      </c>
      <c r="B3375" s="221">
        <v>9.1882220502494102E-2</v>
      </c>
      <c r="C3375" s="231">
        <v>2.3588306942655408E-2</v>
      </c>
      <c r="D3375" s="218">
        <v>2.8325109911025822E-2</v>
      </c>
      <c r="E3375" s="122">
        <v>3.6489358493273227E-2</v>
      </c>
      <c r="F3375" s="269">
        <v>4.5071264575467597E-2</v>
      </c>
    </row>
    <row r="3376" spans="1:6">
      <c r="A3376" s="13" t="s">
        <v>44</v>
      </c>
      <c r="B3376" s="221">
        <v>0.32012111289175194</v>
      </c>
      <c r="C3376" s="231">
        <v>0.18935498254636063</v>
      </c>
      <c r="D3376" s="218">
        <v>0.14300050503963257</v>
      </c>
      <c r="E3376" s="122">
        <v>0.18613159810509708</v>
      </c>
      <c r="F3376" s="269">
        <v>0.20965209366867693</v>
      </c>
    </row>
    <row r="3377" spans="1:14">
      <c r="A3377" s="13" t="s">
        <v>221</v>
      </c>
      <c r="B3377" s="221">
        <v>0.4171967590342408</v>
      </c>
      <c r="C3377" s="231">
        <v>0.43046198852861872</v>
      </c>
      <c r="D3377" s="218">
        <v>0.47808714404844599</v>
      </c>
      <c r="E3377" s="122">
        <v>0.46846678661306784</v>
      </c>
      <c r="F3377" s="269">
        <v>0.44855313546546433</v>
      </c>
    </row>
    <row r="3378" spans="1:14">
      <c r="A3378" s="13" t="s">
        <v>222</v>
      </c>
      <c r="B3378" s="221">
        <v>0.15847960545103185</v>
      </c>
      <c r="C3378" s="231">
        <v>0.35362027982241079</v>
      </c>
      <c r="D3378" s="218">
        <v>0.34926764818829364</v>
      </c>
      <c r="E3378" s="122">
        <v>0.2917966606856513</v>
      </c>
      <c r="F3378" s="269">
        <v>0.28829103602410816</v>
      </c>
    </row>
    <row r="3379" spans="1:14">
      <c r="A3379" s="17" t="s">
        <v>4</v>
      </c>
      <c r="B3379" s="222">
        <v>1</v>
      </c>
      <c r="C3379" s="232">
        <v>1</v>
      </c>
      <c r="D3379" s="219">
        <v>1</v>
      </c>
      <c r="E3379" s="123">
        <v>1</v>
      </c>
      <c r="F3379" s="270">
        <v>1</v>
      </c>
    </row>
    <row r="3380" spans="1:14" s="22" customFormat="1">
      <c r="A3380" s="185" t="s">
        <v>5</v>
      </c>
      <c r="B3380" s="67">
        <v>500.000054064403</v>
      </c>
      <c r="C3380" s="21">
        <v>500.00001689189202</v>
      </c>
      <c r="D3380" s="90">
        <v>499.99986624775499</v>
      </c>
      <c r="E3380" s="124">
        <v>499.99687499999999</v>
      </c>
      <c r="F3380" s="124">
        <v>1999.9968122040502</v>
      </c>
    </row>
    <row r="3381" spans="1:14">
      <c r="A3381" s="180" t="s">
        <v>6</v>
      </c>
      <c r="B3381" s="69">
        <v>914</v>
      </c>
      <c r="C3381" s="25">
        <v>1628</v>
      </c>
      <c r="D3381" s="91">
        <v>557</v>
      </c>
      <c r="E3381" s="125">
        <v>368</v>
      </c>
      <c r="F3381" s="125">
        <v>3521</v>
      </c>
    </row>
    <row r="3383" spans="1:14">
      <c r="A3383" s="28" t="s">
        <v>223</v>
      </c>
      <c r="B3383" s="14">
        <f t="shared" ref="B3383" si="481">B3374+B3375</f>
        <v>0.10420252262297533</v>
      </c>
      <c r="C3383" s="14">
        <f>C3374+C3375</f>
        <v>2.6562749102609751E-2</v>
      </c>
      <c r="D3383" s="14">
        <f>D3374+D3375</f>
        <v>2.9644702723627851E-2</v>
      </c>
      <c r="E3383" s="14">
        <f t="shared" ref="E3383" si="482">E3374+E3375</f>
        <v>5.3604954596183668E-2</v>
      </c>
      <c r="F3383" s="14">
        <v>5.3503734841750597E-2</v>
      </c>
    </row>
    <row r="3384" spans="1:14">
      <c r="A3384" s="29" t="s">
        <v>49</v>
      </c>
      <c r="B3384" s="14">
        <f t="shared" ref="B3384:C3384" si="483">B3376</f>
        <v>0.32012111289175194</v>
      </c>
      <c r="C3384" s="14">
        <f t="shared" si="483"/>
        <v>0.18935498254636063</v>
      </c>
      <c r="D3384" s="14">
        <f>D3376</f>
        <v>0.14300050503963257</v>
      </c>
      <c r="E3384" s="14">
        <f t="shared" ref="E3384" si="484">E3376</f>
        <v>0.18613159810509708</v>
      </c>
      <c r="F3384" s="14">
        <v>0.20965209366867693</v>
      </c>
    </row>
    <row r="3385" spans="1:14">
      <c r="A3385" s="13" t="s">
        <v>224</v>
      </c>
      <c r="B3385" s="14">
        <f t="shared" ref="B3385:C3385" si="485">B3377+B3378</f>
        <v>0.57567636448527271</v>
      </c>
      <c r="C3385" s="14">
        <f t="shared" si="485"/>
        <v>0.78408226835102957</v>
      </c>
      <c r="D3385" s="14">
        <f>D3377+D3378</f>
        <v>0.82735479223673969</v>
      </c>
      <c r="E3385" s="14">
        <f t="shared" ref="E3385" si="486">E3377+E3378</f>
        <v>0.76026344729871909</v>
      </c>
      <c r="F3385" s="14">
        <v>0.73684417148957249</v>
      </c>
    </row>
    <row r="3387" spans="1:14">
      <c r="A3387" s="198" t="s">
        <v>51</v>
      </c>
      <c r="B3387" s="32">
        <v>3.6176331451928507</v>
      </c>
      <c r="C3387" s="32">
        <v>4.1081653569108738</v>
      </c>
      <c r="D3387" s="31">
        <v>4.1456581448888006</v>
      </c>
      <c r="E3387" s="262">
        <v>3.9813395572852781</v>
      </c>
      <c r="F3387" s="31">
        <v>3.9631990024056365</v>
      </c>
    </row>
    <row r="3389" spans="1:14">
      <c r="A3389" s="26" t="s">
        <v>7</v>
      </c>
      <c r="B3389" s="26" t="s">
        <v>8</v>
      </c>
    </row>
    <row r="3390" spans="1:14">
      <c r="A3390" s="26" t="s">
        <v>9</v>
      </c>
      <c r="B3390" s="26" t="s">
        <v>10</v>
      </c>
    </row>
    <row r="3391" spans="1:14">
      <c r="A3391" s="1"/>
    </row>
    <row r="3392" spans="1:14">
      <c r="A3392" s="128" t="s">
        <v>366</v>
      </c>
      <c r="B3392" s="129"/>
      <c r="C3392" s="129"/>
      <c r="D3392" s="129"/>
      <c r="E3392" s="129"/>
      <c r="F3392" s="129"/>
      <c r="G3392" s="129"/>
      <c r="H3392" s="129"/>
      <c r="I3392" s="129"/>
      <c r="J3392" s="129"/>
      <c r="K3392" s="129"/>
      <c r="L3392" s="129"/>
      <c r="M3392" s="129"/>
      <c r="N3392" s="129"/>
    </row>
    <row r="3393" spans="1:5">
      <c r="A3393" s="1"/>
    </row>
    <row r="3394" spans="1:5">
      <c r="A3394" s="1"/>
      <c r="E3394" s="126" t="s">
        <v>367</v>
      </c>
    </row>
    <row r="3395" spans="1:5">
      <c r="A3395" s="113" t="s">
        <v>219</v>
      </c>
      <c r="E3395" s="121">
        <v>1.4144110139818816E-2</v>
      </c>
    </row>
    <row r="3396" spans="1:5">
      <c r="A3396" s="114" t="s">
        <v>220</v>
      </c>
      <c r="E3396" s="122">
        <v>8.5030966226147656E-2</v>
      </c>
    </row>
    <row r="3397" spans="1:5">
      <c r="A3397" s="114" t="s">
        <v>44</v>
      </c>
      <c r="E3397" s="122">
        <v>0.30137634012386511</v>
      </c>
    </row>
    <row r="3398" spans="1:5">
      <c r="A3398" s="114" t="s">
        <v>221</v>
      </c>
      <c r="E3398" s="122">
        <v>0.36318243293368374</v>
      </c>
    </row>
    <row r="3399" spans="1:5">
      <c r="A3399" s="114" t="s">
        <v>222</v>
      </c>
      <c r="E3399" s="122">
        <v>0.23626615057648476</v>
      </c>
    </row>
    <row r="3400" spans="1:5">
      <c r="A3400" s="111" t="s">
        <v>4</v>
      </c>
      <c r="E3400" s="123">
        <v>1</v>
      </c>
    </row>
    <row r="3401" spans="1:5" s="22" customFormat="1">
      <c r="A3401" s="194" t="s">
        <v>5</v>
      </c>
      <c r="B3401"/>
      <c r="C3401"/>
      <c r="D3401"/>
      <c r="E3401" s="124">
        <v>499.99687499999999</v>
      </c>
    </row>
    <row r="3402" spans="1:5">
      <c r="A3402" s="195" t="s">
        <v>6</v>
      </c>
      <c r="E3402" s="125">
        <v>368</v>
      </c>
    </row>
    <row r="3403" spans="1:5">
      <c r="A3403" s="1"/>
    </row>
    <row r="3404" spans="1:5">
      <c r="A3404" s="28" t="s">
        <v>223</v>
      </c>
      <c r="E3404" s="14">
        <f t="shared" ref="E3404" si="487">E3395+E3396</f>
        <v>9.9175076365966466E-2</v>
      </c>
    </row>
    <row r="3405" spans="1:5">
      <c r="A3405" s="29" t="s">
        <v>49</v>
      </c>
      <c r="E3405" s="14">
        <f t="shared" ref="E3405" si="488">E3397</f>
        <v>0.30137634012386511</v>
      </c>
    </row>
    <row r="3406" spans="1:5">
      <c r="A3406" s="13" t="s">
        <v>224</v>
      </c>
      <c r="E3406" s="14">
        <f t="shared" ref="E3406" si="489">E3398+E3399</f>
        <v>0.5994485835101685</v>
      </c>
    </row>
    <row r="3408" spans="1:5">
      <c r="A3408" s="198" t="s">
        <v>51</v>
      </c>
      <c r="E3408" s="262">
        <v>3.722395547580867</v>
      </c>
    </row>
    <row r="3410" spans="1:6">
      <c r="A3410" s="26" t="s">
        <v>7</v>
      </c>
      <c r="B3410" s="26" t="s">
        <v>8</v>
      </c>
    </row>
    <row r="3411" spans="1:6">
      <c r="A3411" s="26" t="s">
        <v>9</v>
      </c>
      <c r="B3411" s="26" t="s">
        <v>10</v>
      </c>
    </row>
    <row r="3412" spans="1:6">
      <c r="A3412" s="26"/>
      <c r="B3412" s="26"/>
    </row>
    <row r="3413" spans="1:6">
      <c r="A3413" s="8" t="s">
        <v>233</v>
      </c>
    </row>
    <row r="3415" spans="1:6">
      <c r="B3415" s="61" t="s">
        <v>319</v>
      </c>
      <c r="C3415" s="10" t="s">
        <v>252</v>
      </c>
      <c r="D3415" s="86" t="s">
        <v>328</v>
      </c>
      <c r="E3415" s="126" t="s">
        <v>367</v>
      </c>
      <c r="F3415" s="193" t="s">
        <v>4</v>
      </c>
    </row>
    <row r="3416" spans="1:6">
      <c r="A3416" s="11" t="s">
        <v>234</v>
      </c>
      <c r="B3416" s="220">
        <v>0.49741988494880679</v>
      </c>
      <c r="C3416" s="230">
        <v>0.69474806559511992</v>
      </c>
      <c r="D3416" s="217">
        <v>0.79310074178098722</v>
      </c>
      <c r="E3416" s="266">
        <v>0.75013675357210052</v>
      </c>
      <c r="F3416" s="268">
        <v>0.68385124564935051</v>
      </c>
    </row>
    <row r="3417" spans="1:6">
      <c r="A3417" s="13" t="s">
        <v>235</v>
      </c>
      <c r="B3417" s="221">
        <v>0.49068594848031055</v>
      </c>
      <c r="C3417" s="231">
        <v>0.27212300861992367</v>
      </c>
      <c r="D3417" s="218">
        <v>0.17000602213805713</v>
      </c>
      <c r="E3417" s="267">
        <v>0.22052909569815302</v>
      </c>
      <c r="F3417" s="269">
        <v>0.28833613792909757</v>
      </c>
    </row>
    <row r="3418" spans="1:6">
      <c r="A3418" s="13" t="s">
        <v>236</v>
      </c>
      <c r="B3418" s="221">
        <v>4.3251514803209525E-3</v>
      </c>
      <c r="C3418" s="231">
        <v>4.2504666868699873E-4</v>
      </c>
      <c r="D3418" s="218"/>
      <c r="E3418" s="267">
        <v>6.1092773134180057E-3</v>
      </c>
      <c r="F3418" s="269">
        <v>2.7148637675848326E-3</v>
      </c>
    </row>
    <row r="3419" spans="1:6">
      <c r="A3419" s="13" t="s">
        <v>237</v>
      </c>
      <c r="B3419" s="221">
        <v>7.5690150905616651E-3</v>
      </c>
      <c r="C3419" s="231">
        <v>3.2703879116269485E-2</v>
      </c>
      <c r="D3419" s="218">
        <v>3.6893236080955599E-2</v>
      </c>
      <c r="E3419" s="267">
        <v>2.3224873416328465E-2</v>
      </c>
      <c r="F3419" s="269">
        <v>2.5097752653967027E-2</v>
      </c>
    </row>
    <row r="3420" spans="1:6">
      <c r="A3420" s="17" t="s">
        <v>4</v>
      </c>
      <c r="B3420" s="222">
        <v>1</v>
      </c>
      <c r="C3420" s="232">
        <v>1</v>
      </c>
      <c r="D3420" s="219">
        <v>1</v>
      </c>
      <c r="E3420" s="123">
        <v>1</v>
      </c>
      <c r="F3420" s="270">
        <v>1</v>
      </c>
    </row>
    <row r="3421" spans="1:6" s="22" customFormat="1">
      <c r="A3421" s="185" t="s">
        <v>5</v>
      </c>
      <c r="B3421" s="67">
        <v>500.000054064403</v>
      </c>
      <c r="C3421" s="21">
        <v>500.00001689189202</v>
      </c>
      <c r="D3421" s="90">
        <v>499.99986624775499</v>
      </c>
      <c r="E3421" s="124">
        <v>499.99687499999999</v>
      </c>
      <c r="F3421" s="124">
        <v>1999.9968122040502</v>
      </c>
    </row>
    <row r="3422" spans="1:6">
      <c r="A3422" s="180" t="s">
        <v>6</v>
      </c>
      <c r="B3422" s="69">
        <v>914</v>
      </c>
      <c r="C3422" s="25">
        <v>1628</v>
      </c>
      <c r="D3422" s="91">
        <v>557</v>
      </c>
      <c r="E3422" s="125">
        <v>368</v>
      </c>
      <c r="F3422" s="125">
        <v>3521</v>
      </c>
    </row>
    <row r="3424" spans="1:6">
      <c r="A3424" s="26" t="s">
        <v>7</v>
      </c>
      <c r="B3424" s="26" t="s">
        <v>8</v>
      </c>
      <c r="E3424" s="22"/>
    </row>
    <row r="3425" spans="1:6">
      <c r="A3425" s="26" t="s">
        <v>9</v>
      </c>
      <c r="B3425" s="26" t="s">
        <v>10</v>
      </c>
    </row>
    <row r="3427" spans="1:6">
      <c r="A3427" s="8" t="s">
        <v>238</v>
      </c>
    </row>
    <row r="3429" spans="1:6">
      <c r="B3429" s="61" t="s">
        <v>319</v>
      </c>
      <c r="C3429" s="10" t="s">
        <v>252</v>
      </c>
      <c r="D3429" s="86" t="s">
        <v>328</v>
      </c>
      <c r="E3429" s="126" t="s">
        <v>367</v>
      </c>
      <c r="F3429" s="193" t="s">
        <v>4</v>
      </c>
    </row>
    <row r="3430" spans="1:6">
      <c r="A3430" s="11" t="s">
        <v>239</v>
      </c>
      <c r="B3430" s="220">
        <v>0.19604981752726555</v>
      </c>
      <c r="C3430" s="230">
        <v>2.4976841908030512E-2</v>
      </c>
      <c r="D3430" s="217">
        <v>1.2192392848593414E-2</v>
      </c>
      <c r="E3430" s="266">
        <v>2.2511553740689149E-2</v>
      </c>
      <c r="F3430" s="268">
        <v>6.3932722929310695E-2</v>
      </c>
    </row>
    <row r="3431" spans="1:6">
      <c r="A3431" s="13" t="s">
        <v>240</v>
      </c>
      <c r="B3431" s="221">
        <v>0.16708395367719486</v>
      </c>
      <c r="C3431" s="231">
        <v>0.10989295820386184</v>
      </c>
      <c r="D3431" s="218">
        <v>0.1127052330216872</v>
      </c>
      <c r="E3431" s="267">
        <v>5.305794030777914E-2</v>
      </c>
      <c r="F3431" s="269">
        <v>0.11068511272788427</v>
      </c>
    </row>
    <row r="3432" spans="1:6">
      <c r="A3432" s="13" t="s">
        <v>241</v>
      </c>
      <c r="B3432" s="221">
        <v>0.13541660021251631</v>
      </c>
      <c r="C3432" s="231">
        <v>0.20213137646362045</v>
      </c>
      <c r="D3432" s="218">
        <v>0.25999902825826776</v>
      </c>
      <c r="E3432" s="267">
        <v>0.16164639072472478</v>
      </c>
      <c r="F3432" s="269">
        <v>0.18979838684163394</v>
      </c>
    </row>
    <row r="3433" spans="1:6">
      <c r="A3433" s="13" t="s">
        <v>242</v>
      </c>
      <c r="B3433" s="221">
        <v>0.17467556768424156</v>
      </c>
      <c r="C3433" s="231">
        <v>0.2857186420672449</v>
      </c>
      <c r="D3433" s="218">
        <v>0.40326022816117402</v>
      </c>
      <c r="E3433" s="267">
        <v>0.31480713058804427</v>
      </c>
      <c r="F3433" s="269">
        <v>0.29461534999239347</v>
      </c>
    </row>
    <row r="3434" spans="1:6">
      <c r="A3434" s="13" t="s">
        <v>243</v>
      </c>
      <c r="B3434" s="221">
        <v>0.15672381020759529</v>
      </c>
      <c r="C3434" s="231">
        <v>0.2797354248246634</v>
      </c>
      <c r="D3434" s="218">
        <v>0.19833113204908212</v>
      </c>
      <c r="E3434" s="267">
        <v>0.32327077044231523</v>
      </c>
      <c r="F3434" s="269">
        <v>0.23951515436865756</v>
      </c>
    </row>
    <row r="3435" spans="1:6">
      <c r="A3435" s="13" t="s">
        <v>244</v>
      </c>
      <c r="B3435" s="221">
        <v>0.17005025069118648</v>
      </c>
      <c r="C3435" s="231">
        <v>9.7544756532578797E-2</v>
      </c>
      <c r="D3435" s="218">
        <v>1.3511985661195441E-2</v>
      </c>
      <c r="E3435" s="267">
        <v>0.12470621419644749</v>
      </c>
      <c r="F3435" s="269">
        <v>0.10145327314012009</v>
      </c>
    </row>
    <row r="3436" spans="1:6">
      <c r="A3436" s="17" t="s">
        <v>4</v>
      </c>
      <c r="B3436" s="222">
        <v>1</v>
      </c>
      <c r="C3436" s="232">
        <v>1</v>
      </c>
      <c r="D3436" s="219">
        <v>1</v>
      </c>
      <c r="E3436" s="123">
        <v>1</v>
      </c>
      <c r="F3436" s="270">
        <v>1</v>
      </c>
    </row>
    <row r="3437" spans="1:6" s="22" customFormat="1">
      <c r="A3437" s="185" t="s">
        <v>5</v>
      </c>
      <c r="B3437" s="67">
        <v>500.000054064403</v>
      </c>
      <c r="C3437" s="21">
        <v>500.00001689189202</v>
      </c>
      <c r="D3437" s="90">
        <v>499.99986624775499</v>
      </c>
      <c r="E3437" s="124">
        <v>499.99687499999999</v>
      </c>
      <c r="F3437" s="124">
        <v>1999.9968122040502</v>
      </c>
    </row>
    <row r="3438" spans="1:6">
      <c r="A3438" s="180" t="s">
        <v>6</v>
      </c>
      <c r="B3438" s="69">
        <v>914</v>
      </c>
      <c r="C3438" s="25">
        <v>1628</v>
      </c>
      <c r="D3438" s="91">
        <v>557</v>
      </c>
      <c r="E3438" s="125">
        <v>368</v>
      </c>
      <c r="F3438" s="125">
        <v>3521</v>
      </c>
    </row>
    <row r="3440" spans="1:6">
      <c r="A3440" s="26" t="s">
        <v>7</v>
      </c>
      <c r="B3440" s="26" t="s">
        <v>8</v>
      </c>
      <c r="E3440" s="22"/>
    </row>
    <row r="3441" spans="1:6">
      <c r="A3441" s="26" t="s">
        <v>9</v>
      </c>
      <c r="B3441" s="26" t="s">
        <v>408</v>
      </c>
    </row>
    <row r="3443" spans="1:6">
      <c r="A3443" s="8" t="s">
        <v>245</v>
      </c>
    </row>
    <row r="3445" spans="1:6">
      <c r="B3445" s="61" t="s">
        <v>319</v>
      </c>
      <c r="C3445" s="10" t="s">
        <v>252</v>
      </c>
      <c r="D3445" s="86" t="s">
        <v>328</v>
      </c>
      <c r="E3445" s="126" t="s">
        <v>367</v>
      </c>
      <c r="F3445" s="193" t="s">
        <v>4</v>
      </c>
    </row>
    <row r="3446" spans="1:6">
      <c r="A3446" s="11" t="s">
        <v>480</v>
      </c>
      <c r="B3446" s="220">
        <v>2.4112719502789241E-3</v>
      </c>
      <c r="C3446" s="231">
        <v>6.2602147762212349E-3</v>
      </c>
      <c r="D3446" s="119">
        <v>2.3046738660617706E-3</v>
      </c>
      <c r="E3446" s="133"/>
      <c r="F3446" s="268">
        <v>2.7440444857952094E-3</v>
      </c>
    </row>
    <row r="3447" spans="1:6">
      <c r="A3447" s="13" t="s">
        <v>246</v>
      </c>
      <c r="B3447" s="221">
        <v>3.3993528059582417E-2</v>
      </c>
      <c r="C3447" s="231">
        <v>6.037584562612304E-2</v>
      </c>
      <c r="D3447" s="119">
        <v>2.6391856252040548E-3</v>
      </c>
      <c r="E3447" s="133">
        <v>4.0174164132004142E-3</v>
      </c>
      <c r="F3447" s="269">
        <v>2.5256529162497578E-2</v>
      </c>
    </row>
    <row r="3448" spans="1:6">
      <c r="A3448" s="13" t="s">
        <v>247</v>
      </c>
      <c r="B3448" s="221">
        <v>0.11191999853809895</v>
      </c>
      <c r="C3448" s="231">
        <v>4.0361416326856234E-2</v>
      </c>
      <c r="D3448" s="88">
        <v>3.6242666786637985E-3</v>
      </c>
      <c r="E3448" s="267">
        <v>3.3185261755712105E-2</v>
      </c>
      <c r="F3448" s="269">
        <v>4.7272762444778932E-2</v>
      </c>
    </row>
    <row r="3449" spans="1:6">
      <c r="A3449" s="13" t="s">
        <v>248</v>
      </c>
      <c r="B3449" s="221">
        <v>0.25755606666831726</v>
      </c>
      <c r="C3449" s="231">
        <v>0.18536715098575307</v>
      </c>
      <c r="D3449" s="88">
        <v>4.9085628929548847E-2</v>
      </c>
      <c r="E3449" s="267">
        <v>0.14600553209979322</v>
      </c>
      <c r="F3449" s="269">
        <v>0.15950362601496759</v>
      </c>
    </row>
    <row r="3450" spans="1:6">
      <c r="A3450" s="13" t="s">
        <v>249</v>
      </c>
      <c r="B3450" s="221">
        <v>0.13846864335460485</v>
      </c>
      <c r="C3450" s="231">
        <v>8.4153657476381205E-2</v>
      </c>
      <c r="D3450" s="88">
        <v>4.7413070133837436E-2</v>
      </c>
      <c r="E3450" s="267">
        <v>0.10792322886800668</v>
      </c>
      <c r="F3450" s="269">
        <v>9.4489633218064709E-2</v>
      </c>
    </row>
    <row r="3451" spans="1:6">
      <c r="A3451" s="13" t="s">
        <v>250</v>
      </c>
      <c r="B3451" s="221">
        <v>0.23280127842827439</v>
      </c>
      <c r="C3451" s="231">
        <v>0.38324382611891367</v>
      </c>
      <c r="D3451" s="88">
        <v>0.50540871868204507</v>
      </c>
      <c r="E3451" s="267">
        <v>0.52625546300968651</v>
      </c>
      <c r="F3451" s="269">
        <v>0.41192713158560318</v>
      </c>
    </row>
    <row r="3452" spans="1:6">
      <c r="A3452" s="13" t="s">
        <v>251</v>
      </c>
      <c r="B3452" s="221">
        <v>0.22284921300084298</v>
      </c>
      <c r="C3452" s="231">
        <v>0.24023788868975152</v>
      </c>
      <c r="D3452" s="88">
        <v>0.38952445608463893</v>
      </c>
      <c r="E3452" s="267">
        <v>0.18261309785360105</v>
      </c>
      <c r="F3452" s="269">
        <v>0.25880627308829285</v>
      </c>
    </row>
    <row r="3453" spans="1:6">
      <c r="A3453" s="17" t="s">
        <v>4</v>
      </c>
      <c r="B3453" s="222">
        <v>1</v>
      </c>
      <c r="C3453" s="232">
        <v>1</v>
      </c>
      <c r="D3453" s="89">
        <v>1</v>
      </c>
      <c r="E3453" s="123">
        <v>1</v>
      </c>
      <c r="F3453" s="270">
        <v>1</v>
      </c>
    </row>
    <row r="3454" spans="1:6" s="22" customFormat="1">
      <c r="A3454" s="185" t="s">
        <v>5</v>
      </c>
      <c r="B3454" s="67">
        <v>500.000054064403</v>
      </c>
      <c r="C3454" s="21">
        <v>500.00001689189202</v>
      </c>
      <c r="D3454" s="90">
        <v>499.99986624775499</v>
      </c>
      <c r="E3454" s="124">
        <v>499.99687499999999</v>
      </c>
      <c r="F3454" s="124">
        <v>1999.9968122040502</v>
      </c>
    </row>
    <row r="3455" spans="1:6">
      <c r="A3455" s="180" t="s">
        <v>6</v>
      </c>
      <c r="B3455" s="69">
        <v>914</v>
      </c>
      <c r="C3455" s="25">
        <v>1628</v>
      </c>
      <c r="D3455" s="91">
        <v>557</v>
      </c>
      <c r="E3455" s="125">
        <v>368</v>
      </c>
      <c r="F3455" s="125">
        <v>3521</v>
      </c>
    </row>
    <row r="3457" spans="1:14">
      <c r="A3457" s="26" t="s">
        <v>7</v>
      </c>
      <c r="B3457" s="26" t="s">
        <v>8</v>
      </c>
    </row>
    <row r="3458" spans="1:14">
      <c r="A3458" s="26" t="s">
        <v>9</v>
      </c>
      <c r="B3458" s="26" t="s">
        <v>10</v>
      </c>
    </row>
    <row r="3459" spans="1:14">
      <c r="A3459" s="26"/>
    </row>
    <row r="3460" spans="1:14">
      <c r="A3460" s="57" t="s">
        <v>289</v>
      </c>
      <c r="B3460" s="58"/>
      <c r="C3460" s="58"/>
      <c r="G3460" s="58"/>
      <c r="H3460" s="58"/>
      <c r="I3460" s="58"/>
      <c r="J3460" s="58"/>
      <c r="K3460" s="58"/>
      <c r="L3460" s="58"/>
      <c r="M3460" s="58"/>
      <c r="N3460" s="58"/>
    </row>
    <row r="3461" spans="1:14">
      <c r="A3461" s="1"/>
    </row>
    <row r="3462" spans="1:14">
      <c r="A3462" s="1"/>
      <c r="B3462" s="61" t="s">
        <v>319</v>
      </c>
    </row>
    <row r="3463" spans="1:14">
      <c r="A3463" s="62" t="s">
        <v>290</v>
      </c>
      <c r="B3463" s="220">
        <v>5.4032603640631456E-2</v>
      </c>
    </row>
    <row r="3464" spans="1:14">
      <c r="A3464" s="63" t="s">
        <v>291</v>
      </c>
      <c r="B3464" s="221">
        <v>0.56870876170804951</v>
      </c>
    </row>
    <row r="3465" spans="1:14">
      <c r="A3465" s="63" t="s">
        <v>292</v>
      </c>
      <c r="B3465" s="221">
        <v>5.0531826032459669E-2</v>
      </c>
      <c r="D3465" s="22"/>
    </row>
    <row r="3466" spans="1:14">
      <c r="A3466" s="63" t="s">
        <v>293</v>
      </c>
      <c r="B3466" s="221">
        <v>1.1546748778225818E-2</v>
      </c>
    </row>
    <row r="3467" spans="1:14">
      <c r="A3467" s="63" t="s">
        <v>294</v>
      </c>
      <c r="B3467" s="221">
        <v>0.24400742152742511</v>
      </c>
    </row>
    <row r="3468" spans="1:14">
      <c r="A3468" s="63" t="s">
        <v>295</v>
      </c>
      <c r="B3468" s="221">
        <v>4.3997711562351806E-2</v>
      </c>
    </row>
    <row r="3469" spans="1:14">
      <c r="A3469" s="63" t="s">
        <v>296</v>
      </c>
      <c r="B3469" s="221">
        <v>2.3870619148678291E-2</v>
      </c>
    </row>
    <row r="3470" spans="1:14">
      <c r="A3470" s="63" t="s">
        <v>37</v>
      </c>
      <c r="B3470" s="221">
        <v>3.304307602178193E-3</v>
      </c>
      <c r="D3470" s="58"/>
    </row>
    <row r="3471" spans="1:14">
      <c r="A3471" s="65" t="s">
        <v>4</v>
      </c>
      <c r="B3471" s="222">
        <v>1</v>
      </c>
    </row>
    <row r="3472" spans="1:14">
      <c r="A3472" s="196" t="s">
        <v>5</v>
      </c>
      <c r="B3472" s="67">
        <v>500.000054064403</v>
      </c>
    </row>
    <row r="3473" spans="1:2">
      <c r="A3473" s="197" t="s">
        <v>6</v>
      </c>
      <c r="B3473" s="69">
        <v>914</v>
      </c>
    </row>
    <row r="3475" spans="1:2">
      <c r="A3475" s="26" t="s">
        <v>7</v>
      </c>
      <c r="B3475" s="26" t="s">
        <v>8</v>
      </c>
    </row>
    <row r="3476" spans="1:2">
      <c r="A3476" s="26" t="s">
        <v>9</v>
      </c>
      <c r="B3476" s="26" t="s">
        <v>10</v>
      </c>
    </row>
    <row r="3477" spans="1:2">
      <c r="A3477" s="71"/>
    </row>
    <row r="3478" spans="1:2">
      <c r="A3478" s="57" t="s">
        <v>299</v>
      </c>
    </row>
    <row r="3479" spans="1:2">
      <c r="A3479" s="1"/>
    </row>
    <row r="3480" spans="1:2">
      <c r="A3480" s="1"/>
      <c r="B3480" s="61" t="s">
        <v>319</v>
      </c>
    </row>
    <row r="3481" spans="1:2">
      <c r="A3481" s="62" t="s">
        <v>300</v>
      </c>
      <c r="B3481" s="220">
        <v>0.3213389674198231</v>
      </c>
    </row>
    <row r="3482" spans="1:2">
      <c r="A3482" s="63" t="s">
        <v>301</v>
      </c>
      <c r="B3482" s="221">
        <v>3.6368468737426662E-2</v>
      </c>
    </row>
    <row r="3483" spans="1:2">
      <c r="A3483" s="63" t="s">
        <v>302</v>
      </c>
      <c r="B3483" s="221">
        <v>0.18821145362826691</v>
      </c>
    </row>
    <row r="3484" spans="1:2">
      <c r="A3484" s="63" t="s">
        <v>303</v>
      </c>
      <c r="B3484" s="221">
        <v>6.1192026886006667E-2</v>
      </c>
    </row>
    <row r="3485" spans="1:2">
      <c r="A3485" s="63" t="s">
        <v>304</v>
      </c>
      <c r="B3485" s="221">
        <v>0.17385876282718291</v>
      </c>
    </row>
    <row r="3486" spans="1:2">
      <c r="A3486" s="63" t="s">
        <v>305</v>
      </c>
      <c r="B3486" s="221">
        <v>0.16727772046351361</v>
      </c>
    </row>
    <row r="3487" spans="1:2">
      <c r="A3487" s="63" t="s">
        <v>37</v>
      </c>
      <c r="B3487" s="221">
        <v>5.1752600037780233E-2</v>
      </c>
    </row>
    <row r="3488" spans="1:2">
      <c r="A3488" s="65" t="s">
        <v>4</v>
      </c>
      <c r="B3488" s="222">
        <v>1</v>
      </c>
    </row>
    <row r="3489" spans="1:14">
      <c r="A3489" s="196" t="s">
        <v>5</v>
      </c>
      <c r="B3489" s="67">
        <v>500.000054064403</v>
      </c>
    </row>
    <row r="3490" spans="1:14">
      <c r="A3490" s="197" t="s">
        <v>6</v>
      </c>
      <c r="B3490" s="69">
        <v>914</v>
      </c>
    </row>
    <row r="3492" spans="1:14">
      <c r="A3492" s="26" t="s">
        <v>7</v>
      </c>
      <c r="B3492" s="26" t="s">
        <v>8</v>
      </c>
    </row>
    <row r="3493" spans="1:14">
      <c r="A3493" s="26" t="s">
        <v>9</v>
      </c>
      <c r="B3493" s="26" t="s">
        <v>306</v>
      </c>
    </row>
    <row r="3494" spans="1:14">
      <c r="A3494" s="71"/>
    </row>
    <row r="3495" spans="1:14">
      <c r="A3495" s="57" t="s">
        <v>307</v>
      </c>
      <c r="B3495" s="58"/>
      <c r="C3495" s="58"/>
      <c r="G3495" s="58"/>
      <c r="H3495" s="58"/>
      <c r="I3495" s="58"/>
      <c r="J3495" s="58"/>
      <c r="K3495" s="58"/>
      <c r="L3495" s="58"/>
      <c r="M3495" s="58"/>
      <c r="N3495" s="58"/>
    </row>
    <row r="3496" spans="1:14">
      <c r="A3496" s="1"/>
    </row>
    <row r="3497" spans="1:14">
      <c r="A3497" s="1"/>
      <c r="B3497" s="61" t="s">
        <v>319</v>
      </c>
    </row>
    <row r="3498" spans="1:14">
      <c r="A3498" s="62" t="s">
        <v>297</v>
      </c>
      <c r="B3498" s="220">
        <v>1.2317274514444983E-2</v>
      </c>
    </row>
    <row r="3499" spans="1:14">
      <c r="A3499" s="63" t="s">
        <v>308</v>
      </c>
      <c r="B3499" s="221">
        <v>8.6826659065933801E-2</v>
      </c>
    </row>
    <row r="3500" spans="1:14">
      <c r="A3500" s="63" t="s">
        <v>309</v>
      </c>
      <c r="B3500" s="221">
        <v>0.19803538644309374</v>
      </c>
    </row>
    <row r="3501" spans="1:14">
      <c r="A3501" s="63" t="s">
        <v>310</v>
      </c>
      <c r="B3501" s="221">
        <v>0.25205642030351527</v>
      </c>
    </row>
    <row r="3502" spans="1:14">
      <c r="A3502" s="63" t="s">
        <v>311</v>
      </c>
      <c r="B3502" s="221">
        <v>0.11789919607328153</v>
      </c>
    </row>
    <row r="3503" spans="1:14">
      <c r="A3503" s="63" t="s">
        <v>312</v>
      </c>
      <c r="B3503" s="221">
        <v>0.16251713435791115</v>
      </c>
    </row>
    <row r="3504" spans="1:14">
      <c r="A3504" s="63" t="s">
        <v>313</v>
      </c>
      <c r="B3504" s="221">
        <v>3.9484632250210892E-2</v>
      </c>
      <c r="D3504" s="72"/>
    </row>
    <row r="3505" spans="1:14">
      <c r="A3505" s="63" t="s">
        <v>314</v>
      </c>
      <c r="B3505" s="64">
        <v>7.8442028534970645E-3</v>
      </c>
      <c r="D3505" s="58"/>
    </row>
    <row r="3506" spans="1:14">
      <c r="A3506" s="63" t="s">
        <v>298</v>
      </c>
      <c r="B3506" s="221">
        <v>0.1230190941381115</v>
      </c>
    </row>
    <row r="3507" spans="1:14">
      <c r="A3507" s="65" t="s">
        <v>4</v>
      </c>
      <c r="B3507" s="222">
        <v>1</v>
      </c>
    </row>
    <row r="3508" spans="1:14">
      <c r="A3508" s="196" t="s">
        <v>5</v>
      </c>
      <c r="B3508" s="67">
        <v>500.00005406439919</v>
      </c>
    </row>
    <row r="3509" spans="1:14">
      <c r="A3509" s="197" t="s">
        <v>6</v>
      </c>
      <c r="B3509" s="68">
        <v>914</v>
      </c>
    </row>
    <row r="3511" spans="1:14">
      <c r="A3511" s="26" t="s">
        <v>7</v>
      </c>
      <c r="B3511" s="26" t="s">
        <v>8</v>
      </c>
    </row>
    <row r="3512" spans="1:14">
      <c r="A3512" s="26" t="s">
        <v>9</v>
      </c>
      <c r="B3512" s="26" t="s">
        <v>10</v>
      </c>
    </row>
    <row r="3514" spans="1:14">
      <c r="A3514" s="57" t="s">
        <v>481</v>
      </c>
      <c r="B3514" s="58"/>
      <c r="C3514" s="58"/>
      <c r="G3514" s="58"/>
      <c r="H3514" s="58"/>
      <c r="I3514" s="58"/>
      <c r="J3514" s="58"/>
      <c r="K3514" s="58"/>
      <c r="L3514" s="58"/>
      <c r="M3514" s="58"/>
      <c r="N3514" s="58"/>
    </row>
    <row r="3515" spans="1:14">
      <c r="A3515" s="1"/>
    </row>
    <row r="3516" spans="1:14">
      <c r="A3516" s="1"/>
      <c r="B3516" s="61" t="s">
        <v>319</v>
      </c>
    </row>
    <row r="3517" spans="1:14">
      <c r="A3517" s="62" t="s">
        <v>91</v>
      </c>
      <c r="B3517" s="220">
        <v>0.2162759559098377</v>
      </c>
    </row>
    <row r="3518" spans="1:14">
      <c r="A3518" s="63" t="s">
        <v>92</v>
      </c>
      <c r="B3518" s="221">
        <v>0.76872030986250295</v>
      </c>
    </row>
    <row r="3519" spans="1:14">
      <c r="A3519" s="63" t="s">
        <v>176</v>
      </c>
      <c r="B3519" s="221">
        <v>1.5003734227659285E-2</v>
      </c>
    </row>
    <row r="3520" spans="1:14">
      <c r="A3520" s="65" t="s">
        <v>4</v>
      </c>
      <c r="B3520" s="222">
        <v>1</v>
      </c>
    </row>
    <row r="3521" spans="1:4">
      <c r="A3521" s="196" t="s">
        <v>5</v>
      </c>
      <c r="B3521" s="67">
        <v>500.000054064403</v>
      </c>
      <c r="D3521" s="58"/>
    </row>
    <row r="3522" spans="1:4">
      <c r="A3522" s="197" t="s">
        <v>6</v>
      </c>
      <c r="B3522" s="69">
        <v>914</v>
      </c>
    </row>
    <row r="3524" spans="1:4">
      <c r="A3524" s="26" t="s">
        <v>7</v>
      </c>
      <c r="B3524" s="26" t="s">
        <v>8</v>
      </c>
    </row>
    <row r="3525" spans="1:4">
      <c r="A3525" s="26" t="s">
        <v>9</v>
      </c>
      <c r="B3525" s="26" t="s">
        <v>10</v>
      </c>
    </row>
    <row r="3526" spans="1:4">
      <c r="A3526" s="71"/>
    </row>
    <row r="3527" spans="1:4">
      <c r="A3527" s="57" t="s">
        <v>482</v>
      </c>
    </row>
    <row r="3528" spans="1:4">
      <c r="A3528" s="1"/>
    </row>
    <row r="3529" spans="1:4">
      <c r="A3529" s="1"/>
      <c r="B3529" s="61" t="s">
        <v>319</v>
      </c>
    </row>
    <row r="3530" spans="1:4">
      <c r="A3530" s="62" t="s">
        <v>91</v>
      </c>
      <c r="B3530" s="220">
        <v>8.9846587958280461E-2</v>
      </c>
    </row>
    <row r="3531" spans="1:4">
      <c r="A3531" s="63" t="s">
        <v>92</v>
      </c>
      <c r="B3531" s="221">
        <v>0.90591497984857905</v>
      </c>
    </row>
    <row r="3532" spans="1:4">
      <c r="A3532" s="63" t="s">
        <v>176</v>
      </c>
      <c r="B3532" s="221">
        <v>4.2384321931404857E-3</v>
      </c>
    </row>
    <row r="3533" spans="1:4">
      <c r="A3533" s="65" t="s">
        <v>4</v>
      </c>
      <c r="B3533" s="222">
        <v>1</v>
      </c>
    </row>
    <row r="3534" spans="1:4">
      <c r="A3534" s="196" t="s">
        <v>5</v>
      </c>
      <c r="B3534" s="67">
        <v>500.000054064403</v>
      </c>
    </row>
    <row r="3535" spans="1:4">
      <c r="A3535" s="197" t="s">
        <v>6</v>
      </c>
      <c r="B3535" s="69">
        <v>914</v>
      </c>
    </row>
    <row r="3537" spans="1:2">
      <c r="A3537" s="26" t="s">
        <v>7</v>
      </c>
      <c r="B3537" s="26" t="s">
        <v>8</v>
      </c>
    </row>
    <row r="3538" spans="1:2">
      <c r="A3538" s="26" t="s">
        <v>9</v>
      </c>
      <c r="B3538" s="26" t="s">
        <v>10</v>
      </c>
    </row>
    <row r="3539" spans="1:2">
      <c r="A3539" s="71"/>
    </row>
    <row r="3540" spans="1:2">
      <c r="A3540" s="57" t="s">
        <v>483</v>
      </c>
    </row>
    <row r="3541" spans="1:2">
      <c r="A3541" s="1"/>
    </row>
    <row r="3542" spans="1:2">
      <c r="A3542" s="1"/>
      <c r="B3542" s="61" t="s">
        <v>319</v>
      </c>
    </row>
    <row r="3543" spans="1:2">
      <c r="A3543" s="62" t="s">
        <v>91</v>
      </c>
      <c r="B3543" s="220">
        <v>5.3238397700057123E-2</v>
      </c>
    </row>
    <row r="3544" spans="1:2">
      <c r="A3544" s="63" t="s">
        <v>92</v>
      </c>
      <c r="B3544" s="221">
        <v>0.94377508520278131</v>
      </c>
    </row>
    <row r="3545" spans="1:2">
      <c r="A3545" s="63" t="s">
        <v>176</v>
      </c>
      <c r="B3545" s="221">
        <v>2.9865170971615919E-3</v>
      </c>
    </row>
    <row r="3546" spans="1:2">
      <c r="A3546" s="65" t="s">
        <v>4</v>
      </c>
      <c r="B3546" s="222">
        <v>1</v>
      </c>
    </row>
    <row r="3547" spans="1:2">
      <c r="A3547" s="196" t="s">
        <v>5</v>
      </c>
      <c r="B3547" s="67">
        <v>500.000054064403</v>
      </c>
    </row>
    <row r="3548" spans="1:2">
      <c r="A3548" s="197" t="s">
        <v>6</v>
      </c>
      <c r="B3548" s="69">
        <v>914</v>
      </c>
    </row>
    <row r="3550" spans="1:2">
      <c r="A3550" s="26" t="s">
        <v>7</v>
      </c>
      <c r="B3550" s="26" t="s">
        <v>8</v>
      </c>
    </row>
    <row r="3551" spans="1:2">
      <c r="A3551" s="26" t="s">
        <v>9</v>
      </c>
      <c r="B3551" s="26" t="s">
        <v>10</v>
      </c>
    </row>
    <row r="3552" spans="1:2">
      <c r="A3552" s="71"/>
    </row>
    <row r="3553" spans="1:14">
      <c r="A3553" s="57" t="s">
        <v>484</v>
      </c>
    </row>
    <row r="3554" spans="1:14">
      <c r="A3554" s="1"/>
    </row>
    <row r="3555" spans="1:14">
      <c r="A3555" s="1"/>
      <c r="B3555" s="61" t="s">
        <v>319</v>
      </c>
    </row>
    <row r="3556" spans="1:14">
      <c r="A3556" s="62" t="s">
        <v>91</v>
      </c>
      <c r="B3556" s="220">
        <v>5.4162466313827713E-2</v>
      </c>
    </row>
    <row r="3557" spans="1:14">
      <c r="A3557" s="63" t="s">
        <v>92</v>
      </c>
      <c r="B3557" s="221">
        <v>0.9392840641631901</v>
      </c>
    </row>
    <row r="3558" spans="1:14">
      <c r="A3558" s="63" t="s">
        <v>176</v>
      </c>
      <c r="B3558" s="221">
        <v>6.5534695229822497E-3</v>
      </c>
    </row>
    <row r="3559" spans="1:14">
      <c r="A3559" s="65" t="s">
        <v>4</v>
      </c>
      <c r="B3559" s="222">
        <v>1</v>
      </c>
    </row>
    <row r="3560" spans="1:14">
      <c r="A3560" s="196" t="s">
        <v>5</v>
      </c>
      <c r="B3560" s="67">
        <v>500.000054064403</v>
      </c>
      <c r="E3560" s="72"/>
    </row>
    <row r="3561" spans="1:14">
      <c r="A3561" s="197" t="s">
        <v>6</v>
      </c>
      <c r="B3561" s="69">
        <v>914</v>
      </c>
      <c r="F3561" s="72"/>
    </row>
    <row r="3563" spans="1:14">
      <c r="A3563" s="26" t="s">
        <v>7</v>
      </c>
      <c r="B3563" s="26" t="s">
        <v>8</v>
      </c>
    </row>
    <row r="3564" spans="1:14">
      <c r="A3564" s="26" t="s">
        <v>9</v>
      </c>
      <c r="B3564" s="26" t="s">
        <v>10</v>
      </c>
    </row>
    <row r="3565" spans="1:14">
      <c r="A3565" s="71"/>
      <c r="B3565" s="72"/>
      <c r="C3565" s="72"/>
      <c r="G3565" s="72"/>
      <c r="H3565" s="72"/>
      <c r="I3565" s="72"/>
      <c r="J3565" s="72"/>
      <c r="K3565" s="72"/>
      <c r="L3565" s="72"/>
      <c r="M3565" s="72"/>
      <c r="N3565" s="72"/>
    </row>
    <row r="3566" spans="1:14">
      <c r="A3566" s="57" t="s">
        <v>315</v>
      </c>
    </row>
    <row r="3567" spans="1:14">
      <c r="A3567" s="1"/>
    </row>
    <row r="3568" spans="1:14">
      <c r="A3568" s="1"/>
      <c r="B3568" s="61" t="s">
        <v>319</v>
      </c>
    </row>
    <row r="3569" spans="1:2">
      <c r="A3569" s="62" t="s">
        <v>316</v>
      </c>
      <c r="B3569" s="220">
        <v>0.30495475296843183</v>
      </c>
    </row>
    <row r="3570" spans="1:2">
      <c r="A3570" s="63" t="s">
        <v>317</v>
      </c>
      <c r="B3570" s="221">
        <v>0.68185407566052436</v>
      </c>
    </row>
    <row r="3571" spans="1:2">
      <c r="A3571" s="63" t="s">
        <v>318</v>
      </c>
      <c r="B3571" s="221">
        <v>1.3191171371043824E-2</v>
      </c>
    </row>
    <row r="3572" spans="1:2">
      <c r="A3572" s="65" t="s">
        <v>4</v>
      </c>
      <c r="B3572" s="222">
        <v>1</v>
      </c>
    </row>
    <row r="3573" spans="1:2">
      <c r="A3573" s="196" t="s">
        <v>5</v>
      </c>
      <c r="B3573" s="67">
        <v>500.000054064403</v>
      </c>
    </row>
    <row r="3574" spans="1:2">
      <c r="A3574" s="197" t="s">
        <v>6</v>
      </c>
      <c r="B3574" s="69">
        <v>914</v>
      </c>
    </row>
    <row r="3575" spans="1:2">
      <c r="A3575" s="1"/>
    </row>
    <row r="3576" spans="1:2">
      <c r="A3576" s="26" t="s">
        <v>7</v>
      </c>
      <c r="B3576" s="26" t="s">
        <v>8</v>
      </c>
    </row>
    <row r="3577" spans="1:2">
      <c r="A3577" s="26" t="s">
        <v>9</v>
      </c>
      <c r="B3577" s="26" t="s">
        <v>10</v>
      </c>
    </row>
  </sheetData>
  <phoneticPr fontId="5"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6CBF1-1B9C-49AC-8358-8F6B5E5D9E9B}">
  <dimension ref="A1:A13"/>
  <sheetViews>
    <sheetView workbookViewId="0">
      <selection activeCell="M23" sqref="M23"/>
    </sheetView>
  </sheetViews>
  <sheetFormatPr defaultRowHeight="14.5"/>
  <sheetData>
    <row r="1" spans="1:1">
      <c r="A1" s="7" t="s">
        <v>1</v>
      </c>
    </row>
    <row r="2" spans="1:1">
      <c r="A2" s="6" t="str">
        <f>HYPERLINK("[DG_PAR_OND_GO_FD_2025_v1.2.xlsx]Constructen!A2",Constructen!A2)</f>
        <v>C901 Oordeel over medewerkers Helpdesk Intermediairs</v>
      </c>
    </row>
    <row r="3" spans="1:1">
      <c r="A3" s="6" t="str">
        <f>HYPERLINK("[DG_PAR_OND_GO_FD_2025_v1.2.xlsx]Constructen!A23",Constructen!A23)</f>
        <v>C928 Duidelijkheid reden invorderingsmaatregel</v>
      </c>
    </row>
    <row r="4" spans="1:1">
      <c r="A4" s="6" t="str">
        <f>HYPERLINK("[DG_PAR_OND_GO_FD_2025_v1.2.xlsx]Constructen!A44",Constructen!A44)</f>
        <v>C929 Oordeel aanvaardbaarheid frauderen</v>
      </c>
    </row>
    <row r="5" spans="1:1">
      <c r="A5" s="6" t="str">
        <f>HYPERLINK("[DG_PAR_OND_GO_FD_2025_v1.2.xlsx]Constructen!A65",Constructen!A65)</f>
        <v>C930 Beeldvorming gevolgen fraude</v>
      </c>
    </row>
    <row r="6" spans="1:1">
      <c r="A6" s="6" t="str">
        <f>HYPERLINK("[DG_PAR_OND_GO_FD_2025_v1.2.xlsx]Constructen!A86",Constructen!A86)</f>
        <v>C957 Non-compliance</v>
      </c>
    </row>
    <row r="7" spans="1:1">
      <c r="A7" s="6" t="str">
        <f>HYPERLINK("[DG_PAR_OND_GO_FD_2025_v1.2.xlsx]Constructen!A106",Constructen!A106)</f>
        <v>C958 Belang voldoen aan verplichtingen</v>
      </c>
    </row>
    <row r="8" spans="1:1">
      <c r="A8" s="6" t="str">
        <f>HYPERLINK("[DG_PAR_OND_GO_FD_2025_v1.2.xlsx]Constructen!A126",Constructen!A126)</f>
        <v>C9430 Kengetal Belastingmoraal</v>
      </c>
    </row>
    <row r="9" spans="1:1">
      <c r="A9" s="6" t="str">
        <f>HYPERLINK("[DG_PAR_OND_GO_FD_2025_v1.2.xlsx]Constructen!A146",Constructen!A146)</f>
        <v>C9431 Kengetal Vertrouwen</v>
      </c>
    </row>
    <row r="10" spans="1:1">
      <c r="A10" s="6" t="str">
        <f>HYPERLINK("[DG_PAR_OND_GO_FD_2025_v1.2.xlsx]Constructen!A166",Constructen!A166)</f>
        <v>C9432 Indicator Adequate behandeling</v>
      </c>
    </row>
    <row r="11" spans="1:1">
      <c r="A11" s="6" t="str">
        <f>HYPERLINK("[DG_PAR_OND_GO_FD_2025_v1.2.xlsx]Constructen!A186",Constructen!A186)</f>
        <v>C9433 Indicator Effectief informeren</v>
      </c>
    </row>
    <row r="12" spans="1:1">
      <c r="A12" s="6" t="str">
        <f>HYPERLINK("[DG_PAR_OND_GO_FD_2025_v1.2.xlsx]Constructen!A206",Constructen!A206)</f>
        <v>C9434 Indicator Gemak bieden en fouten voorkomen</v>
      </c>
    </row>
    <row r="13" spans="1:1">
      <c r="A13" s="6" t="str">
        <f>HYPERLINK("[DG_PAR_OND_GO_FD_2025_v1.2.xlsx]Constructen!A226",Constructen!A226)</f>
        <v>C9435 Indicator Corrigerend optreden</v>
      </c>
    </row>
  </sheetData>
  <pageMargins left="0.7" right="0.7" top="0.75" bottom="0.75" header="0.3" footer="0.3"/>
  <pageSetup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3B1F0-7657-4DDD-8B2D-573371D516CC}">
  <dimension ref="A1:N245"/>
  <sheetViews>
    <sheetView workbookViewId="0"/>
  </sheetViews>
  <sheetFormatPr defaultRowHeight="14.5"/>
  <cols>
    <col min="1" max="1" width="50.7265625" style="2" customWidth="1"/>
    <col min="5" max="5" width="9.54296875" style="4" customWidth="1"/>
    <col min="6" max="6" width="10" bestFit="1" customWidth="1"/>
  </cols>
  <sheetData>
    <row r="1" spans="1:14" s="4" customFormat="1">
      <c r="A1" s="2"/>
    </row>
    <row r="2" spans="1:14" s="4" customFormat="1" ht="20.149999999999999" customHeight="1">
      <c r="A2" s="168" t="s">
        <v>396</v>
      </c>
      <c r="B2" s="169"/>
      <c r="C2" s="169"/>
      <c r="D2" s="169"/>
      <c r="E2" s="169"/>
      <c r="F2" s="169"/>
      <c r="G2" s="169"/>
      <c r="H2" s="169"/>
      <c r="I2" s="169"/>
      <c r="J2" s="169"/>
      <c r="K2" s="169"/>
      <c r="L2" s="169"/>
      <c r="M2" s="169"/>
      <c r="N2" s="169"/>
    </row>
    <row r="3" spans="1:14" s="4" customFormat="1" ht="16" customHeight="1">
      <c r="A3" s="2"/>
      <c r="B3" s="170"/>
      <c r="C3" s="171"/>
      <c r="D3" s="171"/>
      <c r="E3" s="171"/>
      <c r="F3" s="171"/>
      <c r="G3" s="171"/>
      <c r="H3" s="171"/>
      <c r="I3" s="171"/>
      <c r="J3" s="171"/>
      <c r="K3" s="171"/>
      <c r="L3" s="171"/>
      <c r="M3" s="171"/>
      <c r="N3" s="171"/>
    </row>
    <row r="4" spans="1:14" s="4" customFormat="1" ht="16" customHeight="1">
      <c r="A4" s="2"/>
      <c r="B4" s="170"/>
      <c r="C4" s="171"/>
      <c r="D4" s="171"/>
      <c r="E4" s="172" t="s">
        <v>367</v>
      </c>
    </row>
    <row r="5" spans="1:14" s="4" customFormat="1" ht="17.149999999999999" customHeight="1">
      <c r="A5" s="173" t="s">
        <v>137</v>
      </c>
      <c r="B5" s="170"/>
      <c r="C5" s="171"/>
      <c r="D5" s="171"/>
      <c r="E5" s="174">
        <v>1.4234088035558354E-2</v>
      </c>
    </row>
    <row r="6" spans="1:14" s="4" customFormat="1" ht="17.149999999999999" customHeight="1">
      <c r="A6" s="175" t="s">
        <v>138</v>
      </c>
      <c r="B6" s="170"/>
      <c r="C6" s="171"/>
      <c r="D6" s="171"/>
      <c r="E6" s="174">
        <v>7.6558284127791143E-2</v>
      </c>
    </row>
    <row r="7" spans="1:14" s="4" customFormat="1" ht="17.149999999999999" customHeight="1">
      <c r="A7" s="175" t="s">
        <v>44</v>
      </c>
      <c r="B7" s="170"/>
      <c r="C7" s="171"/>
      <c r="D7" s="171"/>
      <c r="E7" s="174">
        <v>0.24467863241178783</v>
      </c>
    </row>
    <row r="8" spans="1:14" s="4" customFormat="1" ht="17.149999999999999" customHeight="1">
      <c r="A8" s="175" t="s">
        <v>139</v>
      </c>
      <c r="B8" s="170"/>
      <c r="C8" s="171"/>
      <c r="D8" s="171"/>
      <c r="E8" s="174">
        <v>0.48024511529086711</v>
      </c>
    </row>
    <row r="9" spans="1:14" s="4" customFormat="1" ht="17.149999999999999" customHeight="1">
      <c r="A9" s="175" t="s">
        <v>140</v>
      </c>
      <c r="B9" s="170"/>
      <c r="C9" s="171"/>
      <c r="D9" s="171"/>
      <c r="E9" s="174">
        <v>0.18428388013399544</v>
      </c>
    </row>
    <row r="10" spans="1:14" s="4" customFormat="1" ht="17.149999999999999" customHeight="1">
      <c r="A10" s="176" t="s">
        <v>4</v>
      </c>
      <c r="B10" s="170"/>
      <c r="C10" s="171"/>
      <c r="D10" s="171"/>
      <c r="E10" s="177">
        <v>1</v>
      </c>
    </row>
    <row r="11" spans="1:14" s="4" customFormat="1" ht="17.149999999999999" customHeight="1">
      <c r="A11" s="178" t="s">
        <v>5</v>
      </c>
      <c r="B11" s="170"/>
      <c r="C11" s="171"/>
      <c r="D11" s="171"/>
      <c r="E11" s="179">
        <v>1250.8532608695637</v>
      </c>
    </row>
    <row r="12" spans="1:14" s="4" customFormat="1" ht="17.149999999999999" customHeight="1">
      <c r="A12" s="180" t="s">
        <v>6</v>
      </c>
      <c r="B12" s="170"/>
      <c r="C12" s="171"/>
      <c r="D12" s="171"/>
      <c r="E12" s="182">
        <v>960</v>
      </c>
    </row>
    <row r="13" spans="1:14" s="4" customFormat="1" ht="13" customHeight="1">
      <c r="A13" s="183"/>
      <c r="B13" s="170"/>
      <c r="C13" s="171"/>
      <c r="D13" s="171"/>
    </row>
    <row r="14" spans="1:14">
      <c r="A14" s="28" t="s">
        <v>48</v>
      </c>
      <c r="B14" s="170"/>
      <c r="C14" s="171"/>
      <c r="D14" s="171"/>
      <c r="E14" s="14">
        <f t="shared" ref="E14" si="0">E5+E6</f>
        <v>9.0792372163349497E-2</v>
      </c>
    </row>
    <row r="15" spans="1:14">
      <c r="A15" s="29" t="s">
        <v>49</v>
      </c>
      <c r="B15" s="170"/>
      <c r="C15" s="171"/>
      <c r="D15" s="171"/>
      <c r="E15" s="14">
        <f t="shared" ref="E15" si="1">E7</f>
        <v>0.24467863241178783</v>
      </c>
    </row>
    <row r="16" spans="1:14">
      <c r="A16" s="13" t="s">
        <v>50</v>
      </c>
      <c r="B16" s="170"/>
      <c r="C16" s="171"/>
      <c r="D16" s="171"/>
      <c r="E16" s="14">
        <f t="shared" ref="E16" si="2">E8+E9</f>
        <v>0.66452899542486255</v>
      </c>
    </row>
    <row r="17" spans="1:14">
      <c r="A17"/>
      <c r="B17" s="170"/>
      <c r="C17" s="171"/>
      <c r="D17" s="171"/>
      <c r="E17"/>
    </row>
    <row r="18" spans="1:14">
      <c r="A18" s="30" t="s">
        <v>51</v>
      </c>
      <c r="B18" s="170"/>
      <c r="C18" s="171"/>
      <c r="D18" s="171"/>
      <c r="E18" s="31">
        <f t="shared" ref="E18" si="3">(1*E5+2*E6+3*E7+4*E8+5*E9)</f>
        <v>3.74378641535995</v>
      </c>
    </row>
    <row r="19" spans="1:14">
      <c r="A19"/>
      <c r="E19"/>
    </row>
    <row r="20" spans="1:14">
      <c r="A20" s="26" t="s">
        <v>7</v>
      </c>
      <c r="B20" s="26" t="s">
        <v>397</v>
      </c>
      <c r="E20"/>
    </row>
    <row r="21" spans="1:14">
      <c r="A21" s="26" t="s">
        <v>9</v>
      </c>
      <c r="B21" s="26" t="s">
        <v>398</v>
      </c>
      <c r="E21"/>
    </row>
    <row r="22" spans="1:14" s="4" customFormat="1">
      <c r="A22" s="2"/>
    </row>
    <row r="23" spans="1:14" s="4" customFormat="1" ht="20.149999999999999" customHeight="1">
      <c r="A23" s="168" t="s">
        <v>399</v>
      </c>
      <c r="B23" s="169"/>
      <c r="C23" s="169"/>
      <c r="D23" s="169"/>
      <c r="E23" s="169"/>
      <c r="F23" s="169"/>
      <c r="G23" s="169"/>
      <c r="H23" s="169"/>
      <c r="I23" s="169"/>
      <c r="J23" s="169"/>
      <c r="K23" s="169"/>
      <c r="L23" s="169"/>
      <c r="M23" s="169"/>
      <c r="N23" s="169"/>
    </row>
    <row r="24" spans="1:14" s="4" customFormat="1" ht="16" customHeight="1">
      <c r="A24" s="2"/>
      <c r="B24" s="170"/>
      <c r="C24" s="171"/>
      <c r="D24" s="171"/>
    </row>
    <row r="25" spans="1:14" s="4" customFormat="1" ht="16" customHeight="1">
      <c r="A25" s="2"/>
      <c r="B25" s="170"/>
      <c r="C25" s="171"/>
      <c r="D25" s="171"/>
      <c r="E25" s="172" t="s">
        <v>367</v>
      </c>
    </row>
    <row r="26" spans="1:14" s="4" customFormat="1" ht="17.149999999999999" customHeight="1">
      <c r="A26" s="173" t="s">
        <v>130</v>
      </c>
      <c r="B26" s="170"/>
      <c r="C26" s="171"/>
      <c r="D26" s="171"/>
      <c r="E26" s="174">
        <v>2.5148988762175403E-2</v>
      </c>
    </row>
    <row r="27" spans="1:14" s="4" customFormat="1" ht="17.149999999999999" customHeight="1">
      <c r="A27" s="175" t="s">
        <v>131</v>
      </c>
      <c r="B27" s="170"/>
      <c r="C27" s="171"/>
      <c r="D27" s="171"/>
      <c r="E27" s="174">
        <v>3.5822934701925428E-2</v>
      </c>
    </row>
    <row r="28" spans="1:14" s="4" customFormat="1" ht="17.149999999999999" customHeight="1">
      <c r="A28" s="175" t="s">
        <v>44</v>
      </c>
      <c r="B28" s="170"/>
      <c r="C28" s="171"/>
      <c r="D28" s="171"/>
      <c r="E28" s="174">
        <v>0.15795535744823658</v>
      </c>
    </row>
    <row r="29" spans="1:14" s="4" customFormat="1" ht="17.149999999999999" customHeight="1">
      <c r="A29" s="175" t="s">
        <v>132</v>
      </c>
      <c r="B29" s="170"/>
      <c r="C29" s="171"/>
      <c r="D29" s="171"/>
      <c r="E29" s="174">
        <v>0.44327334342152297</v>
      </c>
    </row>
    <row r="30" spans="1:14" s="4" customFormat="1" ht="17.149999999999999" customHeight="1">
      <c r="A30" s="175" t="s">
        <v>133</v>
      </c>
      <c r="B30" s="170"/>
      <c r="C30" s="171"/>
      <c r="D30" s="171"/>
      <c r="E30" s="174">
        <v>0.33779937566613966</v>
      </c>
    </row>
    <row r="31" spans="1:14" s="4" customFormat="1" ht="17.149999999999999" customHeight="1">
      <c r="A31" s="176" t="s">
        <v>4</v>
      </c>
      <c r="B31" s="170"/>
      <c r="C31" s="171"/>
      <c r="D31" s="171"/>
      <c r="E31" s="177">
        <v>1</v>
      </c>
    </row>
    <row r="32" spans="1:14" s="4" customFormat="1" ht="17.149999999999999" customHeight="1">
      <c r="A32" s="185" t="s">
        <v>5</v>
      </c>
      <c r="B32" s="170"/>
      <c r="C32" s="171"/>
      <c r="D32" s="171"/>
      <c r="E32" s="179">
        <v>440.94823369565188</v>
      </c>
    </row>
    <row r="33" spans="1:5" s="4" customFormat="1" ht="17.149999999999999" customHeight="1">
      <c r="A33" s="180" t="s">
        <v>6</v>
      </c>
      <c r="B33" s="170"/>
      <c r="C33" s="171"/>
      <c r="D33" s="171"/>
      <c r="E33" s="186">
        <v>346</v>
      </c>
    </row>
    <row r="34" spans="1:5" s="4" customFormat="1" ht="13" customHeight="1">
      <c r="A34" s="183"/>
      <c r="B34" s="170"/>
      <c r="C34" s="171"/>
      <c r="D34" s="171"/>
    </row>
    <row r="35" spans="1:5">
      <c r="A35" s="28" t="s">
        <v>400</v>
      </c>
      <c r="B35" s="170"/>
      <c r="C35" s="171"/>
      <c r="D35" s="171"/>
      <c r="E35" s="14">
        <f t="shared" ref="E35" si="4">E26+E27</f>
        <v>6.0971923464100831E-2</v>
      </c>
    </row>
    <row r="36" spans="1:5">
      <c r="A36" s="29" t="s">
        <v>49</v>
      </c>
      <c r="B36" s="170"/>
      <c r="C36" s="171"/>
      <c r="D36" s="171"/>
      <c r="E36" s="14">
        <f t="shared" ref="E36" si="5">E28</f>
        <v>0.15795535744823658</v>
      </c>
    </row>
    <row r="37" spans="1:5">
      <c r="A37" s="13" t="s">
        <v>401</v>
      </c>
      <c r="B37" s="170"/>
      <c r="C37" s="171"/>
      <c r="D37" s="171"/>
      <c r="E37" s="14">
        <f t="shared" ref="E37" si="6">E29+E30</f>
        <v>0.78107271908766263</v>
      </c>
    </row>
    <row r="38" spans="1:5">
      <c r="A38"/>
      <c r="B38" s="170"/>
      <c r="C38" s="171"/>
      <c r="D38" s="171"/>
      <c r="E38"/>
    </row>
    <row r="39" spans="1:5">
      <c r="A39" s="30" t="s">
        <v>51</v>
      </c>
      <c r="B39" s="170"/>
      <c r="C39" s="171"/>
      <c r="D39" s="171"/>
      <c r="E39" s="31">
        <f t="shared" ref="E39" si="7">(1*E26+2*E27+3*E28+4*E29+5*E30)</f>
        <v>4.0327511825275266</v>
      </c>
    </row>
    <row r="40" spans="1:5">
      <c r="A40"/>
      <c r="E40"/>
    </row>
    <row r="41" spans="1:5">
      <c r="A41" s="26" t="s">
        <v>7</v>
      </c>
      <c r="B41" s="26" t="s">
        <v>402</v>
      </c>
      <c r="E41"/>
    </row>
    <row r="42" spans="1:5">
      <c r="A42" s="26" t="s">
        <v>9</v>
      </c>
      <c r="B42" s="26" t="s">
        <v>541</v>
      </c>
      <c r="E42"/>
    </row>
    <row r="43" spans="1:5" s="4" customFormat="1" ht="17.149999999999999" customHeight="1">
      <c r="A43" s="3"/>
      <c r="B43" s="187"/>
      <c r="C43" s="187"/>
      <c r="D43" s="187"/>
    </row>
    <row r="44" spans="1:5" s="4" customFormat="1" ht="20.149999999999999" customHeight="1">
      <c r="A44" s="168" t="s">
        <v>403</v>
      </c>
      <c r="B44" s="170"/>
      <c r="C44" s="171"/>
      <c r="D44" s="171"/>
    </row>
    <row r="45" spans="1:5" s="4" customFormat="1" ht="16" customHeight="1">
      <c r="A45" s="2"/>
      <c r="B45" s="170"/>
      <c r="C45" s="171"/>
      <c r="D45" s="171"/>
    </row>
    <row r="46" spans="1:5" s="4" customFormat="1" ht="16" customHeight="1">
      <c r="A46" s="2"/>
      <c r="B46" s="170"/>
      <c r="C46" s="171"/>
      <c r="D46" s="171"/>
      <c r="E46" s="172" t="s">
        <v>367</v>
      </c>
    </row>
    <row r="47" spans="1:5" s="4" customFormat="1" ht="17.149999999999999" customHeight="1">
      <c r="A47" s="173" t="s">
        <v>213</v>
      </c>
      <c r="B47" s="170"/>
      <c r="C47" s="171"/>
      <c r="D47" s="171"/>
      <c r="E47" s="174">
        <v>0.88395878561197594</v>
      </c>
    </row>
    <row r="48" spans="1:5" s="4" customFormat="1" ht="17.149999999999999" customHeight="1">
      <c r="A48" s="175" t="s">
        <v>214</v>
      </c>
      <c r="B48" s="170"/>
      <c r="C48" s="171"/>
      <c r="D48" s="171"/>
      <c r="E48" s="174">
        <v>8.7230028883332228E-2</v>
      </c>
    </row>
    <row r="49" spans="1:5" s="4" customFormat="1" ht="17.149999999999999" customHeight="1">
      <c r="A49" s="175" t="s">
        <v>44</v>
      </c>
      <c r="B49" s="170"/>
      <c r="C49" s="171"/>
      <c r="D49" s="171"/>
      <c r="E49" s="174">
        <v>4.5403816382547811E-3</v>
      </c>
    </row>
    <row r="50" spans="1:5" s="4" customFormat="1" ht="17.149999999999999" customHeight="1">
      <c r="A50" s="175" t="s">
        <v>365</v>
      </c>
      <c r="B50" s="170"/>
      <c r="C50" s="171"/>
      <c r="D50" s="171"/>
      <c r="E50" s="174">
        <v>4.0174164132003873E-3</v>
      </c>
    </row>
    <row r="51" spans="1:5" s="4" customFormat="1" ht="17.149999999999999" customHeight="1">
      <c r="A51" s="175" t="s">
        <v>216</v>
      </c>
      <c r="B51" s="170"/>
      <c r="C51" s="171"/>
      <c r="D51" s="171"/>
      <c r="E51" s="174">
        <v>2.0253387453236685E-2</v>
      </c>
    </row>
    <row r="52" spans="1:5" s="4" customFormat="1" ht="17.149999999999999" customHeight="1">
      <c r="A52" s="176" t="s">
        <v>4</v>
      </c>
      <c r="B52" s="170"/>
      <c r="C52" s="171"/>
      <c r="D52" s="171"/>
      <c r="E52" s="177">
        <v>1</v>
      </c>
    </row>
    <row r="53" spans="1:5" s="4" customFormat="1" ht="17.149999999999999" customHeight="1">
      <c r="A53" s="185" t="s">
        <v>5</v>
      </c>
      <c r="B53" s="170"/>
      <c r="C53" s="171"/>
      <c r="D53" s="171"/>
      <c r="E53" s="179">
        <v>999.99375000000532</v>
      </c>
    </row>
    <row r="54" spans="1:5" s="4" customFormat="1" ht="17.149999999999999" customHeight="1">
      <c r="A54" s="180" t="s">
        <v>6</v>
      </c>
      <c r="B54" s="170"/>
      <c r="C54" s="171"/>
      <c r="D54" s="171"/>
      <c r="E54" s="182">
        <v>736</v>
      </c>
    </row>
    <row r="55" spans="1:5" s="4" customFormat="1" ht="13" customHeight="1">
      <c r="A55" s="183"/>
      <c r="B55" s="170"/>
      <c r="C55" s="171"/>
      <c r="D55" s="171"/>
    </row>
    <row r="56" spans="1:5">
      <c r="A56" s="28" t="s">
        <v>217</v>
      </c>
      <c r="B56" s="170"/>
      <c r="C56" s="171"/>
      <c r="D56" s="171"/>
      <c r="E56" s="14">
        <f t="shared" ref="E56" si="8">E47+E48</f>
        <v>0.97118881449530814</v>
      </c>
    </row>
    <row r="57" spans="1:5">
      <c r="A57" s="29" t="s">
        <v>49</v>
      </c>
      <c r="B57" s="170"/>
      <c r="C57" s="171"/>
      <c r="D57" s="171"/>
      <c r="E57" s="14">
        <f t="shared" ref="E57" si="9">E49</f>
        <v>4.5403816382547811E-3</v>
      </c>
    </row>
    <row r="58" spans="1:5">
      <c r="A58" s="13" t="s">
        <v>218</v>
      </c>
      <c r="B58" s="170"/>
      <c r="C58" s="171"/>
      <c r="D58" s="171"/>
      <c r="E58" s="14">
        <f t="shared" ref="E58" si="10">E50+E51</f>
        <v>2.4270803866437072E-2</v>
      </c>
    </row>
    <row r="59" spans="1:5">
      <c r="A59"/>
      <c r="B59" s="170"/>
      <c r="C59" s="171"/>
      <c r="D59" s="171"/>
      <c r="E59"/>
    </row>
    <row r="60" spans="1:5">
      <c r="A60" s="30" t="s">
        <v>51</v>
      </c>
      <c r="B60" s="170"/>
      <c r="C60" s="171"/>
      <c r="D60" s="171"/>
      <c r="E60" s="31">
        <f t="shared" ref="E60" si="11">(1*E47+2*E48+3*E49+4*E50+5*E51)</f>
        <v>1.1893765912123897</v>
      </c>
    </row>
    <row r="61" spans="1:5">
      <c r="A61"/>
      <c r="E61"/>
    </row>
    <row r="62" spans="1:5">
      <c r="A62" s="26" t="s">
        <v>7</v>
      </c>
      <c r="B62" s="26" t="s">
        <v>8</v>
      </c>
      <c r="E62"/>
    </row>
    <row r="63" spans="1:5">
      <c r="A63" s="26" t="s">
        <v>9</v>
      </c>
      <c r="B63" s="26" t="s">
        <v>404</v>
      </c>
      <c r="E63"/>
    </row>
    <row r="64" spans="1:5" s="4" customFormat="1" ht="17.149999999999999" customHeight="1">
      <c r="A64" s="3"/>
      <c r="B64" s="187"/>
      <c r="C64" s="187"/>
      <c r="D64" s="187"/>
    </row>
    <row r="65" spans="1:5" s="4" customFormat="1" ht="20.149999999999999" customHeight="1">
      <c r="A65" s="168" t="s">
        <v>405</v>
      </c>
      <c r="B65" s="169"/>
      <c r="C65" s="169"/>
      <c r="D65" s="169"/>
    </row>
    <row r="66" spans="1:5" s="4" customFormat="1" ht="16" customHeight="1">
      <c r="A66" s="2"/>
      <c r="B66" s="170"/>
      <c r="C66" s="170"/>
      <c r="D66" s="170"/>
    </row>
    <row r="67" spans="1:5" s="4" customFormat="1" ht="16" customHeight="1">
      <c r="A67" s="2"/>
      <c r="B67" s="170"/>
      <c r="C67" s="170"/>
      <c r="D67" s="170"/>
      <c r="E67" s="172" t="s">
        <v>367</v>
      </c>
    </row>
    <row r="68" spans="1:5" s="4" customFormat="1" ht="17.149999999999999" customHeight="1">
      <c r="A68" s="173" t="s">
        <v>219</v>
      </c>
      <c r="B68" s="170"/>
      <c r="C68" s="170"/>
      <c r="D68" s="170"/>
      <c r="E68" s="174">
        <v>1.5629853121364654E-2</v>
      </c>
    </row>
    <row r="69" spans="1:5" s="4" customFormat="1" ht="17.149999999999999" customHeight="1">
      <c r="A69" s="175" t="s">
        <v>220</v>
      </c>
      <c r="B69" s="170"/>
      <c r="C69" s="170"/>
      <c r="D69" s="170"/>
      <c r="E69" s="174">
        <v>6.0760162359710573E-2</v>
      </c>
    </row>
    <row r="70" spans="1:5" s="4" customFormat="1" ht="17.149999999999999" customHeight="1">
      <c r="A70" s="175" t="s">
        <v>44</v>
      </c>
      <c r="B70" s="170"/>
      <c r="C70" s="170"/>
      <c r="D70" s="170"/>
      <c r="E70" s="174">
        <v>0.243753969114481</v>
      </c>
    </row>
    <row r="71" spans="1:5" s="4" customFormat="1" ht="17.149999999999999" customHeight="1">
      <c r="A71" s="175" t="s">
        <v>221</v>
      </c>
      <c r="B71" s="170"/>
      <c r="C71" s="170"/>
      <c r="D71" s="170"/>
      <c r="E71" s="174">
        <v>0.41582460977337582</v>
      </c>
    </row>
    <row r="72" spans="1:5" s="4" customFormat="1" ht="17.149999999999999" customHeight="1">
      <c r="A72" s="175" t="s">
        <v>222</v>
      </c>
      <c r="B72" s="170"/>
      <c r="C72" s="170"/>
      <c r="D72" s="170"/>
      <c r="E72" s="174">
        <v>0.26403140563106797</v>
      </c>
    </row>
    <row r="73" spans="1:5" s="4" customFormat="1" ht="17.149999999999999" customHeight="1">
      <c r="A73" s="176" t="s">
        <v>4</v>
      </c>
      <c r="B73" s="170"/>
      <c r="C73" s="170"/>
      <c r="D73" s="170"/>
      <c r="E73" s="177">
        <v>1</v>
      </c>
    </row>
    <row r="74" spans="1:5" s="4" customFormat="1" ht="17.149999999999999" customHeight="1">
      <c r="A74" s="185" t="s">
        <v>5</v>
      </c>
      <c r="B74" s="170"/>
      <c r="C74" s="170"/>
      <c r="D74" s="170"/>
      <c r="E74" s="179">
        <v>999.99374999999759</v>
      </c>
    </row>
    <row r="75" spans="1:5" s="4" customFormat="1" ht="17.149999999999999" customHeight="1">
      <c r="A75" s="180" t="s">
        <v>6</v>
      </c>
      <c r="B75" s="170"/>
      <c r="C75" s="170"/>
      <c r="D75" s="170"/>
      <c r="E75" s="186">
        <v>736</v>
      </c>
    </row>
    <row r="76" spans="1:5" s="4" customFormat="1" ht="13" customHeight="1">
      <c r="A76" s="183"/>
      <c r="B76" s="170"/>
      <c r="C76" s="170"/>
      <c r="D76" s="170"/>
      <c r="E76" s="184"/>
    </row>
    <row r="77" spans="1:5">
      <c r="A77" s="28" t="s">
        <v>223</v>
      </c>
      <c r="B77" s="170"/>
      <c r="C77" s="170"/>
      <c r="D77" s="170"/>
      <c r="E77" s="14">
        <f t="shared" ref="E77" si="12">E68+E69</f>
        <v>7.6390015481075227E-2</v>
      </c>
    </row>
    <row r="78" spans="1:5">
      <c r="A78" s="29" t="s">
        <v>49</v>
      </c>
      <c r="B78" s="170"/>
      <c r="C78" s="170"/>
      <c r="D78" s="170"/>
      <c r="E78" s="14">
        <f t="shared" ref="E78" si="13">E70</f>
        <v>0.243753969114481</v>
      </c>
    </row>
    <row r="79" spans="1:5">
      <c r="A79" s="13" t="s">
        <v>224</v>
      </c>
      <c r="B79" s="170"/>
      <c r="C79" s="170"/>
      <c r="D79" s="170"/>
      <c r="E79" s="14">
        <f t="shared" ref="E79" si="14">E71+E72</f>
        <v>0.67985601540444374</v>
      </c>
    </row>
    <row r="80" spans="1:5">
      <c r="A80"/>
      <c r="B80" s="170"/>
      <c r="C80" s="170"/>
      <c r="D80" s="170"/>
      <c r="E80"/>
    </row>
    <row r="81" spans="1:6">
      <c r="A81" s="30" t="s">
        <v>51</v>
      </c>
      <c r="B81" s="170"/>
      <c r="C81" s="170"/>
      <c r="D81" s="170"/>
      <c r="E81" s="31">
        <f t="shared" ref="E81" si="15">(1*E68+2*E69+3*E70+4*E71+5*E72)</f>
        <v>3.8518675524330717</v>
      </c>
    </row>
    <row r="82" spans="1:6">
      <c r="A82"/>
      <c r="E82"/>
    </row>
    <row r="83" spans="1:6">
      <c r="A83" s="26" t="s">
        <v>7</v>
      </c>
      <c r="B83" s="26" t="s">
        <v>8</v>
      </c>
      <c r="E83"/>
    </row>
    <row r="84" spans="1:6">
      <c r="A84" s="26" t="s">
        <v>9</v>
      </c>
      <c r="B84" s="26" t="s">
        <v>406</v>
      </c>
      <c r="E84"/>
    </row>
    <row r="86" spans="1:6" s="4" customFormat="1">
      <c r="A86" s="156" t="s">
        <v>389</v>
      </c>
    </row>
    <row r="87" spans="1:6" s="4" customFormat="1">
      <c r="B87" s="159" t="s">
        <v>319</v>
      </c>
      <c r="C87" s="9" t="s">
        <v>252</v>
      </c>
      <c r="D87" s="9" t="s">
        <v>328</v>
      </c>
      <c r="E87" s="172" t="s">
        <v>367</v>
      </c>
      <c r="F87" s="172" t="s">
        <v>4</v>
      </c>
    </row>
    <row r="88" spans="1:6" s="4" customFormat="1">
      <c r="A88" s="160" t="s">
        <v>226</v>
      </c>
      <c r="B88" s="228">
        <v>0.4037714347749331</v>
      </c>
      <c r="C88" s="157">
        <v>0.7003207150792653</v>
      </c>
      <c r="D88" s="257">
        <v>0.86105747450191117</v>
      </c>
      <c r="E88" s="174">
        <v>0.79702631293619575</v>
      </c>
      <c r="F88" s="212">
        <v>0.70857287693749682</v>
      </c>
    </row>
    <row r="89" spans="1:6" s="4" customFormat="1">
      <c r="A89" s="161" t="s">
        <v>122</v>
      </c>
      <c r="B89" s="228">
        <v>0.27440258574856036</v>
      </c>
      <c r="C89" s="157">
        <v>0.18906193730645973</v>
      </c>
      <c r="D89" s="257">
        <v>9.8635727761920075E-2</v>
      </c>
      <c r="E89" s="174">
        <v>0.12972146293305589</v>
      </c>
      <c r="F89" s="212">
        <v>0.1671341640618037</v>
      </c>
    </row>
    <row r="90" spans="1:6" s="4" customFormat="1">
      <c r="A90" s="161" t="s">
        <v>44</v>
      </c>
      <c r="B90" s="228">
        <v>0.20866320272493119</v>
      </c>
      <c r="C90" s="157">
        <v>8.7916786956125217E-2</v>
      </c>
      <c r="D90" s="257">
        <v>3.3386624729994409E-2</v>
      </c>
      <c r="E90" s="174">
        <v>5.6053475334220629E-2</v>
      </c>
      <c r="F90" s="212">
        <v>8.9334407774922214E-2</v>
      </c>
    </row>
    <row r="91" spans="1:6" s="4" customFormat="1">
      <c r="A91" s="161" t="s">
        <v>123</v>
      </c>
      <c r="B91" s="228">
        <v>7.667720453781908E-2</v>
      </c>
      <c r="C91" s="157">
        <v>1.4471998282579415E-2</v>
      </c>
      <c r="D91" s="257">
        <v>6.0404444644395925E-3</v>
      </c>
      <c r="E91" s="174">
        <v>1.2658367158272947E-2</v>
      </c>
      <c r="F91" s="212">
        <v>2.4020863851351514E-2</v>
      </c>
    </row>
    <row r="92" spans="1:6" s="4" customFormat="1">
      <c r="A92" s="161" t="s">
        <v>227</v>
      </c>
      <c r="B92" s="228">
        <v>3.6485572213756291E-2</v>
      </c>
      <c r="C92" s="157">
        <v>8.2285623755703995E-3</v>
      </c>
      <c r="D92" s="257">
        <v>8.7972854173467478E-4</v>
      </c>
      <c r="E92" s="174">
        <v>4.5403816382547871E-3</v>
      </c>
      <c r="F92" s="212">
        <v>1.0937687374425424E-2</v>
      </c>
    </row>
    <row r="93" spans="1:6">
      <c r="A93" s="17" t="s">
        <v>4</v>
      </c>
      <c r="B93" s="18">
        <v>1</v>
      </c>
      <c r="C93" s="18">
        <v>1</v>
      </c>
      <c r="D93" s="18">
        <v>1</v>
      </c>
      <c r="E93" s="177">
        <v>1</v>
      </c>
      <c r="F93" s="177">
        <v>1</v>
      </c>
    </row>
    <row r="94" spans="1:6" s="4" customFormat="1">
      <c r="A94" s="162" t="s">
        <v>5</v>
      </c>
      <c r="B94" s="229">
        <v>1000.0001081287998</v>
      </c>
      <c r="C94" s="158">
        <v>1500.0000506757267</v>
      </c>
      <c r="D94" s="166">
        <v>1499.9995987432844</v>
      </c>
      <c r="E94" s="179">
        <v>999.99375000000384</v>
      </c>
      <c r="F94" s="213">
        <v>4999.9935075479225</v>
      </c>
    </row>
    <row r="95" spans="1:6">
      <c r="A95" s="163" t="s">
        <v>6</v>
      </c>
      <c r="B95" s="165">
        <v>1828</v>
      </c>
      <c r="C95" s="24">
        <v>4884</v>
      </c>
      <c r="D95" s="167">
        <v>1671</v>
      </c>
      <c r="E95" s="186">
        <v>736</v>
      </c>
      <c r="F95" s="186">
        <v>9119</v>
      </c>
    </row>
    <row r="96" spans="1:6" s="4" customFormat="1">
      <c r="A96" s="164"/>
      <c r="C96"/>
      <c r="D96" s="258"/>
    </row>
    <row r="97" spans="1:6" s="4" customFormat="1">
      <c r="A97" s="28" t="s">
        <v>387</v>
      </c>
      <c r="B97" s="14">
        <f t="shared" ref="B97:E97" si="16">B88+B89</f>
        <v>0.6781740205234934</v>
      </c>
      <c r="C97" s="14">
        <f t="shared" si="16"/>
        <v>0.889382652385725</v>
      </c>
      <c r="D97" s="14">
        <f t="shared" si="16"/>
        <v>0.95969320226383126</v>
      </c>
      <c r="E97" s="14">
        <f t="shared" si="16"/>
        <v>0.92674777586925161</v>
      </c>
      <c r="F97" s="14">
        <f t="shared" ref="F97" si="17">F88+F89</f>
        <v>0.87570704099930052</v>
      </c>
    </row>
    <row r="98" spans="1:6" s="4" customFormat="1">
      <c r="A98" s="29" t="s">
        <v>49</v>
      </c>
      <c r="B98" s="14">
        <f t="shared" ref="B98:E98" si="18">B90</f>
        <v>0.20866320272493119</v>
      </c>
      <c r="C98" s="14">
        <f t="shared" si="18"/>
        <v>8.7916786956125217E-2</v>
      </c>
      <c r="D98" s="14">
        <f t="shared" si="18"/>
        <v>3.3386624729994409E-2</v>
      </c>
      <c r="E98" s="14">
        <f t="shared" si="18"/>
        <v>5.6053475334220629E-2</v>
      </c>
      <c r="F98" s="14">
        <f t="shared" ref="F98" si="19">F90</f>
        <v>8.9334407774922214E-2</v>
      </c>
    </row>
    <row r="99" spans="1:6" s="4" customFormat="1">
      <c r="A99" s="13" t="s">
        <v>388</v>
      </c>
      <c r="B99" s="14">
        <f t="shared" ref="B99:E99" si="20">B91+B92</f>
        <v>0.11316277675157538</v>
      </c>
      <c r="C99" s="14">
        <f t="shared" si="20"/>
        <v>2.2700560658149814E-2</v>
      </c>
      <c r="D99" s="14">
        <f t="shared" si="20"/>
        <v>6.9201730061742676E-3</v>
      </c>
      <c r="E99" s="14">
        <f t="shared" si="20"/>
        <v>1.7198748796527732E-2</v>
      </c>
      <c r="F99" s="14">
        <f t="shared" ref="F99" si="21">F91+F92</f>
        <v>3.4958551225776936E-2</v>
      </c>
    </row>
    <row r="100" spans="1:6" s="4" customFormat="1">
      <c r="A100"/>
      <c r="B100"/>
      <c r="C100"/>
      <c r="D100" s="258"/>
      <c r="E100"/>
      <c r="F100"/>
    </row>
    <row r="101" spans="1:6" s="4" customFormat="1">
      <c r="A101" s="30" t="s">
        <v>51</v>
      </c>
      <c r="B101" s="31">
        <f t="shared" ref="B101:E101" si="22">(1*B88+2*B89+3*B90+4*B91+5*B92)</f>
        <v>2.0677028936669051</v>
      </c>
      <c r="C101" s="31">
        <f t="shared" si="22"/>
        <v>1.4412257555687302</v>
      </c>
      <c r="D101" s="31">
        <f t="shared" si="22"/>
        <v>1.187049224782166</v>
      </c>
      <c r="E101" s="31">
        <f t="shared" si="22"/>
        <v>1.2979650416293351</v>
      </c>
      <c r="F101" s="31">
        <f>(1*F88+2*F89+3*F90+4*F91+5*F92)</f>
        <v>1.4616163206634041</v>
      </c>
    </row>
    <row r="102" spans="1:6" s="4" customFormat="1">
      <c r="A102"/>
      <c r="D102" s="258"/>
      <c r="E102"/>
    </row>
    <row r="103" spans="1:6" s="4" customFormat="1">
      <c r="A103" s="26" t="s">
        <v>7</v>
      </c>
      <c r="B103" s="26" t="s">
        <v>8</v>
      </c>
      <c r="D103" s="258"/>
      <c r="E103"/>
    </row>
    <row r="104" spans="1:6" s="4" customFormat="1">
      <c r="A104" s="26" t="s">
        <v>9</v>
      </c>
      <c r="B104" s="26" t="s">
        <v>407</v>
      </c>
      <c r="D104" s="258"/>
      <c r="E104"/>
    </row>
    <row r="105" spans="1:6" s="4" customFormat="1">
      <c r="D105" s="258"/>
    </row>
    <row r="106" spans="1:6" s="4" customFormat="1">
      <c r="A106" s="156" t="s">
        <v>390</v>
      </c>
      <c r="D106" s="258"/>
    </row>
    <row r="107" spans="1:6" s="4" customFormat="1">
      <c r="B107" s="159" t="s">
        <v>319</v>
      </c>
      <c r="C107" s="9" t="s">
        <v>252</v>
      </c>
      <c r="D107" s="9" t="s">
        <v>328</v>
      </c>
      <c r="E107" s="172" t="s">
        <v>367</v>
      </c>
      <c r="F107" s="214" t="s">
        <v>4</v>
      </c>
    </row>
    <row r="108" spans="1:6" s="4" customFormat="1">
      <c r="A108" s="160" t="s">
        <v>207</v>
      </c>
      <c r="B108" s="228">
        <v>1.2998305657950486E-2</v>
      </c>
      <c r="C108" s="157">
        <v>1.7517411979857966E-2</v>
      </c>
      <c r="D108" s="257">
        <v>9.782366470806679E-3</v>
      </c>
      <c r="E108" s="174">
        <v>3.4864348336959651E-4</v>
      </c>
      <c r="F108" s="212">
        <v>1.0161697395066352E-2</v>
      </c>
    </row>
    <row r="109" spans="1:6" s="4" customFormat="1">
      <c r="A109" s="161" t="s">
        <v>208</v>
      </c>
      <c r="B109" s="228">
        <v>3.8108008619882644E-2</v>
      </c>
      <c r="C109" s="157">
        <v>3.2049435035184669E-2</v>
      </c>
      <c r="D109" s="257">
        <v>1.0649792196563302E-2</v>
      </c>
      <c r="E109" s="174">
        <v>1.7519674715358247E-2</v>
      </c>
      <c r="F109" s="212">
        <v>2.458174003665433E-2</v>
      </c>
    </row>
    <row r="110" spans="1:6" s="4" customFormat="1">
      <c r="A110" s="161" t="s">
        <v>44</v>
      </c>
      <c r="B110" s="228">
        <v>0.14877908362510914</v>
      </c>
      <c r="C110" s="157">
        <v>0.15944809678359154</v>
      </c>
      <c r="D110" s="257">
        <v>9.0495163046881683E-2</v>
      </c>
      <c r="E110" s="174">
        <v>9.7376423820040026E-2</v>
      </c>
      <c r="F110" s="212">
        <v>0.12402473666756367</v>
      </c>
    </row>
    <row r="111" spans="1:6" s="4" customFormat="1">
      <c r="A111" s="161" t="s">
        <v>209</v>
      </c>
      <c r="B111" s="228">
        <v>0.39223930140441637</v>
      </c>
      <c r="C111" s="157">
        <v>0.36496543893953537</v>
      </c>
      <c r="D111" s="257">
        <v>0.34100327673756142</v>
      </c>
      <c r="E111" s="174">
        <v>0.38011569094045866</v>
      </c>
      <c r="F111" s="212">
        <v>0.36958091302959029</v>
      </c>
    </row>
    <row r="112" spans="1:6" s="4" customFormat="1">
      <c r="A112" s="161" t="s">
        <v>210</v>
      </c>
      <c r="B112" s="228">
        <v>0.40787530069264144</v>
      </c>
      <c r="C112" s="157">
        <v>0.42601961726183041</v>
      </c>
      <c r="D112" s="257">
        <v>0.54806940154818695</v>
      </c>
      <c r="E112" s="174">
        <v>0.50463956704077351</v>
      </c>
      <c r="F112" s="212">
        <v>0.47165091287112548</v>
      </c>
    </row>
    <row r="113" spans="1:6">
      <c r="A113" s="17" t="s">
        <v>4</v>
      </c>
      <c r="B113" s="18">
        <v>1</v>
      </c>
      <c r="C113" s="18">
        <v>1</v>
      </c>
      <c r="D113" s="18">
        <v>1</v>
      </c>
      <c r="E113" s="177">
        <v>1</v>
      </c>
      <c r="F113" s="177">
        <v>1</v>
      </c>
    </row>
    <row r="114" spans="1:6" s="4" customFormat="1">
      <c r="A114" s="162" t="s">
        <v>5</v>
      </c>
      <c r="B114" s="229">
        <v>1500.000162193201</v>
      </c>
      <c r="C114" s="158">
        <v>1500.0000506756878</v>
      </c>
      <c r="D114" s="166">
        <v>1499.9995987432535</v>
      </c>
      <c r="E114" s="181">
        <v>1499.9906250000026</v>
      </c>
      <c r="F114" s="213">
        <v>5999.9904366124392</v>
      </c>
    </row>
    <row r="115" spans="1:6">
      <c r="A115" s="163" t="s">
        <v>6</v>
      </c>
      <c r="B115" s="165">
        <v>2742</v>
      </c>
      <c r="C115" s="24">
        <v>4884</v>
      </c>
      <c r="D115" s="167">
        <v>1671</v>
      </c>
      <c r="E115" s="182">
        <v>1104</v>
      </c>
      <c r="F115" s="182">
        <v>10401</v>
      </c>
    </row>
    <row r="116" spans="1:6" s="4" customFormat="1">
      <c r="A116" s="164"/>
      <c r="C116"/>
      <c r="D116" s="258"/>
    </row>
    <row r="117" spans="1:6" s="4" customFormat="1">
      <c r="A117" s="28" t="s">
        <v>211</v>
      </c>
      <c r="B117" s="14">
        <f>B108+B109</f>
        <v>5.1106314277833131E-2</v>
      </c>
      <c r="C117" s="14">
        <f t="shared" ref="C117:E117" si="23">C108+C109</f>
        <v>4.9566847015042631E-2</v>
      </c>
      <c r="D117" s="14">
        <f t="shared" si="23"/>
        <v>2.0432158667369981E-2</v>
      </c>
      <c r="E117" s="14">
        <f t="shared" si="23"/>
        <v>1.7868318198727844E-2</v>
      </c>
      <c r="F117" s="14">
        <f t="shared" ref="F117" si="24">F108+F109</f>
        <v>3.4743437431720682E-2</v>
      </c>
    </row>
    <row r="118" spans="1:6" s="4" customFormat="1">
      <c r="A118" s="29" t="s">
        <v>49</v>
      </c>
      <c r="B118" s="14">
        <f>B110</f>
        <v>0.14877908362510914</v>
      </c>
      <c r="C118" s="14">
        <f t="shared" ref="C118:E118" si="25">C110</f>
        <v>0.15944809678359154</v>
      </c>
      <c r="D118" s="14">
        <f t="shared" si="25"/>
        <v>9.0495163046881683E-2</v>
      </c>
      <c r="E118" s="14">
        <f t="shared" si="25"/>
        <v>9.7376423820040026E-2</v>
      </c>
      <c r="F118" s="14">
        <f t="shared" ref="F118" si="26">F110</f>
        <v>0.12402473666756367</v>
      </c>
    </row>
    <row r="119" spans="1:6" s="4" customFormat="1">
      <c r="A119" s="13" t="s">
        <v>391</v>
      </c>
      <c r="B119" s="14">
        <f>B111+B112</f>
        <v>0.80011460209705776</v>
      </c>
      <c r="C119" s="14">
        <f t="shared" ref="C119:E119" si="27">C111+C112</f>
        <v>0.79098505620136583</v>
      </c>
      <c r="D119" s="14">
        <f t="shared" si="27"/>
        <v>0.88907267828574832</v>
      </c>
      <c r="E119" s="14">
        <f t="shared" si="27"/>
        <v>0.88475525798123211</v>
      </c>
      <c r="F119" s="14">
        <f t="shared" ref="F119" si="28">F111+F112</f>
        <v>0.84123182590071577</v>
      </c>
    </row>
    <row r="120" spans="1:6" s="4" customFormat="1">
      <c r="A120"/>
      <c r="B120"/>
      <c r="C120"/>
      <c r="D120" s="258"/>
      <c r="E120"/>
      <c r="F120"/>
    </row>
    <row r="121" spans="1:6" s="4" customFormat="1">
      <c r="A121" s="30" t="s">
        <v>51</v>
      </c>
      <c r="B121" s="31">
        <f>(1*B108+2*B109+3*B110+4*B111+5*B112)</f>
        <v>4.1438852828539154</v>
      </c>
      <c r="C121" s="31">
        <f t="shared" ref="C121:E121" si="29">(1*C108+2*C109+3*C110+4*C111+5*C112)</f>
        <v>4.149920414468296</v>
      </c>
      <c r="D121" s="31">
        <f t="shared" si="29"/>
        <v>4.4069275546957591</v>
      </c>
      <c r="E121" s="31">
        <f t="shared" si="29"/>
        <v>4.3711778633399083</v>
      </c>
      <c r="F121" s="31">
        <f t="shared" ref="F121" si="30">(1*F108+2*F109+3*F110+4*F111+5*F112)</f>
        <v>4.267977603945055</v>
      </c>
    </row>
    <row r="122" spans="1:6" s="4" customFormat="1">
      <c r="A122"/>
    </row>
    <row r="123" spans="1:6" s="4" customFormat="1">
      <c r="A123" s="26" t="s">
        <v>7</v>
      </c>
      <c r="B123" s="26" t="s">
        <v>8</v>
      </c>
      <c r="D123" s="258"/>
    </row>
    <row r="124" spans="1:6" s="4" customFormat="1">
      <c r="A124" s="26" t="s">
        <v>9</v>
      </c>
      <c r="B124" s="26" t="s">
        <v>392</v>
      </c>
      <c r="D124" s="258"/>
    </row>
    <row r="125" spans="1:6" s="4" customFormat="1">
      <c r="D125" s="258"/>
    </row>
    <row r="126" spans="1:6" s="4" customFormat="1">
      <c r="A126" s="156" t="s">
        <v>393</v>
      </c>
    </row>
    <row r="127" spans="1:6" s="4" customFormat="1">
      <c r="B127" s="159" t="s">
        <v>319</v>
      </c>
      <c r="C127" s="9" t="s">
        <v>252</v>
      </c>
      <c r="D127" s="9" t="s">
        <v>328</v>
      </c>
      <c r="E127" s="172" t="s">
        <v>367</v>
      </c>
      <c r="F127" s="214" t="s">
        <v>4</v>
      </c>
    </row>
    <row r="128" spans="1:6" s="4" customFormat="1">
      <c r="A128" s="160" t="s">
        <v>190</v>
      </c>
      <c r="B128" s="228">
        <v>2.0522454510489684E-2</v>
      </c>
      <c r="C128" s="157">
        <v>2.6200199851957925E-2</v>
      </c>
      <c r="D128" s="257">
        <v>6.7206962322867211E-3</v>
      </c>
      <c r="E128" s="174">
        <v>1.5090257357586638E-2</v>
      </c>
      <c r="F128" s="212">
        <v>1.7133406045052976E-2</v>
      </c>
    </row>
    <row r="129" spans="1:6" s="4" customFormat="1">
      <c r="A129" s="161" t="s">
        <v>158</v>
      </c>
      <c r="B129" s="228">
        <v>4.690866826315232E-2</v>
      </c>
      <c r="C129" s="157">
        <v>3.3992455485511684E-2</v>
      </c>
      <c r="D129" s="257">
        <v>1.5155017698559356E-2</v>
      </c>
      <c r="E129" s="174">
        <v>1.703945432267636E-2</v>
      </c>
      <c r="F129" s="212">
        <v>2.8273917925702378E-2</v>
      </c>
    </row>
    <row r="130" spans="1:6" s="4" customFormat="1">
      <c r="A130" s="161" t="s">
        <v>44</v>
      </c>
      <c r="B130" s="228">
        <v>0.16226964919020856</v>
      </c>
      <c r="C130" s="157">
        <v>0.14960144126038769</v>
      </c>
      <c r="D130" s="257">
        <v>0.10384366153088871</v>
      </c>
      <c r="E130" s="174">
        <v>0.11039058124547957</v>
      </c>
      <c r="F130" s="212">
        <v>0.13152636916644536</v>
      </c>
    </row>
    <row r="131" spans="1:6" s="4" customFormat="1">
      <c r="A131" s="161" t="s">
        <v>159</v>
      </c>
      <c r="B131" s="228">
        <v>0.31960564133832697</v>
      </c>
      <c r="C131" s="157">
        <v>0.27939481488530693</v>
      </c>
      <c r="D131" s="257">
        <v>0.30308512344646321</v>
      </c>
      <c r="E131" s="174">
        <v>0.2778897802893861</v>
      </c>
      <c r="F131" s="212">
        <v>0.29499386670747091</v>
      </c>
    </row>
    <row r="132" spans="1:6" s="4" customFormat="1">
      <c r="A132" s="161" t="s">
        <v>191</v>
      </c>
      <c r="B132" s="228">
        <v>0.45069358669782239</v>
      </c>
      <c r="C132" s="157">
        <v>0.51081108851683577</v>
      </c>
      <c r="D132" s="257">
        <v>0.57119550109180206</v>
      </c>
      <c r="E132" s="174">
        <v>0.57958992678487142</v>
      </c>
      <c r="F132" s="212">
        <v>0.52807244015532839</v>
      </c>
    </row>
    <row r="133" spans="1:6">
      <c r="A133" s="17" t="s">
        <v>4</v>
      </c>
      <c r="B133" s="18">
        <v>1</v>
      </c>
      <c r="C133" s="18">
        <v>1</v>
      </c>
      <c r="D133" s="18">
        <v>1</v>
      </c>
      <c r="E133" s="177">
        <v>1</v>
      </c>
      <c r="F133" s="177">
        <v>1</v>
      </c>
    </row>
    <row r="134" spans="1:6" s="4" customFormat="1">
      <c r="A134" s="162" t="s">
        <v>5</v>
      </c>
      <c r="B134" s="229">
        <v>2500.0002703219898</v>
      </c>
      <c r="C134" s="158">
        <v>2500.0000844595456</v>
      </c>
      <c r="D134" s="166">
        <v>2499.9993312388024</v>
      </c>
      <c r="E134" s="181">
        <v>2499.9843750000173</v>
      </c>
      <c r="F134" s="213">
        <v>9999.9840610202991</v>
      </c>
    </row>
    <row r="135" spans="1:6">
      <c r="A135" s="163" t="s">
        <v>6</v>
      </c>
      <c r="B135" s="165">
        <v>4570</v>
      </c>
      <c r="C135" s="24">
        <v>8140</v>
      </c>
      <c r="D135" s="167">
        <v>2785</v>
      </c>
      <c r="E135" s="182">
        <v>1840</v>
      </c>
      <c r="F135" s="182">
        <v>17335</v>
      </c>
    </row>
    <row r="136" spans="1:6" s="4" customFormat="1">
      <c r="A136" s="164"/>
      <c r="C136"/>
      <c r="D136" s="258"/>
    </row>
    <row r="137" spans="1:6" s="4" customFormat="1">
      <c r="A137" s="28" t="s">
        <v>387</v>
      </c>
      <c r="B137" s="14">
        <f t="shared" ref="B137:E137" si="31">B128+B129</f>
        <v>6.7431122773642008E-2</v>
      </c>
      <c r="C137" s="14">
        <f t="shared" si="31"/>
        <v>6.0192655337469606E-2</v>
      </c>
      <c r="D137" s="14">
        <f t="shared" si="31"/>
        <v>2.1875713930846079E-2</v>
      </c>
      <c r="E137" s="14">
        <f t="shared" si="31"/>
        <v>3.2129711680262997E-2</v>
      </c>
      <c r="F137" s="14">
        <f t="shared" ref="F137" si="32">F128+F129</f>
        <v>4.5407323970755351E-2</v>
      </c>
    </row>
    <row r="138" spans="1:6" s="4" customFormat="1">
      <c r="A138" s="29" t="s">
        <v>49</v>
      </c>
      <c r="B138" s="14">
        <f t="shared" ref="B138:E138" si="33">B130</f>
        <v>0.16226964919020856</v>
      </c>
      <c r="C138" s="14">
        <f t="shared" si="33"/>
        <v>0.14960144126038769</v>
      </c>
      <c r="D138" s="14">
        <f t="shared" si="33"/>
        <v>0.10384366153088871</v>
      </c>
      <c r="E138" s="14">
        <f t="shared" si="33"/>
        <v>0.11039058124547957</v>
      </c>
      <c r="F138" s="14">
        <f t="shared" ref="F138" si="34">F130</f>
        <v>0.13152636916644536</v>
      </c>
    </row>
    <row r="139" spans="1:6" s="4" customFormat="1">
      <c r="A139" s="13" t="s">
        <v>388</v>
      </c>
      <c r="B139" s="14">
        <f t="shared" ref="B139:E139" si="35">B131+B132</f>
        <v>0.77029922803614936</v>
      </c>
      <c r="C139" s="14">
        <f t="shared" si="35"/>
        <v>0.7902059034021427</v>
      </c>
      <c r="D139" s="14">
        <f t="shared" si="35"/>
        <v>0.87428062453826527</v>
      </c>
      <c r="E139" s="14">
        <f t="shared" si="35"/>
        <v>0.85747970707425747</v>
      </c>
      <c r="F139" s="14">
        <f t="shared" ref="F139" si="36">F131+F132</f>
        <v>0.82306630686279925</v>
      </c>
    </row>
    <row r="140" spans="1:6" s="4" customFormat="1">
      <c r="A140"/>
      <c r="B140"/>
      <c r="C140"/>
      <c r="D140" s="258"/>
      <c r="E140"/>
      <c r="F140"/>
    </row>
    <row r="141" spans="1:6" s="4" customFormat="1">
      <c r="A141" s="30" t="s">
        <v>51</v>
      </c>
      <c r="B141" s="31">
        <f t="shared" ref="B141:E141" si="37">(1*B128+2*B129+3*B130+4*B131+5*B132)</f>
        <v>4.1330392374498395</v>
      </c>
      <c r="C141" s="31">
        <f t="shared" si="37"/>
        <v>4.2146241367295509</v>
      </c>
      <c r="D141" s="31">
        <f t="shared" si="37"/>
        <v>4.4168797154669353</v>
      </c>
      <c r="E141" s="31">
        <f t="shared" si="37"/>
        <v>4.3898496648212797</v>
      </c>
      <c r="F141" s="31">
        <f t="shared" ref="F141" si="38">(1*F128+2*F129+3*F130+4*F131+5*F132)</f>
        <v>4.2885980170023199</v>
      </c>
    </row>
    <row r="142" spans="1:6" s="4" customFormat="1">
      <c r="A142" s="164"/>
      <c r="D142" s="258"/>
    </row>
    <row r="143" spans="1:6" s="4" customFormat="1">
      <c r="A143" s="26" t="s">
        <v>7</v>
      </c>
      <c r="B143" s="26" t="s">
        <v>8</v>
      </c>
      <c r="D143" s="258"/>
    </row>
    <row r="144" spans="1:6" s="4" customFormat="1">
      <c r="A144" s="26" t="s">
        <v>9</v>
      </c>
      <c r="B144" s="26" t="s">
        <v>485</v>
      </c>
      <c r="D144" s="258"/>
    </row>
    <row r="145" spans="1:6" s="4" customFormat="1">
      <c r="D145" s="258"/>
    </row>
    <row r="146" spans="1:6" s="4" customFormat="1">
      <c r="A146" s="156" t="s">
        <v>394</v>
      </c>
      <c r="D146" s="258"/>
    </row>
    <row r="147" spans="1:6" s="4" customFormat="1">
      <c r="B147" s="159" t="s">
        <v>319</v>
      </c>
      <c r="C147" s="9" t="s">
        <v>252</v>
      </c>
      <c r="D147" s="9" t="s">
        <v>328</v>
      </c>
      <c r="E147" s="172" t="s">
        <v>367</v>
      </c>
      <c r="F147" s="214" t="s">
        <v>4</v>
      </c>
    </row>
    <row r="148" spans="1:6" s="4" customFormat="1">
      <c r="A148" s="160" t="s">
        <v>190</v>
      </c>
      <c r="B148" s="228">
        <v>7.84457481652438E-2</v>
      </c>
      <c r="C148" s="157">
        <v>2.485751478063981E-2</v>
      </c>
      <c r="D148" s="257">
        <v>1.3969229589614513E-2</v>
      </c>
      <c r="E148" s="174">
        <v>2.7242289829528678E-2</v>
      </c>
      <c r="F148" s="212">
        <v>3.7955970320211939E-2</v>
      </c>
    </row>
    <row r="149" spans="1:6" s="4" customFormat="1">
      <c r="A149" s="161" t="s">
        <v>158</v>
      </c>
      <c r="B149" s="228">
        <v>0.18455246197894629</v>
      </c>
      <c r="C149" s="157">
        <v>8.319361229996769E-2</v>
      </c>
      <c r="D149" s="257">
        <v>0.10054652492178234</v>
      </c>
      <c r="E149" s="174">
        <v>9.9826276088137642E-2</v>
      </c>
      <c r="F149" s="212">
        <v>0.11702974834447634</v>
      </c>
    </row>
    <row r="150" spans="1:6" s="4" customFormat="1">
      <c r="A150" s="161" t="s">
        <v>44</v>
      </c>
      <c r="B150" s="228">
        <v>0.42806532406035053</v>
      </c>
      <c r="C150" s="157">
        <v>0.44961512940490261</v>
      </c>
      <c r="D150" s="257">
        <v>0.36783884382044396</v>
      </c>
      <c r="E150" s="174">
        <v>0.37846263713061262</v>
      </c>
      <c r="F150" s="212">
        <v>0.40599553014099349</v>
      </c>
    </row>
    <row r="151" spans="1:6" s="4" customFormat="1">
      <c r="A151" s="161" t="s">
        <v>159</v>
      </c>
      <c r="B151" s="228">
        <v>0.25790577679125959</v>
      </c>
      <c r="C151" s="157">
        <v>0.32978443406747771</v>
      </c>
      <c r="D151" s="257">
        <v>0.39999999999999886</v>
      </c>
      <c r="E151" s="174">
        <v>0.40337583631636981</v>
      </c>
      <c r="F151" s="212">
        <v>0.34776641882988485</v>
      </c>
    </row>
    <row r="152" spans="1:6" s="4" customFormat="1">
      <c r="A152" s="161" t="s">
        <v>191</v>
      </c>
      <c r="B152" s="228">
        <v>5.1030689004199832E-2</v>
      </c>
      <c r="C152" s="157">
        <v>0.10524028809077322</v>
      </c>
      <c r="D152" s="257">
        <v>0.11764540166816033</v>
      </c>
      <c r="E152" s="174">
        <v>9.1092960635351231E-2</v>
      </c>
      <c r="F152" s="212">
        <v>9.1252332364433336E-2</v>
      </c>
    </row>
    <row r="153" spans="1:6">
      <c r="A153" s="17" t="s">
        <v>4</v>
      </c>
      <c r="B153" s="18">
        <v>1</v>
      </c>
      <c r="C153" s="18">
        <v>1</v>
      </c>
      <c r="D153" s="18">
        <v>1</v>
      </c>
      <c r="E153" s="177">
        <v>1</v>
      </c>
      <c r="F153" s="177">
        <v>1</v>
      </c>
    </row>
    <row r="154" spans="1:6" s="4" customFormat="1">
      <c r="A154" s="162" t="s">
        <v>5</v>
      </c>
      <c r="B154" s="229">
        <v>2500.0002703219907</v>
      </c>
      <c r="C154" s="158">
        <v>2500.0000844595452</v>
      </c>
      <c r="D154" s="166">
        <v>2499.9993312387546</v>
      </c>
      <c r="E154" s="181">
        <v>2499.9843750000136</v>
      </c>
      <c r="F154" s="213">
        <v>9999.984061020532</v>
      </c>
    </row>
    <row r="155" spans="1:6">
      <c r="A155" s="163" t="s">
        <v>6</v>
      </c>
      <c r="B155" s="165">
        <v>4570</v>
      </c>
      <c r="C155" s="24">
        <v>8140</v>
      </c>
      <c r="D155" s="167">
        <v>2785</v>
      </c>
      <c r="E155" s="182">
        <v>1840</v>
      </c>
      <c r="F155" s="182">
        <v>17335</v>
      </c>
    </row>
    <row r="156" spans="1:6" s="4" customFormat="1">
      <c r="A156" s="164"/>
      <c r="C156"/>
      <c r="D156" s="258"/>
      <c r="E156" s="184"/>
    </row>
    <row r="157" spans="1:6" s="4" customFormat="1">
      <c r="A157" s="28" t="s">
        <v>387</v>
      </c>
      <c r="B157" s="14">
        <f t="shared" ref="B157:E157" si="39">B148+B149</f>
        <v>0.26299821014419011</v>
      </c>
      <c r="C157" s="14">
        <f t="shared" si="39"/>
        <v>0.1080511270806075</v>
      </c>
      <c r="D157" s="14">
        <f t="shared" si="39"/>
        <v>0.11451575451139685</v>
      </c>
      <c r="E157" s="14">
        <f t="shared" si="39"/>
        <v>0.12706856591766633</v>
      </c>
      <c r="F157" s="14">
        <f t="shared" ref="F157" si="40">F148+F149</f>
        <v>0.15498571866468827</v>
      </c>
    </row>
    <row r="158" spans="1:6" s="4" customFormat="1">
      <c r="A158" s="29" t="s">
        <v>49</v>
      </c>
      <c r="B158" s="14">
        <f t="shared" ref="B158:E158" si="41">B150</f>
        <v>0.42806532406035053</v>
      </c>
      <c r="C158" s="14">
        <f t="shared" si="41"/>
        <v>0.44961512940490261</v>
      </c>
      <c r="D158" s="14">
        <f t="shared" si="41"/>
        <v>0.36783884382044396</v>
      </c>
      <c r="E158" s="14">
        <f t="shared" si="41"/>
        <v>0.37846263713061262</v>
      </c>
      <c r="F158" s="14">
        <f t="shared" ref="F158" si="42">F150</f>
        <v>0.40599553014099349</v>
      </c>
    </row>
    <row r="159" spans="1:6" s="4" customFormat="1">
      <c r="A159" s="13" t="s">
        <v>388</v>
      </c>
      <c r="B159" s="14">
        <f t="shared" ref="B159:E159" si="43">B151+B152</f>
        <v>0.30893646579545941</v>
      </c>
      <c r="C159" s="14">
        <f t="shared" si="43"/>
        <v>0.43502472215825094</v>
      </c>
      <c r="D159" s="14">
        <f t="shared" si="43"/>
        <v>0.5176454016681592</v>
      </c>
      <c r="E159" s="14">
        <f t="shared" si="43"/>
        <v>0.49446879695172102</v>
      </c>
      <c r="F159" s="14">
        <f t="shared" ref="F159" si="44">F151+F152</f>
        <v>0.43901875119431821</v>
      </c>
    </row>
    <row r="160" spans="1:6" s="4" customFormat="1">
      <c r="A160"/>
      <c r="B160"/>
      <c r="C160"/>
      <c r="D160" s="258"/>
      <c r="E160"/>
      <c r="F160"/>
    </row>
    <row r="161" spans="1:6" s="4" customFormat="1">
      <c r="A161" s="30" t="s">
        <v>51</v>
      </c>
      <c r="B161" s="31">
        <f t="shared" ref="B161:E161" si="45">(1*B148+2*B149+3*B150+4*B151+5*B152)</f>
        <v>3.0185231964902255</v>
      </c>
      <c r="C161" s="31">
        <f t="shared" si="45"/>
        <v>3.38542930431906</v>
      </c>
      <c r="D161" s="31">
        <f t="shared" si="45"/>
        <v>3.506805819235308</v>
      </c>
      <c r="E161" s="31">
        <f t="shared" si="45"/>
        <v>3.4312509018398774</v>
      </c>
      <c r="F161" s="31">
        <f t="shared" ref="F161" si="46">(1*F148+2*F149+3*F150+4*F151+5*F152)</f>
        <v>3.3373293945738514</v>
      </c>
    </row>
    <row r="162" spans="1:6" s="4" customFormat="1">
      <c r="A162" s="164"/>
      <c r="D162" s="258"/>
    </row>
    <row r="163" spans="1:6" s="4" customFormat="1">
      <c r="A163" s="26" t="s">
        <v>7</v>
      </c>
      <c r="B163" s="26" t="s">
        <v>8</v>
      </c>
      <c r="D163" s="258"/>
    </row>
    <row r="164" spans="1:6" s="4" customFormat="1">
      <c r="A164" s="26" t="s">
        <v>9</v>
      </c>
      <c r="B164" s="26" t="s">
        <v>486</v>
      </c>
      <c r="D164" s="258"/>
    </row>
    <row r="165" spans="1:6" s="4" customFormat="1">
      <c r="D165" s="258"/>
    </row>
    <row r="166" spans="1:6" s="4" customFormat="1">
      <c r="A166" s="156" t="s">
        <v>395</v>
      </c>
      <c r="D166" s="258"/>
    </row>
    <row r="167" spans="1:6" s="4" customFormat="1">
      <c r="B167" s="159" t="s">
        <v>319</v>
      </c>
      <c r="C167" s="9" t="s">
        <v>252</v>
      </c>
      <c r="D167" s="9" t="s">
        <v>328</v>
      </c>
      <c r="E167" s="172" t="s">
        <v>367</v>
      </c>
      <c r="F167" s="214" t="s">
        <v>4</v>
      </c>
    </row>
    <row r="168" spans="1:6" s="4" customFormat="1">
      <c r="A168" s="160" t="s">
        <v>190</v>
      </c>
      <c r="B168" s="228">
        <v>0.10084636726742678</v>
      </c>
      <c r="C168" s="157">
        <v>3.1905275565237763E-2</v>
      </c>
      <c r="D168" s="257">
        <v>1.4452945966766247E-2</v>
      </c>
      <c r="E168" s="174">
        <v>2.8570491065568939E-2</v>
      </c>
      <c r="F168" s="212">
        <v>4.3943797395800094E-2</v>
      </c>
    </row>
    <row r="169" spans="1:6" s="4" customFormat="1">
      <c r="A169" s="161" t="s">
        <v>158</v>
      </c>
      <c r="B169" s="228">
        <v>0.21349892482140531</v>
      </c>
      <c r="C169" s="157">
        <v>9.6401535748099842E-2</v>
      </c>
      <c r="D169" s="257">
        <v>8.0718947984061457E-2</v>
      </c>
      <c r="E169" s="174">
        <v>0.11380332675992122</v>
      </c>
      <c r="F169" s="212">
        <v>0.12610570819769201</v>
      </c>
    </row>
    <row r="170" spans="1:6" s="4" customFormat="1">
      <c r="A170" s="161" t="s">
        <v>44</v>
      </c>
      <c r="B170" s="228">
        <v>0.42966556252758148</v>
      </c>
      <c r="C170" s="157">
        <v>0.45984317864474483</v>
      </c>
      <c r="D170" s="257">
        <v>0.35373771334276394</v>
      </c>
      <c r="E170" s="174">
        <v>0.35785760345784878</v>
      </c>
      <c r="F170" s="212">
        <v>0.40027608518197932</v>
      </c>
    </row>
    <row r="171" spans="1:6" s="4" customFormat="1">
      <c r="A171" s="161" t="s">
        <v>159</v>
      </c>
      <c r="B171" s="228">
        <v>0.20773499818505745</v>
      </c>
      <c r="C171" s="157">
        <v>0.30693575014959185</v>
      </c>
      <c r="D171" s="257">
        <v>0.41322666956153858</v>
      </c>
      <c r="E171" s="174">
        <v>0.38614307236159529</v>
      </c>
      <c r="F171" s="212">
        <v>0.32851002340024726</v>
      </c>
    </row>
    <row r="172" spans="1:6" s="4" customFormat="1">
      <c r="A172" s="161" t="s">
        <v>191</v>
      </c>
      <c r="B172" s="228">
        <v>4.8254147198528906E-2</v>
      </c>
      <c r="C172" s="157">
        <v>0.1049142598923256</v>
      </c>
      <c r="D172" s="257">
        <v>0.13786372314486983</v>
      </c>
      <c r="E172" s="174">
        <v>0.11362550635506585</v>
      </c>
      <c r="F172" s="212">
        <v>0.10116438582428139</v>
      </c>
    </row>
    <row r="173" spans="1:6">
      <c r="A173" s="17" t="s">
        <v>4</v>
      </c>
      <c r="B173" s="18">
        <v>1</v>
      </c>
      <c r="C173" s="18">
        <v>1</v>
      </c>
      <c r="D173" s="18">
        <v>1</v>
      </c>
      <c r="E173" s="177">
        <v>1</v>
      </c>
      <c r="F173" s="177">
        <v>1</v>
      </c>
    </row>
    <row r="174" spans="1:6" s="4" customFormat="1">
      <c r="A174" s="162" t="s">
        <v>5</v>
      </c>
      <c r="B174" s="229">
        <v>4000.0004325151999</v>
      </c>
      <c r="C174" s="158">
        <v>4000.0001351353458</v>
      </c>
      <c r="D174" s="166">
        <v>3999.9989299821254</v>
      </c>
      <c r="E174" s="181">
        <v>3999.9750000000322</v>
      </c>
      <c r="F174" s="215">
        <v>15999.97449763246</v>
      </c>
    </row>
    <row r="175" spans="1:6">
      <c r="A175" s="163" t="s">
        <v>6</v>
      </c>
      <c r="B175" s="165">
        <v>7312</v>
      </c>
      <c r="C175" s="24">
        <v>13024</v>
      </c>
      <c r="D175" s="167">
        <v>4456</v>
      </c>
      <c r="E175" s="182">
        <v>2944</v>
      </c>
      <c r="F175" s="182">
        <v>27736</v>
      </c>
    </row>
    <row r="176" spans="1:6" s="4" customFormat="1">
      <c r="A176" s="164"/>
      <c r="C176"/>
      <c r="D176" s="258"/>
      <c r="E176" s="184"/>
    </row>
    <row r="177" spans="1:6" s="4" customFormat="1">
      <c r="A177" s="28" t="s">
        <v>387</v>
      </c>
      <c r="B177" s="14">
        <f t="shared" ref="B177:E177" si="47">B168+B169</f>
        <v>0.31434529208883211</v>
      </c>
      <c r="C177" s="14">
        <f t="shared" si="47"/>
        <v>0.1283068113133376</v>
      </c>
      <c r="D177" s="14">
        <f t="shared" si="47"/>
        <v>9.5171893950827702E-2</v>
      </c>
      <c r="E177" s="14">
        <f t="shared" si="47"/>
        <v>0.14237381782549016</v>
      </c>
      <c r="F177" s="14">
        <f t="shared" ref="F177" si="48">F168+F169</f>
        <v>0.17004950559349211</v>
      </c>
    </row>
    <row r="178" spans="1:6" s="4" customFormat="1">
      <c r="A178" s="29" t="s">
        <v>49</v>
      </c>
      <c r="B178" s="14">
        <f t="shared" ref="B178:E178" si="49">B170</f>
        <v>0.42966556252758148</v>
      </c>
      <c r="C178" s="14">
        <f t="shared" si="49"/>
        <v>0.45984317864474483</v>
      </c>
      <c r="D178" s="14">
        <f t="shared" si="49"/>
        <v>0.35373771334276394</v>
      </c>
      <c r="E178" s="14">
        <f t="shared" si="49"/>
        <v>0.35785760345784878</v>
      </c>
      <c r="F178" s="14">
        <f t="shared" ref="F178" si="50">F170</f>
        <v>0.40027608518197932</v>
      </c>
    </row>
    <row r="179" spans="1:6" s="4" customFormat="1">
      <c r="A179" s="13" t="s">
        <v>388</v>
      </c>
      <c r="B179" s="14">
        <f t="shared" ref="B179:E179" si="51">B171+B172</f>
        <v>0.25598914538358636</v>
      </c>
      <c r="C179" s="14">
        <f t="shared" si="51"/>
        <v>0.41185001004191746</v>
      </c>
      <c r="D179" s="14">
        <f t="shared" si="51"/>
        <v>0.55109039270640836</v>
      </c>
      <c r="E179" s="14">
        <f t="shared" si="51"/>
        <v>0.49976857871666114</v>
      </c>
      <c r="F179" s="14">
        <f t="shared" ref="F179" si="52">F171+F172</f>
        <v>0.42967440922452865</v>
      </c>
    </row>
    <row r="180" spans="1:6" s="4" customFormat="1">
      <c r="A180"/>
      <c r="B180"/>
      <c r="C180"/>
      <c r="D180" s="258"/>
      <c r="E180"/>
      <c r="F180"/>
    </row>
    <row r="181" spans="1:6" s="4" customFormat="1">
      <c r="A181" s="30" t="s">
        <v>51</v>
      </c>
      <c r="B181" s="31">
        <f t="shared" ref="B181:E181" si="53">(1*B168+2*B169+3*B170+4*B171+5*B172)</f>
        <v>2.8890516332258565</v>
      </c>
      <c r="C181" s="31">
        <f t="shared" si="53"/>
        <v>3.3565521830556673</v>
      </c>
      <c r="D181" s="31">
        <f t="shared" si="53"/>
        <v>3.5793292759336843</v>
      </c>
      <c r="E181" s="31">
        <f t="shared" si="53"/>
        <v>3.4424497761806681</v>
      </c>
      <c r="F181" s="31">
        <f t="shared" ref="F181" si="54">(1*F168+2*F169+3*F170+4*F171+5*F172)</f>
        <v>3.3168454920595183</v>
      </c>
    </row>
    <row r="182" spans="1:6" s="4" customFormat="1">
      <c r="A182" s="164"/>
      <c r="D182" s="258"/>
    </row>
    <row r="183" spans="1:6" s="4" customFormat="1">
      <c r="A183" s="26" t="s">
        <v>7</v>
      </c>
      <c r="B183" s="26" t="s">
        <v>8</v>
      </c>
      <c r="D183" s="258"/>
    </row>
    <row r="184" spans="1:6" s="4" customFormat="1">
      <c r="A184" s="26" t="s">
        <v>9</v>
      </c>
      <c r="B184" s="26" t="s">
        <v>487</v>
      </c>
      <c r="D184" s="258"/>
    </row>
    <row r="185" spans="1:6" s="4" customFormat="1">
      <c r="D185" s="258"/>
    </row>
    <row r="186" spans="1:6" s="4" customFormat="1">
      <c r="A186" s="156" t="s">
        <v>610</v>
      </c>
      <c r="D186" s="258"/>
    </row>
    <row r="187" spans="1:6" s="4" customFormat="1">
      <c r="B187" s="159" t="s">
        <v>319</v>
      </c>
      <c r="C187" s="9" t="s">
        <v>252</v>
      </c>
      <c r="D187" s="9" t="s">
        <v>328</v>
      </c>
      <c r="E187" s="172" t="s">
        <v>367</v>
      </c>
      <c r="F187" s="214" t="s">
        <v>4</v>
      </c>
    </row>
    <row r="188" spans="1:6" s="4" customFormat="1">
      <c r="A188" s="160" t="s">
        <v>190</v>
      </c>
      <c r="B188" s="228">
        <v>4.048432613761492E-2</v>
      </c>
      <c r="C188" s="157">
        <v>2.7258227948892041E-2</v>
      </c>
      <c r="D188" s="259">
        <v>7.7057772857465267E-3</v>
      </c>
      <c r="E188" s="174">
        <v>1.4562482319862291E-2</v>
      </c>
      <c r="F188" s="212">
        <v>2.2502717345455031E-2</v>
      </c>
    </row>
    <row r="189" spans="1:6" s="4" customFormat="1">
      <c r="A189" s="161" t="s">
        <v>158</v>
      </c>
      <c r="B189" s="228">
        <v>0.10344194473516069</v>
      </c>
      <c r="C189" s="157">
        <v>9.1435165952740982E-2</v>
      </c>
      <c r="D189" s="259">
        <v>6.6675434353033594E-2</v>
      </c>
      <c r="E189" s="174">
        <v>8.1046810890393714E-2</v>
      </c>
      <c r="F189" s="212">
        <v>8.5649847973832946E-2</v>
      </c>
    </row>
    <row r="190" spans="1:6" s="4" customFormat="1">
      <c r="A190" s="161" t="s">
        <v>44</v>
      </c>
      <c r="B190" s="228">
        <v>0.2975509586644195</v>
      </c>
      <c r="C190" s="157">
        <v>0.32188996529241626</v>
      </c>
      <c r="D190" s="259">
        <v>0.28784474917211134</v>
      </c>
      <c r="E190" s="174">
        <v>0.31000987234431077</v>
      </c>
      <c r="F190" s="212">
        <v>0.30432387855129261</v>
      </c>
    </row>
    <row r="191" spans="1:6" s="4" customFormat="1">
      <c r="A191" s="161" t="s">
        <v>159</v>
      </c>
      <c r="B191" s="228">
        <v>0.40417991289361033</v>
      </c>
      <c r="C191" s="157">
        <v>0.3988951597424919</v>
      </c>
      <c r="D191" s="259">
        <v>0.4921269668346861</v>
      </c>
      <c r="E191" s="174">
        <v>0.47450513957016677</v>
      </c>
      <c r="F191" s="212">
        <v>0.4424267399124126</v>
      </c>
    </row>
    <row r="192" spans="1:6" s="4" customFormat="1">
      <c r="A192" s="161" t="s">
        <v>191</v>
      </c>
      <c r="B192" s="228">
        <v>0.15434285756919464</v>
      </c>
      <c r="C192" s="157">
        <v>0.16052148106345882</v>
      </c>
      <c r="D192" s="259">
        <v>0.14564707235442254</v>
      </c>
      <c r="E192" s="174">
        <v>0.11987569487526648</v>
      </c>
      <c r="F192" s="212">
        <v>0.14509681621700662</v>
      </c>
    </row>
    <row r="193" spans="1:6">
      <c r="A193" s="17" t="s">
        <v>4</v>
      </c>
      <c r="B193" s="18">
        <v>1</v>
      </c>
      <c r="C193" s="18">
        <v>1</v>
      </c>
      <c r="D193" s="18">
        <v>1</v>
      </c>
      <c r="E193" s="177">
        <v>1</v>
      </c>
      <c r="F193" s="177">
        <v>1</v>
      </c>
    </row>
    <row r="194" spans="1:6" s="4" customFormat="1">
      <c r="A194" s="162" t="s">
        <v>5</v>
      </c>
      <c r="B194" s="229">
        <v>2500.0002703219902</v>
      </c>
      <c r="C194" s="158">
        <v>2500.000084459527</v>
      </c>
      <c r="D194" s="166">
        <v>2499.9993312387796</v>
      </c>
      <c r="E194" s="181">
        <v>2499.9843750000064</v>
      </c>
      <c r="F194" s="213">
        <v>9999.9840610204701</v>
      </c>
    </row>
    <row r="195" spans="1:6">
      <c r="A195" s="163" t="s">
        <v>6</v>
      </c>
      <c r="B195" s="165">
        <v>4570</v>
      </c>
      <c r="C195" s="24">
        <v>8140</v>
      </c>
      <c r="D195" s="167">
        <v>2785</v>
      </c>
      <c r="E195" s="182">
        <v>1840</v>
      </c>
      <c r="F195" s="182">
        <v>17335</v>
      </c>
    </row>
    <row r="196" spans="1:6" s="4" customFormat="1">
      <c r="A196" s="164"/>
      <c r="C196"/>
      <c r="D196" s="258"/>
      <c r="E196" s="184"/>
    </row>
    <row r="197" spans="1:6" s="4" customFormat="1">
      <c r="A197" s="28" t="s">
        <v>387</v>
      </c>
      <c r="B197" s="14">
        <f t="shared" ref="B197:E197" si="55">B188+B189</f>
        <v>0.1439262708727756</v>
      </c>
      <c r="C197" s="14">
        <f t="shared" si="55"/>
        <v>0.11869339390163303</v>
      </c>
      <c r="D197" s="14">
        <f t="shared" si="55"/>
        <v>7.4381211638780115E-2</v>
      </c>
      <c r="E197" s="14">
        <f t="shared" si="55"/>
        <v>9.5609293210256005E-2</v>
      </c>
      <c r="F197" s="14">
        <f t="shared" ref="F197" si="56">F188+F189</f>
        <v>0.10815256531928798</v>
      </c>
    </row>
    <row r="198" spans="1:6" s="4" customFormat="1">
      <c r="A198" s="29" t="s">
        <v>49</v>
      </c>
      <c r="B198" s="14">
        <f t="shared" ref="B198:E198" si="57">B190</f>
        <v>0.2975509586644195</v>
      </c>
      <c r="C198" s="14">
        <f t="shared" si="57"/>
        <v>0.32188996529241626</v>
      </c>
      <c r="D198" s="14">
        <f t="shared" si="57"/>
        <v>0.28784474917211134</v>
      </c>
      <c r="E198" s="14">
        <f t="shared" si="57"/>
        <v>0.31000987234431077</v>
      </c>
      <c r="F198" s="14">
        <f t="shared" ref="F198" si="58">F190</f>
        <v>0.30432387855129261</v>
      </c>
    </row>
    <row r="199" spans="1:6" s="4" customFormat="1">
      <c r="A199" s="13" t="s">
        <v>388</v>
      </c>
      <c r="B199" s="14">
        <f t="shared" ref="B199:E199" si="59">B191+B192</f>
        <v>0.55852277046280496</v>
      </c>
      <c r="C199" s="14">
        <f t="shared" si="59"/>
        <v>0.55941664080595066</v>
      </c>
      <c r="D199" s="14">
        <f t="shared" si="59"/>
        <v>0.63777403918910869</v>
      </c>
      <c r="E199" s="14">
        <f t="shared" si="59"/>
        <v>0.59438083444543321</v>
      </c>
      <c r="F199" s="14">
        <f t="shared" ref="F199" si="60">F191+F192</f>
        <v>0.5875235561294192</v>
      </c>
    </row>
    <row r="200" spans="1:6" s="4" customFormat="1">
      <c r="A200"/>
      <c r="B200"/>
      <c r="C200"/>
      <c r="D200" s="258"/>
      <c r="E200"/>
      <c r="F200"/>
    </row>
    <row r="201" spans="1:6" s="4" customFormat="1">
      <c r="A201" s="30" t="s">
        <v>51</v>
      </c>
      <c r="B201" s="31">
        <f t="shared" ref="B201:E201" si="61">(1*B188+2*B189+3*B190+4*B191+5*B192)</f>
        <v>3.5284550310216094</v>
      </c>
      <c r="C201" s="31">
        <f t="shared" si="61"/>
        <v>3.5739865000188842</v>
      </c>
      <c r="D201" s="31">
        <f t="shared" si="61"/>
        <v>3.7013341226190049</v>
      </c>
      <c r="E201" s="31">
        <f t="shared" si="61"/>
        <v>3.6040847537905814</v>
      </c>
      <c r="F201" s="31">
        <f t="shared" ref="F201" si="62">(1*F188+2*F189+3*F190+4*F191+5*F192)</f>
        <v>3.6019650896816824</v>
      </c>
    </row>
    <row r="202" spans="1:6" s="4" customFormat="1">
      <c r="A202"/>
      <c r="D202" s="258"/>
    </row>
    <row r="203" spans="1:6" s="4" customFormat="1">
      <c r="A203" s="26" t="s">
        <v>7</v>
      </c>
      <c r="B203" s="26" t="s">
        <v>8</v>
      </c>
      <c r="D203" s="258"/>
    </row>
    <row r="204" spans="1:6" s="4" customFormat="1">
      <c r="A204" s="26" t="s">
        <v>9</v>
      </c>
      <c r="B204" s="26" t="s">
        <v>488</v>
      </c>
      <c r="D204" s="258"/>
    </row>
    <row r="205" spans="1:6" s="4" customFormat="1">
      <c r="D205" s="258"/>
    </row>
    <row r="206" spans="1:6" s="4" customFormat="1">
      <c r="A206" s="156" t="s">
        <v>611</v>
      </c>
      <c r="D206" s="258"/>
    </row>
    <row r="207" spans="1:6" s="4" customFormat="1">
      <c r="B207" s="159" t="s">
        <v>319</v>
      </c>
      <c r="C207" s="9" t="s">
        <v>252</v>
      </c>
      <c r="D207" s="9" t="s">
        <v>328</v>
      </c>
      <c r="E207" s="172" t="s">
        <v>367</v>
      </c>
      <c r="F207" s="214" t="s">
        <v>4</v>
      </c>
    </row>
    <row r="208" spans="1:6" s="4" customFormat="1">
      <c r="A208" s="160" t="s">
        <v>190</v>
      </c>
      <c r="B208" s="228">
        <v>4.6093814142158636E-2</v>
      </c>
      <c r="C208" s="157">
        <v>2.9416987089720278E-2</v>
      </c>
      <c r="D208" s="259">
        <v>1.0408174417985656E-2</v>
      </c>
      <c r="E208" s="174">
        <v>9.2566882890843753E-3</v>
      </c>
      <c r="F208" s="212">
        <v>2.2541356920263603E-2</v>
      </c>
    </row>
    <row r="209" spans="1:6" s="4" customFormat="1">
      <c r="A209" s="161" t="s">
        <v>158</v>
      </c>
      <c r="B209" s="228">
        <v>9.2605537210305192E-2</v>
      </c>
      <c r="C209" s="157">
        <v>8.2306174983512198E-2</v>
      </c>
      <c r="D209" s="259">
        <v>5.7791250647929032E-2</v>
      </c>
      <c r="E209" s="174">
        <v>3.8514697238596712E-2</v>
      </c>
      <c r="F209" s="212">
        <v>6.7804462247893951E-2</v>
      </c>
    </row>
    <row r="210" spans="1:6" s="4" customFormat="1">
      <c r="A210" s="161" t="s">
        <v>44</v>
      </c>
      <c r="B210" s="228">
        <v>0.303307021634731</v>
      </c>
      <c r="C210" s="157">
        <v>0.31334088179745445</v>
      </c>
      <c r="D210" s="259">
        <v>0.28461820575962593</v>
      </c>
      <c r="E210" s="174">
        <v>0.19438963884828464</v>
      </c>
      <c r="F210" s="212">
        <v>0.27391406167864074</v>
      </c>
    </row>
    <row r="211" spans="1:6" s="4" customFormat="1">
      <c r="A211" s="161" t="s">
        <v>159</v>
      </c>
      <c r="B211" s="228">
        <v>0.35302811964796244</v>
      </c>
      <c r="C211" s="157">
        <v>0.36246535986757583</v>
      </c>
      <c r="D211" s="259">
        <v>0.46385399589631349</v>
      </c>
      <c r="E211" s="174">
        <v>0.5142985948010026</v>
      </c>
      <c r="F211" s="212">
        <v>0.42341137041991322</v>
      </c>
    </row>
    <row r="212" spans="1:6" s="4" customFormat="1">
      <c r="A212" s="161" t="s">
        <v>191</v>
      </c>
      <c r="B212" s="228">
        <v>0.2099758321348176</v>
      </c>
      <c r="C212" s="157">
        <v>0.21247059626173714</v>
      </c>
      <c r="D212" s="259">
        <v>0.18332837327814591</v>
      </c>
      <c r="E212" s="174">
        <v>0.24354038082303167</v>
      </c>
      <c r="F212" s="212">
        <v>0.21232874873328852</v>
      </c>
    </row>
    <row r="213" spans="1:6">
      <c r="A213" s="17" t="s">
        <v>4</v>
      </c>
      <c r="B213" s="18">
        <v>1</v>
      </c>
      <c r="C213" s="18">
        <v>1</v>
      </c>
      <c r="D213" s="18">
        <v>1</v>
      </c>
      <c r="E213" s="177">
        <v>1</v>
      </c>
      <c r="F213" s="177">
        <v>1</v>
      </c>
    </row>
    <row r="214" spans="1:6" s="4" customFormat="1">
      <c r="A214" s="162" t="s">
        <v>5</v>
      </c>
      <c r="B214" s="229">
        <v>2500.0002703219952</v>
      </c>
      <c r="C214" s="158">
        <v>2500.0000844595143</v>
      </c>
      <c r="D214" s="166">
        <v>2499.9993312387692</v>
      </c>
      <c r="E214" s="181">
        <v>2499.9843750000109</v>
      </c>
      <c r="F214" s="213">
        <v>9999.9840610206047</v>
      </c>
    </row>
    <row r="215" spans="1:6">
      <c r="A215" s="163" t="s">
        <v>6</v>
      </c>
      <c r="B215" s="165">
        <v>4570</v>
      </c>
      <c r="C215" s="24">
        <v>8140</v>
      </c>
      <c r="D215" s="167">
        <v>2785</v>
      </c>
      <c r="E215" s="182">
        <v>1840</v>
      </c>
      <c r="F215" s="182">
        <v>17335</v>
      </c>
    </row>
    <row r="216" spans="1:6" s="4" customFormat="1">
      <c r="A216" s="164"/>
      <c r="C216"/>
      <c r="D216" s="258"/>
      <c r="E216" s="184"/>
    </row>
    <row r="217" spans="1:6" s="4" customFormat="1">
      <c r="A217" s="28" t="s">
        <v>387</v>
      </c>
      <c r="B217" s="14">
        <f t="shared" ref="B217:E217" si="63">B208+B209</f>
        <v>0.13869935135246383</v>
      </c>
      <c r="C217" s="14">
        <f t="shared" si="63"/>
        <v>0.11172316207323248</v>
      </c>
      <c r="D217" s="14">
        <f t="shared" si="63"/>
        <v>6.8199425065914684E-2</v>
      </c>
      <c r="E217" s="14">
        <f t="shared" si="63"/>
        <v>4.7771385527681086E-2</v>
      </c>
      <c r="F217" s="14">
        <f t="shared" ref="F217" si="64">F208+F209</f>
        <v>9.0345819168157551E-2</v>
      </c>
    </row>
    <row r="218" spans="1:6" s="4" customFormat="1">
      <c r="A218" s="29" t="s">
        <v>49</v>
      </c>
      <c r="B218" s="14">
        <f t="shared" ref="B218:E218" si="65">B210</f>
        <v>0.303307021634731</v>
      </c>
      <c r="C218" s="14">
        <f t="shared" si="65"/>
        <v>0.31334088179745445</v>
      </c>
      <c r="D218" s="14">
        <f t="shared" si="65"/>
        <v>0.28461820575962593</v>
      </c>
      <c r="E218" s="14">
        <f t="shared" si="65"/>
        <v>0.19438963884828464</v>
      </c>
      <c r="F218" s="14">
        <f t="shared" ref="F218" si="66">F210</f>
        <v>0.27391406167864074</v>
      </c>
    </row>
    <row r="219" spans="1:6" s="4" customFormat="1">
      <c r="A219" s="13" t="s">
        <v>388</v>
      </c>
      <c r="B219" s="14">
        <f t="shared" ref="B219:E219" si="67">B211+B212</f>
        <v>0.56300395178278007</v>
      </c>
      <c r="C219" s="14">
        <f t="shared" si="67"/>
        <v>0.57493595612931303</v>
      </c>
      <c r="D219" s="14">
        <f t="shared" si="67"/>
        <v>0.64718236917445937</v>
      </c>
      <c r="E219" s="14">
        <f t="shared" si="67"/>
        <v>0.75783897562403424</v>
      </c>
      <c r="F219" s="14">
        <f t="shared" ref="F219" si="68">F211+F212</f>
        <v>0.63574011915320172</v>
      </c>
    </row>
    <row r="220" spans="1:6" s="4" customFormat="1">
      <c r="A220"/>
      <c r="B220"/>
      <c r="C220"/>
      <c r="D220" s="258"/>
      <c r="E220"/>
      <c r="F220"/>
    </row>
    <row r="221" spans="1:6" s="4" customFormat="1">
      <c r="A221" s="30" t="s">
        <v>51</v>
      </c>
      <c r="B221" s="31">
        <f t="shared" ref="B221:E221" si="69">(1*B208+2*B209+3*B210+4*B211+5*B212)</f>
        <v>3.6032175927329</v>
      </c>
      <c r="C221" s="31">
        <f t="shared" si="69"/>
        <v>3.6462664032280969</v>
      </c>
      <c r="D221" s="31">
        <f t="shared" si="69"/>
        <v>3.7519031429687053</v>
      </c>
      <c r="E221" s="31">
        <f t="shared" si="69"/>
        <v>3.9443512826303007</v>
      </c>
      <c r="F221" s="31">
        <f t="shared" ref="F221" si="70">(1*F208+2*F209+3*F210+4*F211+5*F212)</f>
        <v>3.7351816917980694</v>
      </c>
    </row>
    <row r="222" spans="1:6" s="4" customFormat="1">
      <c r="A222"/>
      <c r="D222" s="258"/>
    </row>
    <row r="223" spans="1:6" s="4" customFormat="1">
      <c r="A223" s="26" t="s">
        <v>7</v>
      </c>
      <c r="B223" s="26" t="s">
        <v>8</v>
      </c>
      <c r="D223" s="258"/>
    </row>
    <row r="224" spans="1:6" s="4" customFormat="1">
      <c r="A224" s="26" t="s">
        <v>9</v>
      </c>
      <c r="B224" s="26" t="s">
        <v>489</v>
      </c>
      <c r="D224" s="258"/>
    </row>
    <row r="225" spans="1:6" s="4" customFormat="1">
      <c r="D225" s="258"/>
    </row>
    <row r="226" spans="1:6" s="4" customFormat="1">
      <c r="A226" s="156" t="s">
        <v>612</v>
      </c>
      <c r="D226" s="258"/>
    </row>
    <row r="227" spans="1:6" s="4" customFormat="1">
      <c r="B227" s="159" t="s">
        <v>319</v>
      </c>
      <c r="C227" s="9" t="s">
        <v>252</v>
      </c>
      <c r="D227" s="9" t="s">
        <v>328</v>
      </c>
      <c r="E227" s="172" t="s">
        <v>367</v>
      </c>
      <c r="F227" s="214" t="s">
        <v>4</v>
      </c>
    </row>
    <row r="228" spans="1:6" s="4" customFormat="1">
      <c r="A228" s="160" t="s">
        <v>190</v>
      </c>
      <c r="B228" s="228">
        <v>4.9971016078642475E-2</v>
      </c>
      <c r="C228" s="157">
        <v>1.9650992403857231E-2</v>
      </c>
      <c r="D228" s="259">
        <v>1.727434188692948E-2</v>
      </c>
      <c r="E228" s="174">
        <v>4.0483016994011314E-2</v>
      </c>
      <c r="F228" s="212">
        <v>3.1173488284094754E-2</v>
      </c>
    </row>
    <row r="229" spans="1:6" s="4" customFormat="1">
      <c r="A229" s="161" t="s">
        <v>158</v>
      </c>
      <c r="B229" s="228">
        <v>0.15815630037787845</v>
      </c>
      <c r="C229" s="157">
        <v>7.5726521660692464E-2</v>
      </c>
      <c r="D229" s="259">
        <v>0.10665962714695701</v>
      </c>
      <c r="E229" s="174">
        <v>0.12558525695754436</v>
      </c>
      <c r="F229" s="212">
        <v>0.1149902671634036</v>
      </c>
    </row>
    <row r="230" spans="1:6" s="4" customFormat="1">
      <c r="A230" s="161" t="s">
        <v>44</v>
      </c>
      <c r="B230" s="228">
        <v>0.45667299328199434</v>
      </c>
      <c r="C230" s="157">
        <v>0.41955367264583487</v>
      </c>
      <c r="D230" s="259">
        <v>0.41133696512553852</v>
      </c>
      <c r="E230" s="174">
        <v>0.36321306200710551</v>
      </c>
      <c r="F230" s="212">
        <v>0.41106540676921666</v>
      </c>
    </row>
    <row r="231" spans="1:6" s="4" customFormat="1">
      <c r="A231" s="161" t="s">
        <v>159</v>
      </c>
      <c r="B231" s="228">
        <v>0.25745666027012765</v>
      </c>
      <c r="C231" s="157">
        <v>0.32176836891182864</v>
      </c>
      <c r="D231" s="259">
        <v>0.341735026783695</v>
      </c>
      <c r="E231" s="174">
        <v>0.34982978736784792</v>
      </c>
      <c r="F231" s="212">
        <v>0.31992855014655985</v>
      </c>
    </row>
    <row r="232" spans="1:6" s="4" customFormat="1">
      <c r="A232" s="161" t="s">
        <v>191</v>
      </c>
      <c r="B232" s="228">
        <v>7.7743029991357085E-2</v>
      </c>
      <c r="C232" s="157">
        <v>0.16330044437778674</v>
      </c>
      <c r="D232" s="259">
        <v>0.12299403905688004</v>
      </c>
      <c r="E232" s="174">
        <v>0.12088887667349084</v>
      </c>
      <c r="F232" s="212">
        <v>0.12284228763672499</v>
      </c>
    </row>
    <row r="233" spans="1:6">
      <c r="A233" s="17" t="s">
        <v>4</v>
      </c>
      <c r="B233" s="18">
        <v>1</v>
      </c>
      <c r="C233" s="18">
        <v>1</v>
      </c>
      <c r="D233" s="18">
        <v>1</v>
      </c>
      <c r="E233" s="177">
        <v>1</v>
      </c>
      <c r="F233" s="177">
        <v>1</v>
      </c>
    </row>
    <row r="234" spans="1:6" s="4" customFormat="1">
      <c r="A234" s="162" t="s">
        <v>5</v>
      </c>
      <c r="B234" s="229">
        <v>3000.0003243863971</v>
      </c>
      <c r="C234" s="158">
        <v>3500.0001182434107</v>
      </c>
      <c r="D234" s="166">
        <v>3499.999063734323</v>
      </c>
      <c r="E234" s="181">
        <v>3499.9781250000165</v>
      </c>
      <c r="F234" s="213">
        <v>13499.977631364047</v>
      </c>
    </row>
    <row r="235" spans="1:6">
      <c r="A235" s="163" t="s">
        <v>6</v>
      </c>
      <c r="B235" s="165">
        <v>5484</v>
      </c>
      <c r="C235" s="24">
        <v>11396</v>
      </c>
      <c r="D235" s="167">
        <v>3899</v>
      </c>
      <c r="E235" s="182">
        <v>2576</v>
      </c>
      <c r="F235" s="182">
        <v>23355</v>
      </c>
    </row>
    <row r="236" spans="1:6" s="4" customFormat="1">
      <c r="A236" s="164"/>
      <c r="C236"/>
      <c r="D236" s="258"/>
    </row>
    <row r="237" spans="1:6" s="4" customFormat="1">
      <c r="A237" s="28" t="s">
        <v>387</v>
      </c>
      <c r="B237" s="14">
        <f t="shared" ref="B237:E237" si="71">B228+B229</f>
        <v>0.20812731645652094</v>
      </c>
      <c r="C237" s="14">
        <f t="shared" si="71"/>
        <v>9.5377514064549695E-2</v>
      </c>
      <c r="D237" s="14">
        <f t="shared" si="71"/>
        <v>0.12393396903388648</v>
      </c>
      <c r="E237" s="14">
        <f t="shared" si="71"/>
        <v>0.16606827395155566</v>
      </c>
      <c r="F237" s="14">
        <f t="shared" ref="F237" si="72">F228+F229</f>
        <v>0.14616375544749835</v>
      </c>
    </row>
    <row r="238" spans="1:6" s="4" customFormat="1">
      <c r="A238" s="29" t="s">
        <v>49</v>
      </c>
      <c r="B238" s="14">
        <f t="shared" ref="B238:E238" si="73">B230</f>
        <v>0.45667299328199434</v>
      </c>
      <c r="C238" s="14">
        <f t="shared" si="73"/>
        <v>0.41955367264583487</v>
      </c>
      <c r="D238" s="14">
        <f t="shared" si="73"/>
        <v>0.41133696512553852</v>
      </c>
      <c r="E238" s="14">
        <f t="shared" si="73"/>
        <v>0.36321306200710551</v>
      </c>
      <c r="F238" s="14">
        <f t="shared" ref="F238" si="74">F230</f>
        <v>0.41106540676921666</v>
      </c>
    </row>
    <row r="239" spans="1:6" s="4" customFormat="1">
      <c r="A239" s="13" t="s">
        <v>388</v>
      </c>
      <c r="B239" s="14">
        <f t="shared" ref="B239:E239" si="75">B231+B232</f>
        <v>0.33519969026148472</v>
      </c>
      <c r="C239" s="14">
        <f t="shared" si="75"/>
        <v>0.48506881328961537</v>
      </c>
      <c r="D239" s="14">
        <f t="shared" si="75"/>
        <v>0.46472906584057505</v>
      </c>
      <c r="E239" s="14">
        <f t="shared" si="75"/>
        <v>0.47071866404133877</v>
      </c>
      <c r="F239" s="14">
        <f t="shared" ref="F239" si="76">F231+F232</f>
        <v>0.44277083778328485</v>
      </c>
    </row>
    <row r="240" spans="1:6" s="4" customFormat="1">
      <c r="A240"/>
      <c r="B240"/>
      <c r="C240"/>
      <c r="D240" s="258"/>
      <c r="E240"/>
      <c r="F240"/>
    </row>
    <row r="241" spans="1:6" s="4" customFormat="1">
      <c r="A241" s="30" t="s">
        <v>51</v>
      </c>
      <c r="B241" s="31">
        <f t="shared" ref="B241:E241" si="77">(1*B228+2*B229+3*B230+4*B231+5*B232)</f>
        <v>3.1548443877176786</v>
      </c>
      <c r="C241" s="31">
        <f t="shared" si="77"/>
        <v>3.5333407511989954</v>
      </c>
      <c r="D241" s="31">
        <f t="shared" si="77"/>
        <v>3.4465147939766392</v>
      </c>
      <c r="E241" s="31">
        <f t="shared" si="77"/>
        <v>3.3850562497692627</v>
      </c>
      <c r="F241" s="31">
        <f t="shared" ref="F241" si="78">(1*F228+2*F229+3*F230+4*F231+5*F232)</f>
        <v>3.3882758816884162</v>
      </c>
    </row>
    <row r="242" spans="1:6" s="4" customFormat="1">
      <c r="A242"/>
      <c r="D242"/>
    </row>
    <row r="243" spans="1:6" s="4" customFormat="1">
      <c r="A243" s="26" t="s">
        <v>7</v>
      </c>
      <c r="B243" s="26" t="s">
        <v>8</v>
      </c>
      <c r="D243"/>
    </row>
    <row r="244" spans="1:6" s="4" customFormat="1">
      <c r="A244" s="26" t="s">
        <v>9</v>
      </c>
      <c r="B244" s="26" t="s">
        <v>544</v>
      </c>
      <c r="D244"/>
      <c r="E244"/>
    </row>
    <row r="245" spans="1:6">
      <c r="A24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Toelichting</vt:lpstr>
      <vt:lpstr>Index_Vragen</vt:lpstr>
      <vt:lpstr>Vragen</vt:lpstr>
      <vt:lpstr>Index_Constructen</vt:lpstr>
      <vt:lpstr>Constructen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2011-08-01T14:22:18Z</dcterms:created>
  <dcterms:modified xsi:type="dcterms:W3CDTF">2026-03-24T14:05:55Z</dcterms:modified>
</cp:coreProperties>
</file>