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24226"/>
  <mc:AlternateContent xmlns:mc="http://schemas.openxmlformats.org/markup-compatibility/2006">
    <mc:Choice Requires="x15">
      <x15ac:absPath xmlns:x15ac="http://schemas.microsoft.com/office/spreadsheetml/2010/11/ac" url="F:\PROJECT\BEL34- 36 (Belevingsonderzoek 2024  alle DG's)\tabellen\"/>
    </mc:Choice>
  </mc:AlternateContent>
  <xr:revisionPtr revIDLastSave="0" documentId="13_ncr:1_{B537E6B0-84F7-457F-AAC0-EF61556BE580}" xr6:coauthVersionLast="47" xr6:coauthVersionMax="47" xr10:uidLastSave="{00000000-0000-0000-0000-000000000000}"/>
  <bookViews>
    <workbookView xWindow="12015" yWindow="45" windowWidth="13005" windowHeight="13755" xr2:uid="{00000000-000D-0000-FFFF-FFFF00000000}"/>
  </bookViews>
  <sheets>
    <sheet name="wijzigingen" sheetId="6" r:id="rId1"/>
    <sheet name="Toelichting" sheetId="8" r:id="rId2"/>
    <sheet name="Index_Vragen" sheetId="4" r:id="rId3"/>
    <sheet name="Vragen" sheetId="1" r:id="rId4"/>
    <sheet name="Index_Constructen" sheetId="5" r:id="rId5"/>
    <sheet name="Constructen" sheetId="2" r:id="rId6"/>
  </sheets>
  <definedNames>
    <definedName name="_xlnm._FilterDatabase" localSheetId="4" hidden="1">Index_Constructen!$A$1:$A$2</definedName>
    <definedName name="_xlnm._FilterDatabase" localSheetId="2" hidden="1">Index_Vragen!$A$1:$A$214</definedName>
    <definedName name="_xlnm._FilterDatabase" localSheetId="3" hidden="1">Vragen!$A$3:$F$4133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41" i="2" l="1"/>
  <c r="C239" i="2"/>
  <c r="C238" i="2"/>
  <c r="C237" i="2"/>
  <c r="C221" i="2"/>
  <c r="C219" i="2"/>
  <c r="C218" i="2"/>
  <c r="C217" i="2"/>
  <c r="C201" i="2"/>
  <c r="C199" i="2"/>
  <c r="C198" i="2"/>
  <c r="C197" i="2"/>
  <c r="C181" i="2"/>
  <c r="C179" i="2"/>
  <c r="C178" i="2"/>
  <c r="C177" i="2"/>
  <c r="C161" i="2"/>
  <c r="C159" i="2"/>
  <c r="C158" i="2"/>
  <c r="C157" i="2"/>
  <c r="C141" i="2"/>
  <c r="C139" i="2"/>
  <c r="C138" i="2"/>
  <c r="C137" i="2"/>
  <c r="C121" i="2"/>
  <c r="C119" i="2"/>
  <c r="C118" i="2"/>
  <c r="C117" i="2"/>
  <c r="C101" i="2"/>
  <c r="C99" i="2"/>
  <c r="C98" i="2"/>
  <c r="C97" i="2"/>
  <c r="C3965" i="1" l="1"/>
  <c r="C3964" i="1"/>
  <c r="C3963" i="1"/>
  <c r="C3944" i="1"/>
  <c r="C3943" i="1"/>
  <c r="C3942" i="1"/>
  <c r="C3923" i="1"/>
  <c r="C3922" i="1"/>
  <c r="C3921" i="1"/>
  <c r="C3902" i="1"/>
  <c r="C3901" i="1"/>
  <c r="C3900" i="1"/>
  <c r="C3881" i="1"/>
  <c r="C3880" i="1"/>
  <c r="C3879" i="1"/>
  <c r="C3860" i="1"/>
  <c r="C3859" i="1"/>
  <c r="C3858" i="1"/>
  <c r="C3839" i="1"/>
  <c r="C3838" i="1"/>
  <c r="C3837" i="1"/>
  <c r="C3818" i="1"/>
  <c r="C3817" i="1"/>
  <c r="C3816" i="1"/>
  <c r="C3797" i="1"/>
  <c r="C3796" i="1"/>
  <c r="C3795" i="1"/>
  <c r="C3776" i="1"/>
  <c r="C3775" i="1"/>
  <c r="C3774" i="1"/>
  <c r="C3755" i="1"/>
  <c r="C3754" i="1"/>
  <c r="C3753" i="1"/>
  <c r="C3734" i="1"/>
  <c r="C3733" i="1"/>
  <c r="C3732" i="1"/>
  <c r="C3713" i="1"/>
  <c r="C3712" i="1"/>
  <c r="C3711" i="1"/>
  <c r="C3692" i="1"/>
  <c r="C3691" i="1"/>
  <c r="C3690" i="1"/>
  <c r="C3671" i="1"/>
  <c r="C3670" i="1"/>
  <c r="C3669" i="1"/>
  <c r="C3650" i="1"/>
  <c r="C3649" i="1"/>
  <c r="C3648" i="1"/>
  <c r="C3629" i="1"/>
  <c r="C3628" i="1"/>
  <c r="C3627" i="1"/>
  <c r="C3608" i="1"/>
  <c r="C3607" i="1"/>
  <c r="C3606" i="1"/>
  <c r="C3587" i="1"/>
  <c r="C3586" i="1"/>
  <c r="C3585" i="1"/>
  <c r="C3566" i="1"/>
  <c r="C3565" i="1"/>
  <c r="C3564" i="1"/>
  <c r="C3545" i="1"/>
  <c r="C3544" i="1"/>
  <c r="C3543" i="1"/>
  <c r="C3524" i="1"/>
  <c r="C3523" i="1"/>
  <c r="C3522" i="1"/>
  <c r="C3503" i="1"/>
  <c r="C3502" i="1"/>
  <c r="C3501" i="1"/>
  <c r="C3482" i="1"/>
  <c r="C3481" i="1"/>
  <c r="C3480" i="1"/>
  <c r="C3461" i="1"/>
  <c r="C3460" i="1"/>
  <c r="C3459" i="1"/>
  <c r="C3440" i="1"/>
  <c r="C3439" i="1"/>
  <c r="C3438" i="1"/>
  <c r="C3419" i="1"/>
  <c r="C3418" i="1"/>
  <c r="C3417" i="1"/>
  <c r="C3398" i="1"/>
  <c r="C3397" i="1"/>
  <c r="C3396" i="1"/>
  <c r="C3377" i="1"/>
  <c r="C3376" i="1"/>
  <c r="C3375" i="1"/>
  <c r="C3356" i="1"/>
  <c r="C3355" i="1"/>
  <c r="C3354" i="1"/>
  <c r="C3335" i="1"/>
  <c r="C3334" i="1"/>
  <c r="C3333" i="1"/>
  <c r="C3314" i="1"/>
  <c r="C3313" i="1"/>
  <c r="C3312" i="1"/>
  <c r="C3293" i="1"/>
  <c r="C3292" i="1"/>
  <c r="C3291" i="1"/>
  <c r="C3272" i="1"/>
  <c r="C3271" i="1"/>
  <c r="C3270" i="1"/>
  <c r="C3251" i="1"/>
  <c r="C3250" i="1"/>
  <c r="C3249" i="1"/>
  <c r="C3230" i="1"/>
  <c r="C3229" i="1"/>
  <c r="C3228" i="1"/>
  <c r="C3209" i="1"/>
  <c r="C3208" i="1"/>
  <c r="C3207" i="1"/>
  <c r="C3188" i="1"/>
  <c r="C3187" i="1"/>
  <c r="C3186" i="1"/>
  <c r="C3167" i="1"/>
  <c r="C3166" i="1"/>
  <c r="C3165" i="1"/>
  <c r="C3146" i="1"/>
  <c r="C3145" i="1"/>
  <c r="C3144" i="1"/>
  <c r="C3125" i="1"/>
  <c r="C3124" i="1"/>
  <c r="C3123" i="1"/>
  <c r="C3104" i="1"/>
  <c r="C3103" i="1"/>
  <c r="C3102" i="1"/>
  <c r="C3083" i="1"/>
  <c r="C3082" i="1"/>
  <c r="C3081" i="1"/>
  <c r="C3062" i="1"/>
  <c r="C3061" i="1"/>
  <c r="C3060" i="1"/>
  <c r="C3041" i="1"/>
  <c r="C3040" i="1"/>
  <c r="C3039" i="1"/>
  <c r="C3020" i="1"/>
  <c r="C3019" i="1"/>
  <c r="C3018" i="1"/>
  <c r="C2999" i="1"/>
  <c r="C2998" i="1"/>
  <c r="C2997" i="1"/>
  <c r="C2978" i="1"/>
  <c r="C2977" i="1"/>
  <c r="C2976" i="1"/>
  <c r="C2957" i="1"/>
  <c r="C2956" i="1"/>
  <c r="C2955" i="1"/>
  <c r="C2936" i="1"/>
  <c r="C2935" i="1"/>
  <c r="C2934" i="1"/>
  <c r="C2915" i="1"/>
  <c r="C2914" i="1"/>
  <c r="C2913" i="1"/>
  <c r="C2894" i="1"/>
  <c r="C2893" i="1"/>
  <c r="C2892" i="1"/>
  <c r="C2873" i="1"/>
  <c r="C2872" i="1"/>
  <c r="C2871" i="1"/>
  <c r="C2852" i="1"/>
  <c r="C2851" i="1"/>
  <c r="C2850" i="1"/>
  <c r="C2810" i="1"/>
  <c r="C2809" i="1"/>
  <c r="C2808" i="1"/>
  <c r="C2789" i="1"/>
  <c r="C2788" i="1"/>
  <c r="C2787" i="1"/>
  <c r="C2768" i="1"/>
  <c r="C2767" i="1"/>
  <c r="C2766" i="1"/>
  <c r="C2726" i="1"/>
  <c r="C2725" i="1"/>
  <c r="C2724" i="1"/>
  <c r="C2684" i="1"/>
  <c r="C2683" i="1"/>
  <c r="C2682" i="1"/>
  <c r="C2663" i="1"/>
  <c r="C2662" i="1"/>
  <c r="C2661" i="1"/>
  <c r="C2642" i="1"/>
  <c r="C2641" i="1"/>
  <c r="C2640" i="1"/>
  <c r="C2621" i="1"/>
  <c r="C2620" i="1"/>
  <c r="C2619" i="1"/>
  <c r="C2600" i="1"/>
  <c r="C2599" i="1"/>
  <c r="C2598" i="1"/>
  <c r="C2566" i="1"/>
  <c r="C2565" i="1"/>
  <c r="C2564" i="1"/>
  <c r="C2545" i="1"/>
  <c r="C2544" i="1"/>
  <c r="C2543" i="1"/>
  <c r="C2524" i="1"/>
  <c r="C2523" i="1"/>
  <c r="C2522" i="1"/>
  <c r="C2503" i="1"/>
  <c r="C2502" i="1"/>
  <c r="C2501" i="1"/>
  <c r="C2482" i="1"/>
  <c r="C2481" i="1"/>
  <c r="C2480" i="1"/>
  <c r="C2461" i="1"/>
  <c r="C2460" i="1"/>
  <c r="C2459" i="1"/>
  <c r="C2440" i="1"/>
  <c r="C2439" i="1"/>
  <c r="C2438" i="1"/>
  <c r="C2419" i="1"/>
  <c r="C2418" i="1"/>
  <c r="C2417" i="1"/>
  <c r="C2304" i="1"/>
  <c r="C2303" i="1"/>
  <c r="C2302" i="1"/>
  <c r="C2257" i="1"/>
  <c r="C2256" i="1"/>
  <c r="C2255" i="1"/>
  <c r="C2236" i="1"/>
  <c r="C2235" i="1"/>
  <c r="C2234" i="1"/>
  <c r="C2215" i="1"/>
  <c r="C2214" i="1"/>
  <c r="C2213" i="1"/>
  <c r="C2166" i="1"/>
  <c r="C2165" i="1"/>
  <c r="C2164" i="1"/>
  <c r="C2145" i="1"/>
  <c r="C2144" i="1"/>
  <c r="C2143" i="1"/>
  <c r="C2095" i="1"/>
  <c r="C2094" i="1"/>
  <c r="C2093" i="1"/>
  <c r="C2074" i="1"/>
  <c r="C2073" i="1"/>
  <c r="C2072" i="1"/>
  <c r="C1994" i="1"/>
  <c r="C1993" i="1"/>
  <c r="C1992" i="1"/>
  <c r="C1971" i="1"/>
  <c r="C1970" i="1"/>
  <c r="C1969" i="1"/>
  <c r="C1968" i="1"/>
  <c r="C1864" i="1"/>
  <c r="C1863" i="1"/>
  <c r="C1862" i="1"/>
  <c r="C1830" i="1"/>
  <c r="C1829" i="1"/>
  <c r="C1828" i="1"/>
  <c r="C1809" i="1"/>
  <c r="C1808" i="1"/>
  <c r="C1807" i="1"/>
  <c r="C1775" i="1"/>
  <c r="C1774" i="1"/>
  <c r="C1773" i="1"/>
  <c r="C1754" i="1"/>
  <c r="C1753" i="1"/>
  <c r="C1752" i="1"/>
  <c r="C1720" i="1"/>
  <c r="C1719" i="1"/>
  <c r="C1718" i="1"/>
  <c r="C1699" i="1"/>
  <c r="C1698" i="1"/>
  <c r="C1697" i="1"/>
  <c r="C1885" i="1"/>
  <c r="C1884" i="1"/>
  <c r="C1883" i="1"/>
  <c r="C1665" i="1"/>
  <c r="C1664" i="1"/>
  <c r="C1663" i="1"/>
  <c r="C1566" i="1"/>
  <c r="C1565" i="1"/>
  <c r="C1564" i="1"/>
  <c r="C1545" i="1"/>
  <c r="C1544" i="1"/>
  <c r="C1543" i="1"/>
  <c r="C1524" i="1"/>
  <c r="C1523" i="1"/>
  <c r="C1522" i="1"/>
  <c r="C1503" i="1"/>
  <c r="C1502" i="1"/>
  <c r="C1501" i="1"/>
  <c r="C1482" i="1"/>
  <c r="C1481" i="1"/>
  <c r="C1480" i="1"/>
  <c r="C1461" i="1"/>
  <c r="C1460" i="1"/>
  <c r="C1459" i="1"/>
  <c r="C1440" i="1"/>
  <c r="C1439" i="1"/>
  <c r="C1438" i="1"/>
  <c r="C1419" i="1"/>
  <c r="C1418" i="1"/>
  <c r="C1417" i="1"/>
  <c r="C1398" i="1"/>
  <c r="C1397" i="1"/>
  <c r="C1396" i="1"/>
  <c r="C1377" i="1"/>
  <c r="C1376" i="1"/>
  <c r="C1375" i="1"/>
  <c r="C1356" i="1"/>
  <c r="C1355" i="1"/>
  <c r="C1354" i="1"/>
  <c r="C1335" i="1"/>
  <c r="C1334" i="1"/>
  <c r="C1333" i="1"/>
  <c r="C1314" i="1"/>
  <c r="C1313" i="1"/>
  <c r="C1312" i="1"/>
  <c r="A13" i="5" l="1"/>
  <c r="A12" i="5"/>
  <c r="A11" i="5"/>
  <c r="A10" i="5"/>
  <c r="A9" i="5"/>
  <c r="A8" i="5"/>
  <c r="A7" i="5"/>
  <c r="A6" i="5"/>
  <c r="A5" i="5"/>
  <c r="A4" i="5"/>
  <c r="A3" i="5"/>
  <c r="A2" i="5"/>
  <c r="A214" i="4"/>
  <c r="A213" i="4"/>
  <c r="A212" i="4"/>
  <c r="A211" i="4"/>
  <c r="A210" i="4"/>
  <c r="A209" i="4"/>
  <c r="A208" i="4"/>
  <c r="A207" i="4"/>
  <c r="A206" i="4"/>
  <c r="A205" i="4"/>
  <c r="A204" i="4"/>
  <c r="A203" i="4"/>
  <c r="A202" i="4"/>
  <c r="A201" i="4"/>
  <c r="A200" i="4"/>
  <c r="A199" i="4"/>
  <c r="A198" i="4"/>
  <c r="A197" i="4"/>
  <c r="A196" i="4"/>
  <c r="A195" i="4"/>
  <c r="A194" i="4"/>
  <c r="A193" i="4"/>
  <c r="A192" i="4"/>
  <c r="A191" i="4"/>
  <c r="A190" i="4"/>
  <c r="A189" i="4"/>
  <c r="A188" i="4"/>
  <c r="A187" i="4"/>
  <c r="A186" i="4"/>
  <c r="A185" i="4"/>
  <c r="A184" i="4"/>
  <c r="A183" i="4"/>
  <c r="A182" i="4"/>
  <c r="A181" i="4"/>
  <c r="A180" i="4"/>
  <c r="A179" i="4"/>
  <c r="A178" i="4"/>
  <c r="A177" i="4"/>
  <c r="A176" i="4"/>
  <c r="A175" i="4"/>
  <c r="A174" i="4"/>
  <c r="A173" i="4"/>
  <c r="A172" i="4"/>
  <c r="A171" i="4"/>
  <c r="A170" i="4"/>
  <c r="A169" i="4"/>
  <c r="A168" i="4"/>
  <c r="A167" i="4"/>
  <c r="A166" i="4"/>
  <c r="A165" i="4"/>
  <c r="A164" i="4"/>
  <c r="A163" i="4"/>
  <c r="A162" i="4"/>
  <c r="A161" i="4"/>
  <c r="A160" i="4"/>
  <c r="A159" i="4"/>
  <c r="A158" i="4"/>
  <c r="A157" i="4"/>
  <c r="A156" i="4"/>
  <c r="A155" i="4"/>
  <c r="A154" i="4"/>
  <c r="A153" i="4"/>
  <c r="A152" i="4"/>
  <c r="A151" i="4"/>
  <c r="A150" i="4"/>
  <c r="A149" i="4"/>
  <c r="A148" i="4"/>
  <c r="A147" i="4"/>
  <c r="A146" i="4"/>
  <c r="A145" i="4"/>
  <c r="A144" i="4"/>
  <c r="A143" i="4"/>
  <c r="A142" i="4"/>
  <c r="A141" i="4"/>
  <c r="A140" i="4"/>
  <c r="A139" i="4"/>
  <c r="A138" i="4"/>
  <c r="A137" i="4"/>
  <c r="A136" i="4"/>
  <c r="A135" i="4"/>
  <c r="A134" i="4"/>
  <c r="A133" i="4"/>
  <c r="A132" i="4"/>
  <c r="A131" i="4"/>
  <c r="A130" i="4"/>
  <c r="A129" i="4"/>
  <c r="A128" i="4"/>
  <c r="A127" i="4"/>
  <c r="A126" i="4"/>
  <c r="A125" i="4"/>
  <c r="A124" i="4"/>
  <c r="A123" i="4"/>
  <c r="A122" i="4"/>
  <c r="A121" i="4"/>
  <c r="A120" i="4"/>
  <c r="A119" i="4"/>
  <c r="A118" i="4"/>
  <c r="A117" i="4"/>
  <c r="A116" i="4"/>
  <c r="A115" i="4"/>
  <c r="A114" i="4"/>
  <c r="A113" i="4"/>
  <c r="A112" i="4"/>
  <c r="A111" i="4"/>
  <c r="A110" i="4"/>
  <c r="A109" i="4"/>
  <c r="A108" i="4"/>
  <c r="A107" i="4"/>
  <c r="A106" i="4"/>
  <c r="A105" i="4"/>
  <c r="A104" i="4"/>
  <c r="A103" i="4"/>
  <c r="A102" i="4"/>
  <c r="A101" i="4"/>
  <c r="A100" i="4"/>
  <c r="A99" i="4"/>
  <c r="A98" i="4"/>
  <c r="A97" i="4"/>
  <c r="A96" i="4"/>
  <c r="A95" i="4"/>
  <c r="A94" i="4"/>
  <c r="A93" i="4"/>
  <c r="A92" i="4"/>
  <c r="A91" i="4"/>
  <c r="A90" i="4"/>
  <c r="A89" i="4"/>
  <c r="A88" i="4"/>
  <c r="A87" i="4"/>
  <c r="A86" i="4"/>
  <c r="A85" i="4"/>
  <c r="A84" i="4"/>
  <c r="A83" i="4"/>
  <c r="A82" i="4"/>
  <c r="A81" i="4"/>
  <c r="A80" i="4"/>
  <c r="A79" i="4"/>
  <c r="A78" i="4"/>
  <c r="A77" i="4"/>
  <c r="A76" i="4"/>
  <c r="A75" i="4"/>
  <c r="A74" i="4"/>
  <c r="A73" i="4"/>
  <c r="A72" i="4"/>
  <c r="A71" i="4"/>
  <c r="A70" i="4"/>
  <c r="A69" i="4"/>
  <c r="A68" i="4"/>
  <c r="A67" i="4"/>
  <c r="A66" i="4"/>
  <c r="A65" i="4"/>
  <c r="A64" i="4"/>
  <c r="A63" i="4"/>
  <c r="A62" i="4"/>
  <c r="A61" i="4"/>
  <c r="A60" i="4"/>
  <c r="A59" i="4"/>
  <c r="A58" i="4"/>
  <c r="A57" i="4"/>
  <c r="A56" i="4"/>
  <c r="A55" i="4"/>
  <c r="A54" i="4"/>
  <c r="A53" i="4"/>
  <c r="A52" i="4"/>
  <c r="A51" i="4"/>
  <c r="A50" i="4"/>
  <c r="A49" i="4"/>
  <c r="A48" i="4"/>
  <c r="A47" i="4"/>
  <c r="A46" i="4"/>
  <c r="A45" i="4"/>
  <c r="A44" i="4"/>
  <c r="A43" i="4"/>
  <c r="A42" i="4"/>
  <c r="A41" i="4"/>
  <c r="A40" i="4"/>
  <c r="A39" i="4"/>
  <c r="A38" i="4"/>
  <c r="A37" i="4"/>
  <c r="A36" i="4"/>
  <c r="A35" i="4"/>
  <c r="A34" i="4"/>
  <c r="A33" i="4"/>
  <c r="A32" i="4"/>
  <c r="A31" i="4"/>
  <c r="A30" i="4"/>
  <c r="A29" i="4"/>
  <c r="A28" i="4"/>
  <c r="A27" i="4"/>
  <c r="A26" i="4"/>
  <c r="A25" i="4"/>
  <c r="A24" i="4"/>
  <c r="A23" i="4"/>
  <c r="A22" i="4"/>
  <c r="A21" i="4"/>
  <c r="A20" i="4"/>
  <c r="A19" i="4"/>
  <c r="A18" i="4"/>
  <c r="A17" i="4"/>
  <c r="A16" i="4"/>
  <c r="A15" i="4"/>
  <c r="A14" i="4"/>
  <c r="A13" i="4"/>
  <c r="A12" i="4"/>
  <c r="A11" i="4"/>
  <c r="A10" i="4"/>
  <c r="A9" i="4"/>
  <c r="A8" i="4"/>
  <c r="A7" i="4"/>
  <c r="A6" i="4"/>
  <c r="A5" i="4"/>
  <c r="A4" i="4"/>
  <c r="A3" i="4"/>
  <c r="A2" i="4"/>
  <c r="E241" i="2" l="1"/>
  <c r="E239" i="2"/>
  <c r="E238" i="2"/>
  <c r="E237" i="2"/>
  <c r="E221" i="2"/>
  <c r="E219" i="2"/>
  <c r="E218" i="2"/>
  <c r="E217" i="2"/>
  <c r="E201" i="2"/>
  <c r="E199" i="2"/>
  <c r="E198" i="2"/>
  <c r="E197" i="2"/>
  <c r="E181" i="2"/>
  <c r="E179" i="2"/>
  <c r="E178" i="2"/>
  <c r="E177" i="2"/>
  <c r="E161" i="2"/>
  <c r="E159" i="2"/>
  <c r="E158" i="2"/>
  <c r="E157" i="2"/>
  <c r="E141" i="2"/>
  <c r="E139" i="2"/>
  <c r="E138" i="2"/>
  <c r="E137" i="2"/>
  <c r="E121" i="2"/>
  <c r="E119" i="2"/>
  <c r="E118" i="2"/>
  <c r="E117" i="2"/>
  <c r="E101" i="2"/>
  <c r="E99" i="2"/>
  <c r="E98" i="2"/>
  <c r="E97" i="2"/>
  <c r="E81" i="2"/>
  <c r="E79" i="2"/>
  <c r="E78" i="2"/>
  <c r="E77" i="2"/>
  <c r="E60" i="2"/>
  <c r="E58" i="2"/>
  <c r="E57" i="2"/>
  <c r="E56" i="2"/>
  <c r="E39" i="2"/>
  <c r="E37" i="2"/>
  <c r="E36" i="2"/>
  <c r="E35" i="2"/>
  <c r="E18" i="2"/>
  <c r="E16" i="2"/>
  <c r="E15" i="2"/>
  <c r="E14" i="2"/>
  <c r="E3965" i="1"/>
  <c r="E3964" i="1"/>
  <c r="E3963" i="1"/>
  <c r="E3944" i="1"/>
  <c r="E3943" i="1"/>
  <c r="E3942" i="1"/>
  <c r="E3923" i="1"/>
  <c r="E3922" i="1"/>
  <c r="E3921" i="1"/>
  <c r="E3902" i="1"/>
  <c r="E3901" i="1"/>
  <c r="E3900" i="1"/>
  <c r="E3881" i="1"/>
  <c r="E3880" i="1"/>
  <c r="E3879" i="1"/>
  <c r="E3860" i="1"/>
  <c r="E3859" i="1"/>
  <c r="E3858" i="1"/>
  <c r="E3839" i="1"/>
  <c r="E3838" i="1"/>
  <c r="E3837" i="1"/>
  <c r="E3818" i="1"/>
  <c r="E3817" i="1"/>
  <c r="E3816" i="1"/>
  <c r="E3797" i="1"/>
  <c r="E3796" i="1"/>
  <c r="E3795" i="1"/>
  <c r="E3776" i="1"/>
  <c r="E3775" i="1"/>
  <c r="E3774" i="1"/>
  <c r="E3755" i="1"/>
  <c r="E3754" i="1"/>
  <c r="E3753" i="1"/>
  <c r="E3734" i="1"/>
  <c r="E3733" i="1"/>
  <c r="E3732" i="1"/>
  <c r="E3713" i="1"/>
  <c r="E3712" i="1"/>
  <c r="E3711" i="1"/>
  <c r="E3692" i="1"/>
  <c r="E3691" i="1"/>
  <c r="E3690" i="1"/>
  <c r="E3671" i="1"/>
  <c r="E3670" i="1"/>
  <c r="E3669" i="1"/>
  <c r="E3650" i="1"/>
  <c r="E3649" i="1"/>
  <c r="E3648" i="1"/>
  <c r="E3629" i="1"/>
  <c r="E3628" i="1"/>
  <c r="E3627" i="1"/>
  <c r="E3608" i="1"/>
  <c r="E3607" i="1"/>
  <c r="E3606" i="1"/>
  <c r="E3587" i="1"/>
  <c r="E3586" i="1"/>
  <c r="E3585" i="1"/>
  <c r="E3566" i="1"/>
  <c r="E3565" i="1"/>
  <c r="E3564" i="1"/>
  <c r="E3545" i="1"/>
  <c r="E3544" i="1"/>
  <c r="E3543" i="1"/>
  <c r="E3524" i="1"/>
  <c r="E3523" i="1"/>
  <c r="E3522" i="1"/>
  <c r="E3503" i="1"/>
  <c r="E3502" i="1"/>
  <c r="E3501" i="1"/>
  <c r="E3482" i="1"/>
  <c r="E3481" i="1"/>
  <c r="E3480" i="1"/>
  <c r="E3461" i="1"/>
  <c r="E3460" i="1"/>
  <c r="E3459" i="1"/>
  <c r="E3440" i="1"/>
  <c r="E3439" i="1"/>
  <c r="E3438" i="1"/>
  <c r="E3419" i="1"/>
  <c r="E3418" i="1"/>
  <c r="E3417" i="1"/>
  <c r="E3398" i="1"/>
  <c r="E3397" i="1"/>
  <c r="E3396" i="1"/>
  <c r="E3377" i="1"/>
  <c r="E3376" i="1"/>
  <c r="E3375" i="1"/>
  <c r="E3356" i="1"/>
  <c r="E3355" i="1"/>
  <c r="E3354" i="1"/>
  <c r="E3335" i="1"/>
  <c r="E3334" i="1"/>
  <c r="E3333" i="1"/>
  <c r="E3314" i="1"/>
  <c r="E3313" i="1"/>
  <c r="E3312" i="1"/>
  <c r="E3293" i="1"/>
  <c r="E3292" i="1"/>
  <c r="E3291" i="1"/>
  <c r="E3272" i="1"/>
  <c r="E3271" i="1"/>
  <c r="E3270" i="1"/>
  <c r="E3251" i="1"/>
  <c r="E3250" i="1"/>
  <c r="E3249" i="1"/>
  <c r="E3230" i="1"/>
  <c r="E3229" i="1"/>
  <c r="E3228" i="1"/>
  <c r="E3209" i="1"/>
  <c r="E3208" i="1"/>
  <c r="E3207" i="1"/>
  <c r="E3188" i="1"/>
  <c r="E3187" i="1"/>
  <c r="E3186" i="1"/>
  <c r="E3167" i="1"/>
  <c r="E3166" i="1"/>
  <c r="E3165" i="1"/>
  <c r="E3146" i="1"/>
  <c r="E3145" i="1"/>
  <c r="E3144" i="1"/>
  <c r="E3125" i="1"/>
  <c r="E3124" i="1"/>
  <c r="E3123" i="1"/>
  <c r="E3104" i="1"/>
  <c r="E3103" i="1"/>
  <c r="E3102" i="1"/>
  <c r="E3083" i="1"/>
  <c r="E3082" i="1"/>
  <c r="E3081" i="1"/>
  <c r="E3062" i="1"/>
  <c r="E3061" i="1"/>
  <c r="E3060" i="1"/>
  <c r="E3041" i="1"/>
  <c r="E3040" i="1"/>
  <c r="E3039" i="1"/>
  <c r="E3020" i="1"/>
  <c r="E3019" i="1"/>
  <c r="E3018" i="1"/>
  <c r="E2999" i="1"/>
  <c r="E2998" i="1"/>
  <c r="E2997" i="1"/>
  <c r="E2978" i="1"/>
  <c r="E2977" i="1"/>
  <c r="E2976" i="1"/>
  <c r="E2957" i="1"/>
  <c r="E2956" i="1"/>
  <c r="E2955" i="1"/>
  <c r="E2936" i="1"/>
  <c r="E2935" i="1"/>
  <c r="E2934" i="1"/>
  <c r="E2915" i="1"/>
  <c r="E2914" i="1"/>
  <c r="E2913" i="1"/>
  <c r="E2894" i="1"/>
  <c r="E2893" i="1"/>
  <c r="E2892" i="1"/>
  <c r="E2873" i="1"/>
  <c r="E2872" i="1"/>
  <c r="E2871" i="1"/>
  <c r="E2852" i="1"/>
  <c r="E2851" i="1"/>
  <c r="E2850" i="1"/>
  <c r="E2831" i="1"/>
  <c r="E2830" i="1"/>
  <c r="E2829" i="1"/>
  <c r="E2789" i="1"/>
  <c r="E2788" i="1"/>
  <c r="E2787" i="1"/>
  <c r="E2747" i="1"/>
  <c r="E2746" i="1"/>
  <c r="E2745" i="1"/>
  <c r="E2726" i="1"/>
  <c r="E2725" i="1"/>
  <c r="E2724" i="1"/>
  <c r="E2705" i="1"/>
  <c r="E2704" i="1"/>
  <c r="E2703" i="1"/>
  <c r="E2684" i="1"/>
  <c r="E2683" i="1"/>
  <c r="E2682" i="1"/>
  <c r="E2663" i="1"/>
  <c r="E2662" i="1"/>
  <c r="E2661" i="1"/>
  <c r="E2642" i="1"/>
  <c r="E2641" i="1"/>
  <c r="E2640" i="1"/>
  <c r="E2621" i="1"/>
  <c r="E2620" i="1"/>
  <c r="E2619" i="1"/>
  <c r="E2600" i="1"/>
  <c r="E2599" i="1"/>
  <c r="E2598" i="1"/>
  <c r="E2566" i="1"/>
  <c r="E2565" i="1"/>
  <c r="E2564" i="1"/>
  <c r="E2545" i="1"/>
  <c r="E2544" i="1"/>
  <c r="E2543" i="1"/>
  <c r="E2524" i="1"/>
  <c r="E2523" i="1"/>
  <c r="E2522" i="1"/>
  <c r="E2503" i="1"/>
  <c r="E2502" i="1"/>
  <c r="E2501" i="1"/>
  <c r="E2482" i="1"/>
  <c r="E2481" i="1"/>
  <c r="E2480" i="1"/>
  <c r="E2461" i="1"/>
  <c r="E2460" i="1"/>
  <c r="E2459" i="1"/>
  <c r="E2440" i="1"/>
  <c r="E2439" i="1"/>
  <c r="E2438" i="1"/>
  <c r="E2419" i="1"/>
  <c r="E2418" i="1"/>
  <c r="E2417" i="1"/>
  <c r="E2346" i="1"/>
  <c r="E2345" i="1"/>
  <c r="E2344" i="1"/>
  <c r="E2325" i="1"/>
  <c r="E2324" i="1"/>
  <c r="E2323" i="1"/>
  <c r="E2257" i="1"/>
  <c r="E2256" i="1"/>
  <c r="E2255" i="1"/>
  <c r="E2236" i="1"/>
  <c r="E2235" i="1"/>
  <c r="E2234" i="1"/>
  <c r="E2215" i="1"/>
  <c r="E2214" i="1"/>
  <c r="E2213" i="1"/>
  <c r="E2166" i="1"/>
  <c r="E2165" i="1"/>
  <c r="E2164" i="1"/>
  <c r="E2145" i="1"/>
  <c r="E2144" i="1"/>
  <c r="E2143" i="1"/>
  <c r="E2095" i="1"/>
  <c r="E2094" i="1"/>
  <c r="E2093" i="1"/>
  <c r="E2074" i="1"/>
  <c r="E2073" i="1"/>
  <c r="E2072" i="1"/>
  <c r="E1994" i="1"/>
  <c r="E1993" i="1"/>
  <c r="E1992" i="1"/>
  <c r="E1970" i="1"/>
  <c r="E1969" i="1"/>
  <c r="E1968" i="1"/>
  <c r="E1948" i="1"/>
  <c r="E1947" i="1"/>
  <c r="E1946" i="1"/>
  <c r="E1927" i="1"/>
  <c r="E1926" i="1"/>
  <c r="E1925" i="1"/>
  <c r="E1906" i="1"/>
  <c r="E1905" i="1"/>
  <c r="E1904" i="1"/>
  <c r="E1144" i="1"/>
  <c r="E1143" i="1"/>
  <c r="E1142" i="1"/>
  <c r="E1088" i="1"/>
  <c r="E1087" i="1"/>
  <c r="E1086" i="1"/>
  <c r="E1063" i="1"/>
  <c r="E1062" i="1"/>
  <c r="E1061" i="1"/>
  <c r="E987" i="1"/>
  <c r="D989" i="1"/>
  <c r="D988" i="1"/>
  <c r="D987" i="1"/>
  <c r="E989" i="1"/>
  <c r="E988" i="1"/>
  <c r="E968" i="1"/>
  <c r="E967" i="1"/>
  <c r="E966" i="1"/>
  <c r="E947" i="1"/>
  <c r="E946" i="1"/>
  <c r="E945" i="1"/>
  <c r="E926" i="1"/>
  <c r="E925" i="1"/>
  <c r="E924" i="1"/>
  <c r="E886" i="1"/>
  <c r="E885" i="1"/>
  <c r="E884" i="1"/>
  <c r="E845" i="1"/>
  <c r="E844" i="1"/>
  <c r="E843" i="1"/>
  <c r="E802" i="1"/>
  <c r="E801" i="1"/>
  <c r="E800" i="1"/>
  <c r="E757" i="1"/>
  <c r="E756" i="1"/>
  <c r="E755" i="1"/>
  <c r="E736" i="1"/>
  <c r="E735" i="1"/>
  <c r="E734" i="1"/>
  <c r="E703" i="1"/>
  <c r="E702" i="1"/>
  <c r="E701" i="1"/>
  <c r="E682" i="1"/>
  <c r="E681" i="1"/>
  <c r="E680" i="1"/>
  <c r="E552" i="1"/>
  <c r="E551" i="1"/>
  <c r="E550" i="1"/>
  <c r="E549" i="1"/>
  <c r="D241" i="2"/>
  <c r="D239" i="2"/>
  <c r="D238" i="2"/>
  <c r="D237" i="2"/>
  <c r="D221" i="2"/>
  <c r="D219" i="2"/>
  <c r="D218" i="2"/>
  <c r="D217" i="2"/>
  <c r="D201" i="2"/>
  <c r="D199" i="2"/>
  <c r="D198" i="2"/>
  <c r="D197" i="2"/>
  <c r="D181" i="2"/>
  <c r="D179" i="2"/>
  <c r="D178" i="2"/>
  <c r="D177" i="2"/>
  <c r="D161" i="2"/>
  <c r="D159" i="2"/>
  <c r="D158" i="2"/>
  <c r="D157" i="2"/>
  <c r="D141" i="2"/>
  <c r="D139" i="2"/>
  <c r="D138" i="2"/>
  <c r="D137" i="2"/>
  <c r="D121" i="2"/>
  <c r="D119" i="2"/>
  <c r="D118" i="2"/>
  <c r="D117" i="2"/>
  <c r="D101" i="2"/>
  <c r="D99" i="2"/>
  <c r="D98" i="2"/>
  <c r="D97" i="2"/>
  <c r="D3965" i="1"/>
  <c r="D3964" i="1"/>
  <c r="D3963" i="1"/>
  <c r="D3944" i="1"/>
  <c r="D3943" i="1"/>
  <c r="D3942" i="1"/>
  <c r="D3923" i="1"/>
  <c r="D3922" i="1"/>
  <c r="D3921" i="1"/>
  <c r="D3902" i="1"/>
  <c r="D3901" i="1"/>
  <c r="D3900" i="1"/>
  <c r="D3881" i="1"/>
  <c r="D3880" i="1"/>
  <c r="D3879" i="1"/>
  <c r="D3860" i="1"/>
  <c r="D3859" i="1"/>
  <c r="D3858" i="1"/>
  <c r="D3839" i="1"/>
  <c r="D3838" i="1"/>
  <c r="D3837" i="1"/>
  <c r="D3818" i="1"/>
  <c r="D3817" i="1"/>
  <c r="D3816" i="1"/>
  <c r="D3797" i="1"/>
  <c r="D3796" i="1"/>
  <c r="D3795" i="1"/>
  <c r="D3776" i="1"/>
  <c r="D3775" i="1"/>
  <c r="D3774" i="1"/>
  <c r="D3755" i="1"/>
  <c r="D3754" i="1"/>
  <c r="D3753" i="1"/>
  <c r="D3734" i="1"/>
  <c r="D3733" i="1"/>
  <c r="D3732" i="1"/>
  <c r="D3713" i="1"/>
  <c r="D3712" i="1"/>
  <c r="D3711" i="1"/>
  <c r="D3692" i="1"/>
  <c r="D3691" i="1"/>
  <c r="D3690" i="1"/>
  <c r="D3671" i="1"/>
  <c r="D3670" i="1"/>
  <c r="D3669" i="1"/>
  <c r="D3650" i="1"/>
  <c r="D3649" i="1"/>
  <c r="D3648" i="1"/>
  <c r="D3629" i="1"/>
  <c r="D3628" i="1"/>
  <c r="D3627" i="1"/>
  <c r="D3608" i="1"/>
  <c r="D3607" i="1"/>
  <c r="D3606" i="1"/>
  <c r="D3587" i="1"/>
  <c r="D3586" i="1"/>
  <c r="D3585" i="1"/>
  <c r="D3566" i="1"/>
  <c r="D3565" i="1"/>
  <c r="D3564" i="1"/>
  <c r="D3545" i="1"/>
  <c r="D3544" i="1"/>
  <c r="D3543" i="1"/>
  <c r="D3524" i="1"/>
  <c r="D3523" i="1"/>
  <c r="D3522" i="1"/>
  <c r="D3503" i="1"/>
  <c r="D3502" i="1"/>
  <c r="D3501" i="1"/>
  <c r="D3482" i="1"/>
  <c r="D3481" i="1"/>
  <c r="D3480" i="1"/>
  <c r="D3461" i="1"/>
  <c r="D3460" i="1"/>
  <c r="D3459" i="1"/>
  <c r="D3440" i="1"/>
  <c r="D3439" i="1"/>
  <c r="D3438" i="1"/>
  <c r="D3419" i="1"/>
  <c r="D3418" i="1"/>
  <c r="D3417" i="1"/>
  <c r="D3398" i="1"/>
  <c r="D3397" i="1"/>
  <c r="D3396" i="1"/>
  <c r="D3377" i="1"/>
  <c r="D3376" i="1"/>
  <c r="D3375" i="1"/>
  <c r="D3356" i="1"/>
  <c r="D3355" i="1"/>
  <c r="D3354" i="1"/>
  <c r="D3335" i="1"/>
  <c r="D3334" i="1"/>
  <c r="D3333" i="1"/>
  <c r="D3314" i="1"/>
  <c r="D3313" i="1"/>
  <c r="D3312" i="1"/>
  <c r="D3293" i="1"/>
  <c r="D3292" i="1"/>
  <c r="D3291" i="1"/>
  <c r="D3272" i="1"/>
  <c r="D3271" i="1"/>
  <c r="D3270" i="1"/>
  <c r="D3251" i="1"/>
  <c r="D3250" i="1"/>
  <c r="D3249" i="1"/>
  <c r="D3230" i="1"/>
  <c r="D3229" i="1"/>
  <c r="D3228" i="1"/>
  <c r="D3209" i="1"/>
  <c r="D3208" i="1"/>
  <c r="D3207" i="1"/>
  <c r="D3188" i="1"/>
  <c r="D3187" i="1"/>
  <c r="D3186" i="1"/>
  <c r="D3167" i="1"/>
  <c r="D3166" i="1"/>
  <c r="D3165" i="1"/>
  <c r="D3146" i="1"/>
  <c r="D3145" i="1"/>
  <c r="D3144" i="1"/>
  <c r="D3125" i="1"/>
  <c r="D3124" i="1"/>
  <c r="D3123" i="1"/>
  <c r="D3104" i="1"/>
  <c r="D3103" i="1"/>
  <c r="D3102" i="1"/>
  <c r="D3083" i="1"/>
  <c r="D3082" i="1"/>
  <c r="D3081" i="1"/>
  <c r="D3062" i="1"/>
  <c r="D3061" i="1"/>
  <c r="D3060" i="1"/>
  <c r="D3041" i="1"/>
  <c r="D3040" i="1"/>
  <c r="D3039" i="1"/>
  <c r="D3020" i="1"/>
  <c r="D3019" i="1"/>
  <c r="D3018" i="1"/>
  <c r="D2999" i="1"/>
  <c r="D2998" i="1"/>
  <c r="D2997" i="1"/>
  <c r="D2978" i="1"/>
  <c r="D2977" i="1"/>
  <c r="D2976" i="1"/>
  <c r="D2957" i="1"/>
  <c r="D2956" i="1"/>
  <c r="D2955" i="1"/>
  <c r="D2936" i="1"/>
  <c r="D2935" i="1"/>
  <c r="D2934" i="1"/>
  <c r="D2915" i="1"/>
  <c r="D2914" i="1"/>
  <c r="D2913" i="1"/>
  <c r="D2894" i="1"/>
  <c r="D2893" i="1"/>
  <c r="D2892" i="1"/>
  <c r="D2873" i="1"/>
  <c r="D2872" i="1"/>
  <c r="D2871" i="1"/>
  <c r="D2852" i="1"/>
  <c r="D2851" i="1"/>
  <c r="D2850" i="1"/>
  <c r="D2810" i="1"/>
  <c r="D2809" i="1"/>
  <c r="D2808" i="1"/>
  <c r="D2789" i="1"/>
  <c r="D2788" i="1"/>
  <c r="D2787" i="1"/>
  <c r="D2768" i="1"/>
  <c r="D2767" i="1"/>
  <c r="D2766" i="1"/>
  <c r="D2726" i="1"/>
  <c r="D2725" i="1"/>
  <c r="D2724" i="1"/>
  <c r="D2684" i="1"/>
  <c r="D2683" i="1"/>
  <c r="D2682" i="1"/>
  <c r="D2663" i="1"/>
  <c r="D2662" i="1"/>
  <c r="D2661" i="1"/>
  <c r="D2642" i="1"/>
  <c r="D2641" i="1"/>
  <c r="D2640" i="1"/>
  <c r="D2621" i="1"/>
  <c r="D2620" i="1"/>
  <c r="D2619" i="1"/>
  <c r="D2600" i="1"/>
  <c r="D2599" i="1"/>
  <c r="D2598" i="1"/>
  <c r="D2566" i="1"/>
  <c r="D2565" i="1"/>
  <c r="D2564" i="1"/>
  <c r="D2545" i="1"/>
  <c r="D2544" i="1"/>
  <c r="D2543" i="1"/>
  <c r="D2524" i="1"/>
  <c r="D2523" i="1"/>
  <c r="D2522" i="1"/>
  <c r="D2503" i="1"/>
  <c r="D2502" i="1"/>
  <c r="D2501" i="1"/>
  <c r="D2482" i="1"/>
  <c r="D2481" i="1"/>
  <c r="D2480" i="1"/>
  <c r="D2461" i="1"/>
  <c r="D2460" i="1"/>
  <c r="D2459" i="1"/>
  <c r="D2440" i="1"/>
  <c r="D2439" i="1"/>
  <c r="D2438" i="1"/>
  <c r="D2419" i="1"/>
  <c r="D2418" i="1"/>
  <c r="D2417" i="1"/>
  <c r="D2304" i="1"/>
  <c r="D2303" i="1"/>
  <c r="D2302" i="1"/>
  <c r="D2257" i="1"/>
  <c r="D2256" i="1"/>
  <c r="D2255" i="1"/>
  <c r="D2236" i="1"/>
  <c r="D2235" i="1"/>
  <c r="D2234" i="1"/>
  <c r="D2215" i="1"/>
  <c r="D2214" i="1"/>
  <c r="D2213" i="1"/>
  <c r="D2166" i="1"/>
  <c r="D2165" i="1"/>
  <c r="D2164" i="1"/>
  <c r="D2145" i="1"/>
  <c r="D2144" i="1"/>
  <c r="D2143" i="1"/>
  <c r="D2095" i="1"/>
  <c r="D2094" i="1"/>
  <c r="D2093" i="1"/>
  <c r="D2074" i="1"/>
  <c r="D2073" i="1"/>
  <c r="D2072" i="1"/>
  <c r="D1994" i="1"/>
  <c r="D1993" i="1"/>
  <c r="D1992" i="1"/>
  <c r="D1461" i="1"/>
  <c r="D1460" i="1"/>
  <c r="D1459" i="1"/>
  <c r="D1272" i="1"/>
  <c r="D1271" i="1"/>
  <c r="D1270" i="1"/>
  <c r="D1239" i="1"/>
  <c r="D1238" i="1"/>
  <c r="D1237" i="1"/>
  <c r="D1206" i="1"/>
  <c r="D1205" i="1"/>
  <c r="D1204" i="1"/>
  <c r="D1144" i="1"/>
  <c r="D1143" i="1"/>
  <c r="D1142" i="1"/>
  <c r="D1088" i="1"/>
  <c r="D1087" i="1"/>
  <c r="D1086" i="1"/>
  <c r="D1063" i="1"/>
  <c r="D1062" i="1"/>
  <c r="D1061" i="1"/>
  <c r="D1064" i="1" l="1"/>
  <c r="D1089" i="1"/>
  <c r="D845" i="1" l="1"/>
  <c r="D844" i="1"/>
  <c r="D843" i="1"/>
  <c r="D802" i="1"/>
  <c r="D801" i="1"/>
  <c r="D800" i="1"/>
  <c r="D552" i="1" l="1"/>
  <c r="D551" i="1"/>
  <c r="D550" i="1"/>
  <c r="D549" i="1"/>
  <c r="C1293" i="1"/>
  <c r="C1292" i="1"/>
  <c r="C1291" i="1"/>
  <c r="C1144" i="1"/>
  <c r="C1143" i="1"/>
  <c r="C1142" i="1"/>
  <c r="C1089" i="1"/>
  <c r="C1088" i="1"/>
  <c r="C1087" i="1"/>
  <c r="C1086" i="1"/>
  <c r="C1064" i="1"/>
  <c r="C1063" i="1"/>
  <c r="C1062" i="1"/>
  <c r="C1061" i="1"/>
  <c r="C989" i="1"/>
  <c r="C988" i="1"/>
  <c r="C987" i="1"/>
  <c r="C845" i="1"/>
  <c r="C844" i="1"/>
  <c r="C843" i="1"/>
  <c r="C802" i="1"/>
  <c r="C801" i="1"/>
  <c r="C800" i="1"/>
  <c r="C596" i="1" l="1"/>
  <c r="C595" i="1"/>
  <c r="C594" i="1"/>
  <c r="C575" i="1"/>
  <c r="C574" i="1"/>
  <c r="C573" i="1"/>
  <c r="C552" i="1"/>
  <c r="C551" i="1"/>
  <c r="C550" i="1"/>
  <c r="C549" i="1"/>
  <c r="B241" i="2"/>
  <c r="B239" i="2"/>
  <c r="B238" i="2"/>
  <c r="B237" i="2"/>
  <c r="B221" i="2"/>
  <c r="B219" i="2"/>
  <c r="B218" i="2"/>
  <c r="B217" i="2"/>
  <c r="B201" i="2"/>
  <c r="B199" i="2"/>
  <c r="B198" i="2"/>
  <c r="B197" i="2"/>
  <c r="B181" i="2"/>
  <c r="B179" i="2"/>
  <c r="B178" i="2"/>
  <c r="B177" i="2"/>
  <c r="B161" i="2"/>
  <c r="B159" i="2"/>
  <c r="B158" i="2"/>
  <c r="B157" i="2"/>
  <c r="B141" i="2"/>
  <c r="B139" i="2"/>
  <c r="B138" i="2"/>
  <c r="B137" i="2"/>
  <c r="B121" i="2"/>
  <c r="B119" i="2"/>
  <c r="B118" i="2"/>
  <c r="B117" i="2"/>
  <c r="B101" i="2"/>
  <c r="B99" i="2"/>
  <c r="B98" i="2"/>
  <c r="B97" i="2"/>
  <c r="B3944" i="1"/>
  <c r="B3943" i="1"/>
  <c r="B3942" i="1"/>
  <c r="B3923" i="1"/>
  <c r="B3922" i="1"/>
  <c r="B3921" i="1"/>
  <c r="B3902" i="1"/>
  <c r="B3901" i="1"/>
  <c r="B3900" i="1"/>
  <c r="B3881" i="1"/>
  <c r="B3880" i="1"/>
  <c r="B3879" i="1"/>
  <c r="B3860" i="1"/>
  <c r="B3859" i="1"/>
  <c r="B3858" i="1"/>
  <c r="B3839" i="1"/>
  <c r="B3838" i="1"/>
  <c r="B3837" i="1"/>
  <c r="B3818" i="1"/>
  <c r="B3817" i="1"/>
  <c r="B3816" i="1"/>
  <c r="B3797" i="1"/>
  <c r="B3796" i="1"/>
  <c r="B3795" i="1"/>
  <c r="B3776" i="1"/>
  <c r="B3775" i="1"/>
  <c r="B3774" i="1"/>
  <c r="B3755" i="1"/>
  <c r="B3754" i="1"/>
  <c r="B3753" i="1"/>
  <c r="B3734" i="1"/>
  <c r="B3733" i="1"/>
  <c r="B3732" i="1"/>
  <c r="B3713" i="1"/>
  <c r="B3712" i="1"/>
  <c r="B3711" i="1"/>
  <c r="B3692" i="1"/>
  <c r="B3691" i="1"/>
  <c r="B3690" i="1"/>
  <c r="B3671" i="1"/>
  <c r="B3670" i="1"/>
  <c r="B3669" i="1"/>
  <c r="B3650" i="1"/>
  <c r="B3649" i="1"/>
  <c r="B3648" i="1"/>
  <c r="B3629" i="1"/>
  <c r="B3628" i="1"/>
  <c r="B3627" i="1"/>
  <c r="B3608" i="1"/>
  <c r="B3607" i="1"/>
  <c r="B3606" i="1"/>
  <c r="B3587" i="1"/>
  <c r="B3586" i="1"/>
  <c r="B3585" i="1"/>
  <c r="B3566" i="1"/>
  <c r="B3565" i="1"/>
  <c r="B3564" i="1"/>
  <c r="B3545" i="1"/>
  <c r="B3544" i="1"/>
  <c r="B3543" i="1"/>
  <c r="B3524" i="1"/>
  <c r="B3523" i="1"/>
  <c r="B3522" i="1"/>
  <c r="B3503" i="1"/>
  <c r="B3502" i="1"/>
  <c r="B3501" i="1"/>
  <c r="B3482" i="1"/>
  <c r="B3481" i="1"/>
  <c r="B3480" i="1"/>
  <c r="B3461" i="1"/>
  <c r="B3460" i="1"/>
  <c r="B3459" i="1"/>
  <c r="B3440" i="1"/>
  <c r="B3439" i="1"/>
  <c r="B3438" i="1"/>
  <c r="B3419" i="1"/>
  <c r="B3418" i="1"/>
  <c r="B3417" i="1"/>
  <c r="B3398" i="1"/>
  <c r="B3397" i="1"/>
  <c r="B3396" i="1"/>
  <c r="B3377" i="1"/>
  <c r="B3376" i="1"/>
  <c r="B3375" i="1"/>
  <c r="B3356" i="1"/>
  <c r="B3355" i="1"/>
  <c r="B3354" i="1"/>
  <c r="B3335" i="1"/>
  <c r="B3334" i="1"/>
  <c r="B3333" i="1"/>
  <c r="B3314" i="1"/>
  <c r="B3313" i="1"/>
  <c r="B3312" i="1"/>
  <c r="B3293" i="1"/>
  <c r="B3292" i="1"/>
  <c r="B3291" i="1"/>
  <c r="B3272" i="1"/>
  <c r="B3271" i="1"/>
  <c r="B3270" i="1"/>
  <c r="B3251" i="1"/>
  <c r="B3250" i="1"/>
  <c r="B3249" i="1"/>
  <c r="B3230" i="1"/>
  <c r="B3229" i="1"/>
  <c r="B3228" i="1"/>
  <c r="B3209" i="1"/>
  <c r="B3208" i="1"/>
  <c r="B3207" i="1"/>
  <c r="B3188" i="1"/>
  <c r="B3187" i="1"/>
  <c r="B3186" i="1"/>
  <c r="B3167" i="1"/>
  <c r="B3166" i="1"/>
  <c r="B3165" i="1"/>
  <c r="B3146" i="1"/>
  <c r="B3145" i="1"/>
  <c r="B3144" i="1"/>
  <c r="B3125" i="1"/>
  <c r="B3124" i="1"/>
  <c r="B3123" i="1"/>
  <c r="B3104" i="1"/>
  <c r="B3103" i="1"/>
  <c r="B3102" i="1"/>
  <c r="B3083" i="1"/>
  <c r="B3082" i="1"/>
  <c r="B3081" i="1"/>
  <c r="B3062" i="1"/>
  <c r="B3061" i="1"/>
  <c r="B3060" i="1"/>
  <c r="B3041" i="1"/>
  <c r="B3040" i="1"/>
  <c r="B3039" i="1"/>
  <c r="B3020" i="1"/>
  <c r="B3019" i="1"/>
  <c r="B3018" i="1"/>
  <c r="B2999" i="1"/>
  <c r="B2998" i="1"/>
  <c r="B2997" i="1"/>
  <c r="B2978" i="1"/>
  <c r="B2977" i="1"/>
  <c r="B2976" i="1"/>
  <c r="B2957" i="1"/>
  <c r="B2956" i="1"/>
  <c r="B2955" i="1"/>
  <c r="B2936" i="1"/>
  <c r="B2935" i="1"/>
  <c r="B2934" i="1"/>
  <c r="B2915" i="1"/>
  <c r="B2914" i="1"/>
  <c r="B2913" i="1"/>
  <c r="B2894" i="1"/>
  <c r="B2893" i="1"/>
  <c r="B2892" i="1"/>
  <c r="B2873" i="1"/>
  <c r="B2872" i="1"/>
  <c r="B2871" i="1"/>
  <c r="B2852" i="1"/>
  <c r="B2851" i="1"/>
  <c r="B2850" i="1"/>
  <c r="B2810" i="1"/>
  <c r="B2809" i="1"/>
  <c r="B2808" i="1"/>
  <c r="B2789" i="1"/>
  <c r="B2788" i="1"/>
  <c r="B2787" i="1"/>
  <c r="B2726" i="1"/>
  <c r="B2725" i="1"/>
  <c r="B2724" i="1"/>
  <c r="B2684" i="1"/>
  <c r="B2683" i="1"/>
  <c r="B2682" i="1"/>
  <c r="B2642" i="1"/>
  <c r="B2641" i="1"/>
  <c r="B2640" i="1"/>
  <c r="B2621" i="1"/>
  <c r="B2620" i="1"/>
  <c r="B2619" i="1"/>
  <c r="B2600" i="1"/>
  <c r="B2599" i="1"/>
  <c r="B2598" i="1"/>
  <c r="B2566" i="1"/>
  <c r="B2565" i="1"/>
  <c r="B2564" i="1"/>
  <c r="B2545" i="1"/>
  <c r="B2544" i="1"/>
  <c r="B2543" i="1"/>
  <c r="B2524" i="1"/>
  <c r="B2523" i="1"/>
  <c r="B2522" i="1"/>
  <c r="B2503" i="1"/>
  <c r="B2502" i="1"/>
  <c r="B2501" i="1"/>
  <c r="B2482" i="1"/>
  <c r="B2481" i="1"/>
  <c r="B2480" i="1"/>
  <c r="B2461" i="1"/>
  <c r="B2460" i="1"/>
  <c r="B2459" i="1"/>
  <c r="B2440" i="1"/>
  <c r="B2439" i="1"/>
  <c r="B2438" i="1"/>
  <c r="B2419" i="1"/>
  <c r="B2418" i="1"/>
  <c r="B2417" i="1"/>
  <c r="B2304" i="1"/>
  <c r="B2303" i="1"/>
  <c r="B2302" i="1"/>
  <c r="B2166" i="1"/>
  <c r="B2165" i="1"/>
  <c r="B2164" i="1"/>
  <c r="B2145" i="1"/>
  <c r="B2144" i="1"/>
  <c r="B2143" i="1"/>
  <c r="B2015" i="1"/>
  <c r="B2014" i="1"/>
  <c r="B2013" i="1"/>
  <c r="B1994" i="1"/>
  <c r="B1993" i="1"/>
  <c r="B1992" i="1"/>
  <c r="B1970" i="1"/>
  <c r="B1969" i="1"/>
  <c r="B1968" i="1"/>
  <c r="B989" i="1"/>
  <c r="B988" i="1"/>
  <c r="B987" i="1"/>
  <c r="B845" i="1"/>
  <c r="B844" i="1"/>
  <c r="B843" i="1"/>
  <c r="B802" i="1"/>
  <c r="B801" i="1"/>
  <c r="B800" i="1"/>
  <c r="B596" i="1"/>
  <c r="B595" i="1"/>
  <c r="B594" i="1"/>
  <c r="B575" i="1"/>
  <c r="B574" i="1"/>
  <c r="B573" i="1"/>
  <c r="B529" i="1"/>
  <c r="B528" i="1"/>
  <c r="B527" i="1"/>
  <c r="B508" i="1"/>
  <c r="B507" i="1"/>
  <c r="B506" i="1"/>
  <c r="B487" i="1"/>
  <c r="B486" i="1"/>
  <c r="B485" i="1"/>
  <c r="B466" i="1"/>
  <c r="B465" i="1"/>
  <c r="B464" i="1"/>
  <c r="B445" i="1"/>
  <c r="B444" i="1"/>
  <c r="B443" i="1"/>
  <c r="B368" i="1"/>
  <c r="B367" i="1"/>
  <c r="B366" i="1"/>
  <c r="B347" i="1"/>
  <c r="B346" i="1"/>
  <c r="B345" i="1"/>
  <c r="B326" i="1"/>
  <c r="B325" i="1"/>
  <c r="B324" i="1"/>
  <c r="B305" i="1"/>
  <c r="B304" i="1"/>
  <c r="B303" i="1"/>
  <c r="B284" i="1"/>
  <c r="B283" i="1"/>
  <c r="B282" i="1"/>
  <c r="B263" i="1"/>
  <c r="B262" i="1"/>
  <c r="B261" i="1"/>
  <c r="B242" i="1"/>
  <c r="B241" i="1"/>
  <c r="B240" i="1"/>
  <c r="B221" i="1"/>
  <c r="B220" i="1"/>
  <c r="B219" i="1"/>
  <c r="B200" i="1"/>
  <c r="B199" i="1"/>
  <c r="B198" i="1"/>
  <c r="B179" i="1"/>
  <c r="B178" i="1"/>
  <c r="B177" i="1"/>
  <c r="F117" i="2" l="1"/>
  <c r="F118" i="2"/>
  <c r="F119" i="2"/>
  <c r="F121" i="2"/>
  <c r="F137" i="2"/>
  <c r="F138" i="2"/>
  <c r="F139" i="2"/>
  <c r="F141" i="2"/>
  <c r="F157" i="2"/>
  <c r="F158" i="2"/>
  <c r="F159" i="2"/>
  <c r="F161" i="2"/>
  <c r="F177" i="2"/>
  <c r="F178" i="2"/>
  <c r="F179" i="2"/>
  <c r="F181" i="2"/>
  <c r="F197" i="2"/>
  <c r="F198" i="2"/>
  <c r="F199" i="2"/>
  <c r="F201" i="2"/>
  <c r="F237" i="2"/>
  <c r="F238" i="2"/>
  <c r="F239" i="2"/>
  <c r="F241" i="2"/>
  <c r="F217" i="2"/>
  <c r="F218" i="2"/>
  <c r="F219" i="2"/>
  <c r="F221" i="2"/>
  <c r="F101" i="2"/>
  <c r="F99" i="2"/>
  <c r="F98" i="2"/>
  <c r="F97" i="2"/>
  <c r="F2166" i="1" l="1"/>
  <c r="F2165" i="1"/>
  <c r="F2164" i="1"/>
  <c r="F3965" i="1"/>
  <c r="F3964" i="1"/>
  <c r="F3963" i="1"/>
  <c r="F3944" i="1"/>
  <c r="F3943" i="1"/>
  <c r="F3942" i="1"/>
  <c r="F3923" i="1"/>
  <c r="F3922" i="1"/>
  <c r="F3921" i="1"/>
  <c r="F3902" i="1"/>
  <c r="F3901" i="1"/>
  <c r="F3900" i="1"/>
  <c r="F3881" i="1"/>
  <c r="F3880" i="1"/>
  <c r="F3879" i="1"/>
  <c r="F3860" i="1"/>
  <c r="F3859" i="1"/>
  <c r="F3858" i="1"/>
  <c r="F3839" i="1"/>
  <c r="F3838" i="1"/>
  <c r="F3837" i="1"/>
  <c r="F3818" i="1"/>
  <c r="F3817" i="1"/>
  <c r="F3816" i="1"/>
  <c r="F3797" i="1"/>
  <c r="F3796" i="1"/>
  <c r="F3795" i="1"/>
  <c r="F3776" i="1"/>
  <c r="F3775" i="1"/>
  <c r="F3774" i="1"/>
  <c r="F3755" i="1"/>
  <c r="F3754" i="1"/>
  <c r="F3753" i="1"/>
  <c r="F3734" i="1"/>
  <c r="F3733" i="1"/>
  <c r="F3732" i="1"/>
  <c r="F3713" i="1"/>
  <c r="F3712" i="1"/>
  <c r="F3711" i="1"/>
  <c r="F3692" i="1"/>
  <c r="F3691" i="1"/>
  <c r="F3690" i="1"/>
  <c r="F3671" i="1"/>
  <c r="F3670" i="1"/>
  <c r="F3669" i="1"/>
  <c r="F3650" i="1"/>
  <c r="F3649" i="1"/>
  <c r="F3648" i="1"/>
  <c r="F3629" i="1"/>
  <c r="F3628" i="1"/>
  <c r="F3627" i="1"/>
  <c r="F3608" i="1"/>
  <c r="F3607" i="1"/>
  <c r="F3606" i="1"/>
  <c r="F3587" i="1"/>
  <c r="F3586" i="1"/>
  <c r="F3585" i="1"/>
  <c r="F3566" i="1"/>
  <c r="F3565" i="1"/>
  <c r="F3564" i="1"/>
  <c r="F3545" i="1"/>
  <c r="F3544" i="1"/>
  <c r="F3543" i="1"/>
  <c r="F3524" i="1"/>
  <c r="F3523" i="1"/>
  <c r="F3522" i="1"/>
  <c r="F3503" i="1"/>
  <c r="F3502" i="1"/>
  <c r="F3501" i="1"/>
  <c r="F3482" i="1"/>
  <c r="F3481" i="1"/>
  <c r="F3480" i="1"/>
  <c r="F3461" i="1"/>
  <c r="F3460" i="1"/>
  <c r="F3459" i="1"/>
  <c r="F3440" i="1"/>
  <c r="F3439" i="1"/>
  <c r="F3438" i="1"/>
  <c r="F3419" i="1"/>
  <c r="F3418" i="1"/>
  <c r="F3417" i="1"/>
  <c r="F3398" i="1"/>
  <c r="F3397" i="1"/>
  <c r="F3396" i="1"/>
  <c r="F3377" i="1"/>
  <c r="F3376" i="1"/>
  <c r="F3375" i="1"/>
  <c r="F3356" i="1"/>
  <c r="F3355" i="1"/>
  <c r="F3354" i="1"/>
  <c r="F3335" i="1"/>
  <c r="F3334" i="1"/>
  <c r="F3333" i="1"/>
  <c r="F3314" i="1"/>
  <c r="F3313" i="1"/>
  <c r="F3312" i="1"/>
  <c r="F3293" i="1"/>
  <c r="F3292" i="1"/>
  <c r="F3291" i="1"/>
  <c r="F3272" i="1"/>
  <c r="F3271" i="1"/>
  <c r="F3270" i="1"/>
  <c r="F3251" i="1"/>
  <c r="F3250" i="1"/>
  <c r="F3249" i="1"/>
  <c r="F3230" i="1"/>
  <c r="F3229" i="1"/>
  <c r="F3228" i="1"/>
  <c r="F3209" i="1"/>
  <c r="F3208" i="1"/>
  <c r="F3207" i="1"/>
  <c r="F3188" i="1"/>
  <c r="F3187" i="1"/>
  <c r="F3186" i="1"/>
  <c r="F3167" i="1"/>
  <c r="F3166" i="1"/>
  <c r="F3165" i="1"/>
  <c r="F3146" i="1"/>
  <c r="F3145" i="1"/>
  <c r="F3144" i="1"/>
  <c r="F3125" i="1"/>
  <c r="F3124" i="1"/>
  <c r="F3123" i="1"/>
  <c r="F3104" i="1"/>
  <c r="F3103" i="1"/>
  <c r="F3102" i="1"/>
  <c r="F3083" i="1"/>
  <c r="F3082" i="1"/>
  <c r="F3081" i="1"/>
  <c r="F3062" i="1"/>
  <c r="F3061" i="1"/>
  <c r="F3060" i="1"/>
  <c r="F3041" i="1"/>
  <c r="F3040" i="1"/>
  <c r="F3039" i="1"/>
  <c r="F3020" i="1"/>
  <c r="F3019" i="1"/>
  <c r="F3018" i="1"/>
  <c r="F2999" i="1"/>
  <c r="F2998" i="1"/>
  <c r="F2997" i="1"/>
  <c r="F2978" i="1"/>
  <c r="F2977" i="1"/>
  <c r="F2976" i="1"/>
  <c r="F2957" i="1"/>
  <c r="F2956" i="1"/>
  <c r="F2955" i="1"/>
  <c r="F2936" i="1"/>
  <c r="F2935" i="1"/>
  <c r="F2934" i="1"/>
  <c r="F2915" i="1"/>
  <c r="F2914" i="1"/>
  <c r="F2913" i="1"/>
  <c r="F2894" i="1"/>
  <c r="F2893" i="1"/>
  <c r="F2892" i="1"/>
  <c r="F2873" i="1"/>
  <c r="F2872" i="1"/>
  <c r="F2871" i="1"/>
  <c r="F2852" i="1"/>
  <c r="F2851" i="1"/>
  <c r="F2850" i="1"/>
  <c r="F2810" i="1"/>
  <c r="F2809" i="1"/>
  <c r="F2808" i="1"/>
  <c r="F2789" i="1"/>
  <c r="F2788" i="1"/>
  <c r="F2787" i="1"/>
  <c r="F2768" i="1"/>
  <c r="F2767" i="1"/>
  <c r="F2766" i="1"/>
  <c r="F2726" i="1"/>
  <c r="F2725" i="1"/>
  <c r="F2724" i="1"/>
  <c r="F2684" i="1"/>
  <c r="F2683" i="1"/>
  <c r="F2682" i="1"/>
  <c r="F2663" i="1"/>
  <c r="F2662" i="1"/>
  <c r="F2661" i="1"/>
  <c r="F2642" i="1"/>
  <c r="F2641" i="1"/>
  <c r="F2640" i="1"/>
  <c r="F2621" i="1"/>
  <c r="F2620" i="1"/>
  <c r="F2619" i="1"/>
  <c r="F2600" i="1"/>
  <c r="F2599" i="1"/>
  <c r="F2598" i="1"/>
  <c r="F2566" i="1"/>
  <c r="F2565" i="1"/>
  <c r="F2564" i="1"/>
  <c r="F2545" i="1"/>
  <c r="F2544" i="1"/>
  <c r="F2543" i="1"/>
  <c r="F2524" i="1"/>
  <c r="F2523" i="1"/>
  <c r="F2522" i="1"/>
  <c r="F2503" i="1"/>
  <c r="F2502" i="1"/>
  <c r="F2501" i="1"/>
  <c r="F2482" i="1"/>
  <c r="F2481" i="1"/>
  <c r="F2480" i="1"/>
  <c r="F2461" i="1"/>
  <c r="F2460" i="1"/>
  <c r="F2459" i="1"/>
  <c r="F2440" i="1"/>
  <c r="F2439" i="1"/>
  <c r="F2438" i="1"/>
  <c r="F2419" i="1"/>
  <c r="F2418" i="1"/>
  <c r="F2417" i="1"/>
  <c r="F2304" i="1"/>
  <c r="F2303" i="1"/>
  <c r="F2302" i="1"/>
  <c r="F2257" i="1"/>
  <c r="F2256" i="1"/>
  <c r="F2255" i="1"/>
  <c r="F2236" i="1"/>
  <c r="F2235" i="1"/>
  <c r="F2234" i="1"/>
  <c r="F2215" i="1"/>
  <c r="F2214" i="1"/>
  <c r="F2213" i="1"/>
  <c r="F2145" i="1"/>
  <c r="F2144" i="1"/>
  <c r="F2143" i="1"/>
  <c r="F2095" i="1"/>
  <c r="F2094" i="1"/>
  <c r="F2093" i="1"/>
  <c r="F2074" i="1"/>
  <c r="F2073" i="1"/>
  <c r="F2072" i="1"/>
  <c r="F1994" i="1"/>
  <c r="F1993" i="1"/>
  <c r="F1992" i="1"/>
  <c r="F1970" i="1"/>
  <c r="F1969" i="1"/>
  <c r="F1968" i="1"/>
  <c r="F1461" i="1"/>
  <c r="F1460" i="1"/>
  <c r="F1459" i="1"/>
  <c r="F1144" i="1"/>
  <c r="F1143" i="1"/>
  <c r="F1142" i="1"/>
  <c r="F1088" i="1"/>
  <c r="F1087" i="1"/>
  <c r="F1086" i="1"/>
  <c r="F1063" i="1"/>
  <c r="F1062" i="1"/>
  <c r="F1061" i="1"/>
  <c r="F989" i="1"/>
  <c r="F988" i="1"/>
  <c r="F987" i="1"/>
  <c r="F845" i="1"/>
  <c r="F844" i="1"/>
  <c r="F843" i="1"/>
  <c r="F802" i="1"/>
  <c r="F801" i="1"/>
  <c r="F800" i="1"/>
  <c r="F596" i="1"/>
  <c r="F595" i="1"/>
  <c r="F594" i="1"/>
  <c r="F575" i="1"/>
  <c r="F574" i="1"/>
  <c r="F573" i="1"/>
  <c r="F552" i="1"/>
  <c r="F551" i="1"/>
  <c r="F550" i="1"/>
  <c r="F549" i="1"/>
</calcChain>
</file>

<file path=xl/sharedStrings.xml><?xml version="1.0" encoding="utf-8"?>
<sst xmlns="http://schemas.openxmlformats.org/spreadsheetml/2006/main" count="4333" uniqueCount="696">
  <si>
    <t>VRAGEN</t>
  </si>
  <si>
    <t>Constructen</t>
  </si>
  <si>
    <t>V1 Heeft de onderneming één of meerdere vestigingen in Nederland?</t>
  </si>
  <si>
    <t>Eén vestiging</t>
  </si>
  <si>
    <t>Meerdere vestigingen</t>
  </si>
  <si>
    <t>TOTAAL</t>
  </si>
  <si>
    <t>n gewogen</t>
  </si>
  <si>
    <t>n ongewogen</t>
  </si>
  <si>
    <t>Basis:</t>
  </si>
  <si>
    <t>alle respondenten in de doelgroep</t>
  </si>
  <si>
    <t>Opmerkingen:</t>
  </si>
  <si>
    <t xml:space="preserve"> -</t>
  </si>
  <si>
    <t>V5 Hoeveel personen zijn er op dit moment werkzaam bij uw vestiging, u zelf inbegrepen? (ongeacht het aantal uren dat men werkzaam is)</t>
  </si>
  <si>
    <t>1 persoon</t>
  </si>
  <si>
    <t>2 tot en met 4 personen</t>
  </si>
  <si>
    <t>5 tot en met 9 personen</t>
  </si>
  <si>
    <t>10 tot en met 19 personen</t>
  </si>
  <si>
    <t>20 tot en met 49 personen</t>
  </si>
  <si>
    <t>50 tot en met 99 personen</t>
  </si>
  <si>
    <t>100 tot en met 249 personen</t>
  </si>
  <si>
    <t>250 tot en met 499 personen</t>
  </si>
  <si>
    <t>500 tot en met 999 personen</t>
  </si>
  <si>
    <t>1000 of meer personen</t>
  </si>
  <si>
    <t>Minder dan € 25.000</t>
  </si>
  <si>
    <t>€ 25.000 tot € 50.000</t>
  </si>
  <si>
    <t>€ 50.000 tot € 100.000</t>
  </si>
  <si>
    <t>€ 100.000 tot € 250.000</t>
  </si>
  <si>
    <t>€ 250.000 tot € 500.000</t>
  </si>
  <si>
    <t>€ 500.000 tot € 1.000.000</t>
  </si>
  <si>
    <t>€ 1.000.000 tot € 2.500.000</t>
  </si>
  <si>
    <t>€ 2.500.000 tot € 5.000.000</t>
  </si>
  <si>
    <t>€ 5.000.000 tot € 25.000.000</t>
  </si>
  <si>
    <t>€ 25.000.000 tot € 50.000.000</t>
  </si>
  <si>
    <t>€ 50.000.000 tot € 250.000.000</t>
  </si>
  <si>
    <t>€ 250.000.000 of meer</t>
  </si>
  <si>
    <t>Weet niet / wil niet zeggen</t>
  </si>
  <si>
    <t>V7 Wat is uw functie binnen de onderneming?</t>
  </si>
  <si>
    <t>Adjunct directeur</t>
  </si>
  <si>
    <t>Administrateur / Boekhouder</t>
  </si>
  <si>
    <t>Office Manager</t>
  </si>
  <si>
    <t>Declarant</t>
  </si>
  <si>
    <t>Anders, namelijk:</t>
  </si>
  <si>
    <t>V12 Welke rechtsvorm heeft de onderneming?</t>
  </si>
  <si>
    <t>Eenmanszaak</t>
  </si>
  <si>
    <t>Maatschap</t>
  </si>
  <si>
    <t>B.V.</t>
  </si>
  <si>
    <t>N.V.</t>
  </si>
  <si>
    <t>Commanditaire vennootschap</t>
  </si>
  <si>
    <t>Coöperatieve vereniging</t>
  </si>
  <si>
    <t>Vereniging</t>
  </si>
  <si>
    <t>Stichting</t>
  </si>
  <si>
    <t>V54 Hoe is op dit moment de financieel-economische situatie van de onderneming?</t>
  </si>
  <si>
    <t>1 Zeer slecht</t>
  </si>
  <si>
    <t>2 Slecht</t>
  </si>
  <si>
    <t>3 Neutraal</t>
  </si>
  <si>
    <t>4 Goed</t>
  </si>
  <si>
    <t>5 Zeer goed</t>
  </si>
  <si>
    <t>Dat kan ik echt niet beoordelen</t>
  </si>
  <si>
    <t>Negatief (1-2)</t>
  </si>
  <si>
    <t>Neutraal (3)</t>
  </si>
  <si>
    <t>Positief (4-5)</t>
  </si>
  <si>
    <t>gemiddelde (1-5)</t>
  </si>
  <si>
    <t xml:space="preserve">valide n gewogen (excl. 'Dat kan ik echt niet beoordelen') </t>
  </si>
  <si>
    <t xml:space="preserve">valide n ongewogen (excl. 'Dat kan ik echt niet beoordelen') </t>
  </si>
  <si>
    <t>V55 In hoeverre bent u in het algemeen op de hoogte van belastingzaken?</t>
  </si>
  <si>
    <t>V56 In hoeverre bent u geïnteresseerd in belastingzaken?</t>
  </si>
  <si>
    <t>1 Helemaal niet geïnteresseerd</t>
  </si>
  <si>
    <t>2 Niet geïnteresseerd</t>
  </si>
  <si>
    <t>4 Geïnteresseerd</t>
  </si>
  <si>
    <t>5 Heel geïnteresseerd</t>
  </si>
  <si>
    <t>V57 Welk rapportcijfer van 1 tot en met 10 zou u de Belastingdienst geven voor de manier waarop hij in het algemeen functioneert?</t>
  </si>
  <si>
    <t>6</t>
  </si>
  <si>
    <t>7</t>
  </si>
  <si>
    <t>8</t>
  </si>
  <si>
    <t>9</t>
  </si>
  <si>
    <t>10 Zeer goed</t>
  </si>
  <si>
    <t>gemiddelde (1-10)</t>
  </si>
  <si>
    <t>1 Zeer ontevreden</t>
  </si>
  <si>
    <t>2 Ontevreden</t>
  </si>
  <si>
    <t>4 Tevreden</t>
  </si>
  <si>
    <t>5 Zeer tevreden</t>
  </si>
  <si>
    <t>V86C Op welke van de volgende manieren heeft u in de afgelopen 12 maanden contact gezocht met de Belastingdienst?</t>
  </si>
  <si>
    <t>Belasting Telefoon gebeld</t>
  </si>
  <si>
    <t>(Balie van een) belastingkantoor bezocht</t>
  </si>
  <si>
    <t>Bezwaarschrift ingediend (ongeacht zelf ingediend of uitbesteed)</t>
  </si>
  <si>
    <t>Brief geschreven  (ongeacht zelf ingediend of uitbesteed)</t>
  </si>
  <si>
    <t>Via Social Media</t>
  </si>
  <si>
    <t>Geen contact in de afgelopen 12 maanden</t>
  </si>
  <si>
    <t>meerdere antwoorden mogelijk</t>
  </si>
  <si>
    <t>1 keer</t>
  </si>
  <si>
    <t>3 keer</t>
  </si>
  <si>
    <t>4 keer</t>
  </si>
  <si>
    <t>alle respondenten in de doelgroep die de afgelopen 12 maanden de website hebben bezocht (V86C)</t>
  </si>
  <si>
    <t>V88 In hoeverre bent u tevreden over de website van de Belastingdienst?</t>
  </si>
  <si>
    <t>Om een biljet of formulier aan te vragen of te downloaden</t>
  </si>
  <si>
    <t>Om een brochure of folder aan te vragen of te downloaden</t>
  </si>
  <si>
    <t>Voor hulp bij het invullen van een aangifte of formulier</t>
  </si>
  <si>
    <t>Om te weten hoe het staat met de behandeling van de aangifte</t>
  </si>
  <si>
    <t>Om te wijzen op een door de Belastingdienst gemaakte fout</t>
  </si>
  <si>
    <t>Om een klacht in te dienen</t>
  </si>
  <si>
    <t>Verzoek tot uitstel van betaling</t>
  </si>
  <si>
    <t>Voor het indienen van een bezwaar</t>
  </si>
  <si>
    <t>Om een telefoonnummer op te zoeken</t>
  </si>
  <si>
    <t>Rekenhulp</t>
  </si>
  <si>
    <t>Ja</t>
  </si>
  <si>
    <t>Nee</t>
  </si>
  <si>
    <t>1 Zeer moeilijk</t>
  </si>
  <si>
    <t>2 Moeilijk</t>
  </si>
  <si>
    <t>4 Gemakkelijk</t>
  </si>
  <si>
    <t>5 Zeer gemakkelijk</t>
  </si>
  <si>
    <t>1 of 2</t>
  </si>
  <si>
    <t>3 of 4</t>
  </si>
  <si>
    <t>5 of 6</t>
  </si>
  <si>
    <t>7 of 8</t>
  </si>
  <si>
    <t>9 of 10</t>
  </si>
  <si>
    <t>11 t/m 25</t>
  </si>
  <si>
    <t>26 t/m 50</t>
  </si>
  <si>
    <t>51 t/m 75</t>
  </si>
  <si>
    <t>76 t/m 100</t>
  </si>
  <si>
    <t>Meer dan 100</t>
  </si>
  <si>
    <t>alle respondenten in de doelgroep die de afgelopen 12 maanden de Belastingtelefoon hebben gebeld (V86C)</t>
  </si>
  <si>
    <t>V94 In hoeverre bent u tevreden over de Belasting Telefoon?</t>
  </si>
  <si>
    <t>Om een biljet of formulier aan te vragen</t>
  </si>
  <si>
    <t>Om een brochure of folder aan te vragen</t>
  </si>
  <si>
    <t>Om te wijzen op een door de Belastingdienst  gemaakte fout</t>
  </si>
  <si>
    <t>Informatie zoeken over:</t>
  </si>
  <si>
    <t>1 Duurde erg lang</t>
  </si>
  <si>
    <t>2 Duurde lang</t>
  </si>
  <si>
    <t>4 Ging snel</t>
  </si>
  <si>
    <t>5 Ging heel snel</t>
  </si>
  <si>
    <t>1 Zeer ondeskundig</t>
  </si>
  <si>
    <t>2 Ondeskundig</t>
  </si>
  <si>
    <t>4 Deskundig</t>
  </si>
  <si>
    <t>5 Zeer deskundig</t>
  </si>
  <si>
    <t>1 Beslist niet</t>
  </si>
  <si>
    <t>2 Niet</t>
  </si>
  <si>
    <t>4 Wel</t>
  </si>
  <si>
    <t>5 Beslist wel</t>
  </si>
  <si>
    <t>alle respondenten in de doelgroep die de afgelopen 12 maanden een belastingkantoor hebben bezocht (V86C)</t>
  </si>
  <si>
    <t>V116 In hoeverre bent u tevreden over de manier waarop u bij het belastingkantoor werd behandeld?</t>
  </si>
  <si>
    <t>V117C Wat was de reden waarom u de laatste keer een belastingkantoor bezocht?</t>
  </si>
  <si>
    <t>alle respondenten in de doelgroep die de afgelopen 12 maanden een bezwaarschrift hebben ingediend (V86C)</t>
  </si>
  <si>
    <t>1 Zeer traag</t>
  </si>
  <si>
    <t>2 Traag</t>
  </si>
  <si>
    <t>4 Snel</t>
  </si>
  <si>
    <t>5 Zeer snel</t>
  </si>
  <si>
    <t>1 Zeer onduidelijk</t>
  </si>
  <si>
    <t>2 Onduidelijk</t>
  </si>
  <si>
    <t>4 Duidelijk</t>
  </si>
  <si>
    <t>5 Zeer duidelijk</t>
  </si>
  <si>
    <t>Weet niet, want uitbesteed</t>
  </si>
  <si>
    <t>alle respondenten in de doelgroep die de afgelopen 12 maanden een bezwaarschrift hebben ingediend (V86C) waarvan de behandeling niet nog loopt (V123)</t>
  </si>
  <si>
    <t>alle respondenten in de doelgroep die de afgelopen 12 maanden een een brief hebben gestuurd (V86C)</t>
  </si>
  <si>
    <t>Gecategoriseerde indeling op basis van de oorspronkelijke vraag (aantal brieven)</t>
  </si>
  <si>
    <t>1 Zeer negatief</t>
  </si>
  <si>
    <t>2 Negatief</t>
  </si>
  <si>
    <t>4 Positief</t>
  </si>
  <si>
    <t>5 Zeer positief</t>
  </si>
  <si>
    <t>Alles wordt zelfstandig afgehandeld</t>
  </si>
  <si>
    <t>Een deel wordt uitbesteed</t>
  </si>
  <si>
    <t>Alles wordt uitbesteed</t>
  </si>
  <si>
    <t>V140 Wat vindt u doorgaans van het gemak waarmee u een belastingaangifte kunt doen?</t>
  </si>
  <si>
    <t>alle respondenten in de doelgroep die niet alles uitbesteden (V138)</t>
  </si>
  <si>
    <t>V156A Hoe vindt u dat u uw fiscale zaken voor elkaar heeft?</t>
  </si>
  <si>
    <t>V156D Hoe deskundig vindt u zichzelf op het gebied van fiscale zaken?</t>
  </si>
  <si>
    <t>1 Ik weet helemaal niet wat ik moet doen</t>
  </si>
  <si>
    <t>2 Ik weet niet goed wat ik moet doen</t>
  </si>
  <si>
    <t>4 Ik weet wat ik moet doen</t>
  </si>
  <si>
    <t>5 Ik weet uitstekend wat ik moet doen</t>
  </si>
  <si>
    <t>V156I Kunt u een goede inschatting maken of veranderingen in uw bedrijf gevolgen hebben voor uw fiscale situatie?</t>
  </si>
  <si>
    <t>1 Ik kan dit niet inschatten</t>
  </si>
  <si>
    <t>2 Ik kan dit een beetje inschatten</t>
  </si>
  <si>
    <t>4 Ik kan dit goed overzien</t>
  </si>
  <si>
    <t>5 Ik kan dit zeer goed overzien</t>
  </si>
  <si>
    <t>V156J Is hulp bij uw administratieve / fiscale taken voor u noodzakelijk?</t>
  </si>
  <si>
    <t>1 Niet noodzakelijk</t>
  </si>
  <si>
    <t>2 Soms noodzakelijk</t>
  </si>
  <si>
    <t>4 Noodzakelijk</t>
  </si>
  <si>
    <t>5 Zeer noodzakelijk</t>
  </si>
  <si>
    <t>V156KA Ik ben uitstekend in staat om in iedere situatie een goede afweging te maken of ik hulp nodig heb.</t>
  </si>
  <si>
    <t>1 Volledig mee oneens</t>
  </si>
  <si>
    <t>2 Mee oneens</t>
  </si>
  <si>
    <t>4 Mee eens</t>
  </si>
  <si>
    <t>5 Volledig mee eens</t>
  </si>
  <si>
    <t>V156KB Ik heb geen inzicht in welke mogelijkheden er zijn om hulp in te schakelen.</t>
  </si>
  <si>
    <t>V156KC Ik heb onvoldoende financiële middelen tot mijn beschikking om de juiste hulp in te schakelen.</t>
  </si>
  <si>
    <t>V156KD Ik heb altijd wel iemand in mijn sociale netwerk (familie/vrienden) op wie ik terug kan vallen wanneer er vragen/problemen zijn.</t>
  </si>
  <si>
    <t>V156LC Voor welke soorten belastingen heeft uw onderneming in de afgelopen 12 maanden aangifte gedaan, ongeacht of u dit zelf heeft gedaan of dat dit is uitbesteed.</t>
  </si>
  <si>
    <t>V156LC1 Loonheffing</t>
  </si>
  <si>
    <t>V156LC2 Inkomstenbelasting</t>
  </si>
  <si>
    <t>V156LC3 Vennootschapsbelasting</t>
  </si>
  <si>
    <t>V156LC4 Omzetbelasting</t>
  </si>
  <si>
    <t>V156LC5 Geen van deze</t>
  </si>
  <si>
    <t>V140B Heeft u dit jaar uw aangite inkomstenbelasting al gedaan?</t>
  </si>
  <si>
    <t>V140C In hoeverre bent u tevreden over de manier van aangifte inkomstenbelasting doen via Mijn Belastingdienst?</t>
  </si>
  <si>
    <t>V171 In hoeverre vindt u het doen van aangifte voor de omzetbelasting via de website van de Belastingdienst gemakkelijk?</t>
  </si>
  <si>
    <t>V172 Op welke manier wordt aangifte gedaan voor de inkomstenbelasting?</t>
  </si>
  <si>
    <t>Via de website van de Belastingdienst</t>
  </si>
  <si>
    <t>Met behulp van een softwarepakket</t>
  </si>
  <si>
    <t>V173 Wat vindt u doorgaans van de snelheid waarmee de Belastingdienst de inkomstenbelasting afhandelt?</t>
  </si>
  <si>
    <t>V175 In hoeverre vindt u het doen van aangifte voor de inkomstenbelasting via de website van de Belastingdienst gemakkelijk?</t>
  </si>
  <si>
    <t>Partner</t>
  </si>
  <si>
    <t>Belastingdienst</t>
  </si>
  <si>
    <t>Weet niet</t>
  </si>
  <si>
    <t>V160 Op welke manier wordt aangifte gedaan voor de loonheffing?</t>
  </si>
  <si>
    <t>V161 Wat vindt u doorgaans van de snelheid waarmee de Belastingdienst de loonheffing afhandelt?</t>
  </si>
  <si>
    <t>V163 In hoeverre vindt u het doen van aangifte voor de loonheffing via de website van de Belastingdienst gemakkelijk?</t>
  </si>
  <si>
    <t>V164 Op welke manier wordt aangifte gedaan voor de vennootschapsbelasting?</t>
  </si>
  <si>
    <t>V165 Wat vindt u doorgaans van de snelheid waarmee de Belastingdienst de vennootschapsbelasting afhandelt?</t>
  </si>
  <si>
    <t>V167 In hoeverre vindt u het doen van aangifte voor de vennootschapsbelasting via de website van de Belastingdienst gemakkelijk?</t>
  </si>
  <si>
    <t>V168 Op welke manier wordt aangifte gedaan voor de omzetbelasting?</t>
  </si>
  <si>
    <t>V169 Wat vindt u doorgaans van de snelheid waarmee de Belastingdienst de omzetbelasting afhandelt?</t>
  </si>
  <si>
    <t>Weet niet (meer)</t>
  </si>
  <si>
    <t>V190 Om welke belastingaangifte ging het toen?</t>
  </si>
  <si>
    <t>Loonheffing</t>
  </si>
  <si>
    <t>Inkomstenbelasting</t>
  </si>
  <si>
    <t>Vennootschapsbelasting</t>
  </si>
  <si>
    <t>Omzetbelasting</t>
  </si>
  <si>
    <t>Accijnzen of invoerrechten</t>
  </si>
  <si>
    <t>1 Helemaal mee oneens</t>
  </si>
  <si>
    <t>5 Helemaal mee eens</t>
  </si>
  <si>
    <t>V194 Heeft de Belastingdienst de onderneming in de afgelopen drie jaar wel eens een boete opgelegd vanwege een fout in een aangifte?</t>
  </si>
  <si>
    <t>V195 Om welke belastingaangifte ging het toen?</t>
  </si>
  <si>
    <t>Herinnering</t>
  </si>
  <si>
    <t>Aanmaning</t>
  </si>
  <si>
    <t>Dwangbevel</t>
  </si>
  <si>
    <t>Beslaglegging</t>
  </si>
  <si>
    <t>V199D In hoeverre was het voor u duidelijk waarom u een herinnering, aanmaning en/of dwangbevel kreeg?</t>
  </si>
  <si>
    <t>alle respondenten in de doelgroep aan wie de afgelopen drie jaar een herinnering, aanmaning of dwangbevel is opgelegd vanwege het niet of niet op tijd betalen van belastingaanslagen (V199A)</t>
  </si>
  <si>
    <t>Oneens (1-2)</t>
  </si>
  <si>
    <t>Eens (4-5)</t>
  </si>
  <si>
    <t>1 Helemaal niet</t>
  </si>
  <si>
    <t>5 Helemaal wel</t>
  </si>
  <si>
    <t>Niet (1-2)</t>
  </si>
  <si>
    <t>Wel (4-5)</t>
  </si>
  <si>
    <t>V214 Welke omschrijving van belasting betalen omschrijft uw persoonlijk gevoel het best?</t>
  </si>
  <si>
    <t>Ik draag iets bij</t>
  </si>
  <si>
    <t>Ik sta iets af</t>
  </si>
  <si>
    <t>Er wordt mij iets afgenomen</t>
  </si>
  <si>
    <t>1 Zeer onbelangrijk</t>
  </si>
  <si>
    <t>2 Onbelangrijk</t>
  </si>
  <si>
    <t>4 Belangrijk</t>
  </si>
  <si>
    <t>5 Zeer belangrijk</t>
  </si>
  <si>
    <t>Onbelangrijk (1-2)</t>
  </si>
  <si>
    <t>Belangrijk (4-5)</t>
  </si>
  <si>
    <t>V219 Hoe groot is, volgens u, de kans dat de Belastingdienst ontdekt dat een onderneming contante betalingen buiten de boeken heeft gehouden?</t>
  </si>
  <si>
    <t>1 Zeer klein</t>
  </si>
  <si>
    <t>2 Klein</t>
  </si>
  <si>
    <t>4 Groot</t>
  </si>
  <si>
    <t>5 Zeer groot</t>
  </si>
  <si>
    <t>Klein (1-2)</t>
  </si>
  <si>
    <t>Groot (4-5)</t>
  </si>
  <si>
    <t>1 Volstrekt onaanvaardbaar</t>
  </si>
  <si>
    <t>2 Onaanvaardbaar</t>
  </si>
  <si>
    <t>4 Aaanvaardbaar</t>
  </si>
  <si>
    <t>5 Volstrekt aanvaardbaar</t>
  </si>
  <si>
    <t>Onaanvaardbaar (1-2)</t>
  </si>
  <si>
    <t>Aanvaardbaar (4-5)</t>
  </si>
  <si>
    <t>1 Helemaal niet ernstig</t>
  </si>
  <si>
    <t>2 Niet ernstig</t>
  </si>
  <si>
    <t>4 Ernstig</t>
  </si>
  <si>
    <t>5 Heel ernstig</t>
  </si>
  <si>
    <t>Niet ernstig (1-2)</t>
  </si>
  <si>
    <t>Ernstig (4-5)</t>
  </si>
  <si>
    <t>V230 In hoeverre kunt u zich voorstellen dat er omstandigheden zijn waardoor u contante betalingen buiten de boeken houdt?</t>
  </si>
  <si>
    <t>1 In zijn geheel niet</t>
  </si>
  <si>
    <t>5 Zeker wel</t>
  </si>
  <si>
    <t>V232 In hoeverre kunt u zich voorstellen dat er omstandigheden zijn waardoor u niet alle inkomsten aangeeft in uw belastingaangifte?</t>
  </si>
  <si>
    <t>V243AA Het betalen van belasting is het juiste om te doen</t>
  </si>
  <si>
    <t>V243AE Belasting betalen is goed voor onze maatschappij en daarom goed voor iedereen</t>
  </si>
  <si>
    <t>V243BA Ik denk dat de medewerkers van de Belastingdienst deskundig zijn</t>
  </si>
  <si>
    <t>V243BB Ik denk dat de Belastingdienst zijn taken goed uitvoert</t>
  </si>
  <si>
    <t>V243BC Ik denk dat de Belastingdienst zijn best doet om te helpen als iemand hulp nodig heeft</t>
  </si>
  <si>
    <t>V243BD Ik denk dat het algemeen belang bij de Belastingdienst voorop staat</t>
  </si>
  <si>
    <t>V243BE Ik denk dat de Belastingdienst oprecht betrokken is bij belastingplichtigen</t>
  </si>
  <si>
    <t>V243BF Ik denk dat de Belastingdienst zijn toezeggingen nakomt</t>
  </si>
  <si>
    <t>V243BG Ik denk dat de Belastingdienst eerlijk is</t>
  </si>
  <si>
    <t>V243BH Ik denk dat de Belastingdienst gelijke gevallen gelijk behandelt</t>
  </si>
  <si>
    <t>V243BI Ik heb er vertrouwen in dat de Belastingdienst zorgvuldig met persoonlijke gegevens omgaat</t>
  </si>
  <si>
    <t>V243CB De Belastingdienst past geldende rechtsregels juist en consequent toe</t>
  </si>
  <si>
    <t>V243CC De Belastingdienst zorgt ervoor dat hij alle benodigde informatie heeft voordat hij een beslissing neemt</t>
  </si>
  <si>
    <t>V243CG Als de Belastingdienst fouten maakt, herstelt hij deze ook</t>
  </si>
  <si>
    <t>V243CH Wie het niet eens is met de Belastingdienst, krijgt voldoende kans om zijn standpunt toe te lichten</t>
  </si>
  <si>
    <t>V243DA De informatie die ik van de Belastingdienst krijg is juist</t>
  </si>
  <si>
    <t>V243DC De Belastingdienst legt belastingwetgeving goed uit</t>
  </si>
  <si>
    <t>V243DE De informatie van de Belastingdienst is gemakkelijk te begrijpen</t>
  </si>
  <si>
    <t>V243DF Het is gemakkelijk om bij de Belastingdienst de informatie te krijgen die ik nodig heb</t>
  </si>
  <si>
    <t>V243EB Belastingzaken zijn eenvoudig af te handelen</t>
  </si>
  <si>
    <t>V243EC Door de Belastingdienst gevraagde informatie is voor mij makkelijk aan te leveren</t>
  </si>
  <si>
    <t>V243ED De Belastingdienst doet er alles aan om onnodig werk voor mij te voorkomen</t>
  </si>
  <si>
    <t>V243EF De Belastingdienst maakt het makkelijk om fouten te voorkomen</t>
  </si>
  <si>
    <t>V243EH Ik heb na het doen van aangifte, het gevoel dat ik dit goed heb gedaan</t>
  </si>
  <si>
    <t>V243EI De Belastingdienst helpt mij om zekerheid te krijgen dat ik het juiste heb gedaan</t>
  </si>
  <si>
    <t>V243FB De Belastingdienst zet zijn eisen kracht bij via controles en boetes</t>
  </si>
  <si>
    <t>V243FD De Belastingdienst controleert veel</t>
  </si>
  <si>
    <t>V243FE De Belastingdienst controleert effectief</t>
  </si>
  <si>
    <t>V243FF De meeste fraudeurs worden door de Belastingdienst opgespoord en aangepakt</t>
  </si>
  <si>
    <t>V243FG De Belastingdienst zorgt er voor dat iedereen de verschuldigde belasting betaalt</t>
  </si>
  <si>
    <t>V251 Wat is uw geslacht?</t>
  </si>
  <si>
    <t>Man</t>
  </si>
  <si>
    <t>Vrouw</t>
  </si>
  <si>
    <t>Ik identificeer mij als...</t>
  </si>
  <si>
    <t>Wil ik liever niet zeggen</t>
  </si>
  <si>
    <t>V252C Wat is uw leeftijd?</t>
  </si>
  <si>
    <t>18 t/m 30 jaar</t>
  </si>
  <si>
    <t>31 t/m 40 jaar</t>
  </si>
  <si>
    <t>41 t/m 50 jaar</t>
  </si>
  <si>
    <t>51 t/m 60 jaar</t>
  </si>
  <si>
    <t>61 t/m 70 jaar</t>
  </si>
  <si>
    <t>71 jaar of ouder</t>
  </si>
  <si>
    <t>V253 Wat is de hoogste opleiding die u heeft afgemaakt?</t>
  </si>
  <si>
    <t>Geen onderwijs</t>
  </si>
  <si>
    <t>Basisonderwijs</t>
  </si>
  <si>
    <t>Lager beroepsonderwijs (LBO, VBO, VMBO, LTS, LEAO, LHNO, e.d.)</t>
  </si>
  <si>
    <t>MAVO, MMS, MULO, ULO, VMBO-TL</t>
  </si>
  <si>
    <t>Middelbaar beroepsonderwijs (MBO, MTS, MEAO, e.d.)</t>
  </si>
  <si>
    <t>HAVO, VWO (HBS)</t>
  </si>
  <si>
    <t>HBO, WO-bachelor (Hogeschool, HTS, HEAO, PABO, e.d.)</t>
  </si>
  <si>
    <t>WO-doctoraal of master</t>
  </si>
  <si>
    <t>OND</t>
  </si>
  <si>
    <t xml:space="preserve">V16B Hoe vindt u dat u uw belastingzaken voor elkaar heeft? </t>
  </si>
  <si>
    <t xml:space="preserve">V16I Is hulp bij uw belastingaangifte voor u noodzakelijk? </t>
  </si>
  <si>
    <t>Niet noodzakelijk (1-2)</t>
  </si>
  <si>
    <t>Noodzakelijk (4-5)</t>
  </si>
  <si>
    <t xml:space="preserve">V16JA Hieronder volgt een aantal stellingen over of u in staat bent om de juiste hulp in te schakelen bij het nakomen van uw fiscale rechten en plichten - Ik ben uitstekend in staat om in iedere situatie een goede afweging te maken of ik hulp nodig heb. </t>
  </si>
  <si>
    <t>5 Volledige mee oneens</t>
  </si>
  <si>
    <t>Mee oneens (1-2)</t>
  </si>
  <si>
    <t>Mee eens (4-5)</t>
  </si>
  <si>
    <t xml:space="preserve">V16JB Hieronder volgt een aantal stellingen over of u in staat bent om de juiste hulp in te schakelen bij het nakomen van uw fiscale rechten en plichten - Ik heb geen inzicht in welke mogelijkheden er zijn om hulp in te schakelen. </t>
  </si>
  <si>
    <t xml:space="preserve">V16JC Hieronder volgt een aantal stellingen over of u in staat bent om de juiste hulp in te schakelen bij het nakomen van uw fiscale rechten en plichten - Ik heb onvoldoende financiële middelen tot mijn beschikking om de juiste hulp in te schakelen. </t>
  </si>
  <si>
    <t xml:space="preserve">V16JD Hieronder volgt een aantal stellingen over of u in staat bent om de juiste hulp in te schakelen bij het nakomen van uw fiscale rechten en plichten - Ik heb altijd wel iemand in mijn sociale netwerk (familie/vrienden) op wie ik terug kan vallen wanneer er vragen/problemen zijn. </t>
  </si>
  <si>
    <t xml:space="preserve">V17 Bent u geholpen bij het doen van belastingaangifte? </t>
  </si>
  <si>
    <t xml:space="preserve">V18 Wie heeft u bij het doen van belastingaangifte het meest geholpen? </t>
  </si>
  <si>
    <t>Familie/vrienden/buren</t>
  </si>
  <si>
    <t>Belastingadviseur/consulent</t>
  </si>
  <si>
    <t>Niet-commerciële hulpverlener (vakbond, bond van ouderen, etc.)</t>
  </si>
  <si>
    <t>Iemand anders</t>
  </si>
  <si>
    <t>alle respondenten in de doelgroep die geholpen zijn bij het doen van belastingaangifte (V17)</t>
  </si>
  <si>
    <t xml:space="preserve">V19 Hoe ver ging de hulp van degene die u toen heeft geholpen met de aangifte? </t>
  </si>
  <si>
    <t>Helemaal uit handen gegeven</t>
  </si>
  <si>
    <t>Samen de aangifte ingevuld</t>
  </si>
  <si>
    <t>Hij/zij heeft alleen adviezen gegeven</t>
  </si>
  <si>
    <t xml:space="preserve">V21 Hoe is de aangifte de laatste keer ingediend? </t>
  </si>
  <si>
    <t>Internet</t>
  </si>
  <si>
    <t>Papier</t>
  </si>
  <si>
    <t>Aangifte-app</t>
  </si>
  <si>
    <t xml:space="preserve">V22 In hoeverre vindt u het aangifteprogramma duidelijk? </t>
  </si>
  <si>
    <t xml:space="preserve">V24 In hoeverre vindt u de Vooraf Ingevulde Aangifte negatief of positief? </t>
  </si>
  <si>
    <t>V26 In hoeverre bent u tevreden over het gebruik van de Vooraf Ingevulde Aangifte?</t>
  </si>
  <si>
    <t xml:space="preserve">V29 In hoeverre vindt u het invullen van de aangifte ingewikkeld of eenvoudig? </t>
  </si>
  <si>
    <t>1 Zeer ingewikkeld</t>
  </si>
  <si>
    <t>2 Ingewikkeld</t>
  </si>
  <si>
    <t>4 Eenvoudig</t>
  </si>
  <si>
    <t>5 Zeer eenvoudig</t>
  </si>
  <si>
    <t xml:space="preserve">V30 Wat vindt u doorgaans van de snelheid waarmee de Belastingdienst na uw aangifte Inkomstenbelasting komt met de definitieve aanslag? </t>
  </si>
  <si>
    <t xml:space="preserve">V181 In hoeverre zijn de verschillende stappen als het gaat om uw belastingaangifte en de afwikkeling daarvan voor u duidelijk? </t>
  </si>
  <si>
    <t xml:space="preserve">V254 Wat is op dit moment uw belangrijkste bron van inkomsten of de situatie die het meest op u van toepassing is? </t>
  </si>
  <si>
    <t>Zelfstandig ondernemer</t>
  </si>
  <si>
    <t>Werkzaam in loondienst</t>
  </si>
  <si>
    <t>Volledig arbeidsongeschikt</t>
  </si>
  <si>
    <t>Werkloos, werkzoekend, bijstand</t>
  </si>
  <si>
    <t>Gepensioneerd of VUT</t>
  </si>
  <si>
    <t>Studerend / schoolgaand</t>
  </si>
  <si>
    <t>Huisvrouw, huisman</t>
  </si>
  <si>
    <t xml:space="preserve">V255 Wat is op dit moment uw eigen netto maandinkomen? </t>
  </si>
  <si>
    <t>1.000 of minder Euro</t>
  </si>
  <si>
    <t>1.001 - 1.500 Euro</t>
  </si>
  <si>
    <t>1.501 - 2.000 Euro</t>
  </si>
  <si>
    <t>2.001 - 2.500 Euro</t>
  </si>
  <si>
    <t>2.501 - 3.000 Euro</t>
  </si>
  <si>
    <t>3.001 - 3.500 Euro</t>
  </si>
  <si>
    <t>3.501 - 4.000 Euro</t>
  </si>
  <si>
    <t>4.001 - 4.500 Euro</t>
  </si>
  <si>
    <t>4.501 - 5.000 Euro</t>
  </si>
  <si>
    <t>meer dan 5.000 Euro</t>
  </si>
  <si>
    <t>weet niet / wil niet zeggen</t>
  </si>
  <si>
    <t xml:space="preserve">V256C Uit hoeveel personen bestaat uw huishouden, u zelf meegerekend? </t>
  </si>
  <si>
    <t>2 personen</t>
  </si>
  <si>
    <t>3 personen</t>
  </si>
  <si>
    <t>4 personen</t>
  </si>
  <si>
    <t>5+ personen</t>
  </si>
  <si>
    <t>Gecategoriseerde indleing op basis van de oorspronkelijke vraag (aantal personen)</t>
  </si>
  <si>
    <t xml:space="preserve">V257 Wat is de samenstelling van uw huishouden? </t>
  </si>
  <si>
    <t>Alleenstaand, geen kinderen</t>
  </si>
  <si>
    <t>Alleenstaand, met kinderen</t>
  </si>
  <si>
    <t>Samenwonend, geen kinderen</t>
  </si>
  <si>
    <t>Samenwonend, met kinderen</t>
  </si>
  <si>
    <t>Gehuwd, geen kinderen</t>
  </si>
  <si>
    <t>Gehuwd, met kinderen</t>
  </si>
  <si>
    <t>Voor eenpersoonshuishoudens (V256C) wordt automatisch 'Alleenstaand, geen kinderen' ingevuld</t>
  </si>
  <si>
    <t xml:space="preserve">V258 Heeft uw partner eigen inkomsten? </t>
  </si>
  <si>
    <t>alle respondenten in de doelgroep die samenwonen of gehuwd zijn (V257)</t>
  </si>
  <si>
    <t xml:space="preserve">V260 Wat is ongeveer het totale netto maandinkomen van uw huishouden? </t>
  </si>
  <si>
    <t>1.001 - 2.000 Euro</t>
  </si>
  <si>
    <t>2.001 - 3.000 Euro</t>
  </si>
  <si>
    <t>3.001 - 4.000 Euro</t>
  </si>
  <si>
    <t>4.001 - 5.000 Euro</t>
  </si>
  <si>
    <t>5.001 - 7.500 Euro</t>
  </si>
  <si>
    <t>7.501 - 10.000 Euro</t>
  </si>
  <si>
    <t>meer dan 10.000 Euro</t>
  </si>
  <si>
    <t xml:space="preserve">V263 Woont u in een huurhuis of een koophuis? </t>
  </si>
  <si>
    <t>Huurhuis</t>
  </si>
  <si>
    <t>Koophuis</t>
  </si>
  <si>
    <t>Anders</t>
  </si>
  <si>
    <t>PAR</t>
  </si>
  <si>
    <t>Met de klantcoördinator</t>
  </si>
  <si>
    <t>V122C Hoeveel bezwaarschriften heeft u in de afgelopen 12 maanden bij de Belastingdienst ingediend?</t>
  </si>
  <si>
    <t xml:space="preserve">V126C Hoeveel brieven heeft u in de afgelopen 12 maanden aan de  Belastingdienst gestuurd? </t>
  </si>
  <si>
    <t xml:space="preserve">V127 Heeft u inmiddels reactie gehad op uw (laatste) brief? </t>
  </si>
  <si>
    <t>V129 Hoe vaak heeft uw organisatie (zelf of de externe adviseur van de organisatie) in de afgelopen 12 maanden fiscale issues aan de Belastingdienst voorgelegd (zogenaamd vooroverleg)?</t>
  </si>
  <si>
    <t>Geen enkele keer</t>
  </si>
  <si>
    <t>2 keer</t>
  </si>
  <si>
    <t>5 keer of meer</t>
  </si>
  <si>
    <t>V129B In hoeverre bent u tevreden over het vooroverleg dat uw organisatie (of de externe adviseur van de organisatie) heeft gevoerd met de Belastingdienst?</t>
  </si>
  <si>
    <t>alle respondenten in de doelgroep die in de afgelopen 12 maanden fiscale issues aan de Belastingdienst hebben voorgelegd (V129)</t>
  </si>
  <si>
    <t>V130 Heeft de Belastingdienst in de afgelopen 3 jaar met uw organisatie gesproken over fiscale interne beheersing en/of interne monitoring?</t>
  </si>
  <si>
    <t>V130B In hoeverre bent u tevreden over het gesprek met de Belastingdienst over fiscale interne beheersing en/of interne monitoring?</t>
  </si>
  <si>
    <t>alle respondenten in de doelgroep met wie de Belastingdienst in de afgelopen 3 jaar over fiscale interne beheersing en/of interne monitoring heeft gesproken (V130)</t>
  </si>
  <si>
    <t>V131 Heeft de Belastingdienst in de afgelopen 3 jaar een bedrijfsgesprek met uw onderneming gevoerd?</t>
  </si>
  <si>
    <t>V131B In hoeverre bent u tevreden over het bedrijfsgesprek dat de Belastingdienst met uw organisatie heeft gevoerd?</t>
  </si>
  <si>
    <t>alle respondenten in de doelgroep met wie de Belastingdienst in de afgelopen 3 jaar een bedrijfsgesrpek heeft gevoerd (V131)</t>
  </si>
  <si>
    <t>GO</t>
  </si>
  <si>
    <t>Salaris-/loonadministratiekantoor</t>
  </si>
  <si>
    <t>Belangenvereniging</t>
  </si>
  <si>
    <t xml:space="preserve">V13 Is de onderneming aangesloten bij één of meerdere beroepsorganisaties voor belastingadviseurs? </t>
  </si>
  <si>
    <t>V14 Bij welke beroepsorganisatie(s) is uw onderneming aangesloten?</t>
  </si>
  <si>
    <t>NOB - Nederlandse Orde van Belastingadviseurs</t>
  </si>
  <si>
    <t>NBA - Nederlandse Beroepsorganisatie van Accountants (fusie van NIVRA en NovAA)</t>
  </si>
  <si>
    <t>Register Belastingadviseurs (fusie van CB en NFB)</t>
  </si>
  <si>
    <t>NOAB - Nederlandse Orde van Administratie en Belastingdeskundigen</t>
  </si>
  <si>
    <t>SRA - Samenwerkende Registeraccountants en accountants-administratieconsulenten</t>
  </si>
  <si>
    <t>NIBA - Nationaal Instituut voor Belasting- en Bedrijfsadviseurs</t>
  </si>
  <si>
    <t>VLB - Vereniging van Accountants- en Belastingadviesbureaus</t>
  </si>
  <si>
    <t>alle respondenten in de doelgroep die bij een beroepsorganisatie voor belastingadviseurs zijn aangesloten (V13)</t>
  </si>
  <si>
    <t xml:space="preserve">V58A Verzorgt u een of meerdere toeslagen voor particulieren en/of ondernemers? </t>
  </si>
  <si>
    <t>Alleen huurtoeslag</t>
  </si>
  <si>
    <t>Alleen zorgtoeslag</t>
  </si>
  <si>
    <t>Alleen kindgebonden budget</t>
  </si>
  <si>
    <t>Alleen kinderopvangtoeslag</t>
  </si>
  <si>
    <t>Meerdere toeslagen</t>
  </si>
  <si>
    <t>Geen van bovenstaande toeslagen</t>
  </si>
  <si>
    <t xml:space="preserve">V59 Werkt u als belastingadviseur uitsluitend voor particuliere belastingplichtigen, uitsluitend voor ondernemers, of voor beide groepen? </t>
  </si>
  <si>
    <t>Alleen particulieren</t>
  </si>
  <si>
    <t>Alleen ondernemingen</t>
  </si>
  <si>
    <t xml:space="preserve">V60A Maakt u gebruik van het aangifteprogramma IB voor particulieren van de Belastingdienst? </t>
  </si>
  <si>
    <t>alle respondenten in de doelgroep die (ook) voor particulieren werken (V59)</t>
  </si>
  <si>
    <t xml:space="preserve">V61 In hoeverre vindt u het aangifteprogramma IB voor particulieren duidelijk? </t>
  </si>
  <si>
    <t>alle respondenten in de doelgroep die (ook) voor particulieren werken en gebruik maken van het aangifteprogramma IB voor particulieren van de Belastingdienst (V60A)</t>
  </si>
  <si>
    <t xml:space="preserve">V62 In hoeverre bent u tevreden over het hele proces van aangifte voor particulieren en de afwikkeling van belastingen? </t>
  </si>
  <si>
    <t>V63 Op welke manieren verzorgt u in uw praktijk de aangifte van ondernemers?</t>
  </si>
  <si>
    <t>Aangifte samenstellen en versturen naar de Belastingdienst met behulp van een softwarepakket</t>
  </si>
  <si>
    <t>Aangifte alleen voorbereiden zodat ondernemer zelf de aangifte kan invullen en versturen via beveiligde internetsite van de Belastingdienst</t>
  </si>
  <si>
    <t>Aangifte verzorgen en versturen via beveiligde internetsite van de Belastingdienst</t>
  </si>
  <si>
    <t>alle respondenten in de doelgroep die (ook) voor ondernemingen werken (V59)</t>
  </si>
  <si>
    <t xml:space="preserve">V64 In hoeverre vindt u deze aangifteprogramma's voor ondernemers op de beveiligde internetsite van de belastingdienst duidelijk? </t>
  </si>
  <si>
    <t>alle respondenten in de doelgroep die (ook) voor ondernemingen werken (V59) en voor aangifte gebruik maken van de beviligde internetsite van de belastingdienst (V63)</t>
  </si>
  <si>
    <t xml:space="preserve">V65 In hoeverre bent u tevreden over het hele proces van aangifte voor ondernemers en de afwikkeling van belastingen? </t>
  </si>
  <si>
    <t>Helpdesk Intermediairs gebeld (via uw speciale toegangscode tijdens de welkomsttekst)</t>
  </si>
  <si>
    <t>Gebeld met behandelend ambtenaar op belastingkantoor</t>
  </si>
  <si>
    <t>E-mail gestuurd</t>
  </si>
  <si>
    <t>Contact met relatiebeheerder of accountmanager Belastingkantoor</t>
  </si>
  <si>
    <t xml:space="preserve">V103 In hoeverre bent u tevreden over de telefonische Helpdesk Intermediairs? </t>
  </si>
  <si>
    <t>alle respondenten in de doelgroep die de afgelopen 12 maanden contact hebben opgenomen met de Helpdesk Intermediairs (V86C)</t>
  </si>
  <si>
    <t>V104 Wat was de reden waarom u de laatste keer met de telefonische Helpdesk Intermediairs belde?</t>
  </si>
  <si>
    <t xml:space="preserve">V105 Wat vindt u van de snelheid waarmee u de laatste keer dat u de Helpdesk Intermediairs belde, een medewerker aan de lijn kreeg? </t>
  </si>
  <si>
    <t xml:space="preserve">V106 In hoeverre was de medewerker van de telefonische Helpdesk Intermediairs waarmee u de laatste keer sprak deskundig? </t>
  </si>
  <si>
    <t xml:space="preserve">V109 In hoeverre was u de laatste keer tevreden over het uiteindelijke antwoord of resultaat? </t>
  </si>
  <si>
    <t xml:space="preserve">V178 Wat vindt u doorgaans van de snelheid waarmee de Belastingdienst belastingaangiftes afhandelt? </t>
  </si>
  <si>
    <t xml:space="preserve">V199FGH In hoeverre is het over het algemeen duidelijk waarom uw cliënten een herinnering, aanmaning en/of dwangbevel krijgen? </t>
  </si>
  <si>
    <t>alle respondenten in de doelgroep van wie cliënten de afgelopen 12 maanden met een herinnering, aanmaning of dwangbevel te maken hebben gehad (V199C)</t>
  </si>
  <si>
    <t xml:space="preserve">V199I In hoeverre is het over het algemeen duidelijk waarom de Belastingdienst bij uw cliënten uiteindelijk over gaat tot beslaglegging? </t>
  </si>
  <si>
    <t xml:space="preserve">V227 Hoe aanvaardbaar of onaanvaardbaar vindt u het als een particuliere belastingplichtige doelbewust belasting ontduikt? </t>
  </si>
  <si>
    <t>4 Aanvaardbaar</t>
  </si>
  <si>
    <t xml:space="preserve">V229 Als door de Belastingdienst wordt ontdekt dat een particuliere belastingplichtige bewust zijn belastingaangifte niet juist heeft ingevuld, hoe ernstig denkt u dat de gevolgen voor die persoon dan zullen zijn? </t>
  </si>
  <si>
    <t xml:space="preserve">V233 In hoeverre kunt u zich voorstellen dat er omstandigheden zijn waardoor u niet alle inkomsten aangeeft in een belastingaangifte van een cliënt? </t>
  </si>
  <si>
    <t>FD</t>
  </si>
  <si>
    <t>alle respondenten</t>
  </si>
  <si>
    <t>alle respondenten in de doelgroep die niet geholpen zijn bij het doen van belastingaangifte (V17) of die dit niet geheel uit handen hebben gegeven (V19), en bij wie de aangifte de laatste keer is ingediend via internet of de aangifte-app (V21)</t>
  </si>
  <si>
    <t>alle respondenten in de doelgroep die niet geholpen zijn bij het doen van belastingaangifte (V17) of die dit niet geheel uit handen hebben gegeven (V19)</t>
  </si>
  <si>
    <t xml:space="preserve"> - </t>
  </si>
  <si>
    <t>alle respondenten in de doelgroep bij wie in de afgelopen drie jaar / 12 maanden de aangifte door de Belastingienst is aangepast (V189)</t>
  </si>
  <si>
    <t>alle respondenten in de doelgroep bij wie de afgelopen 12 maanden voor clienten een aangifte door de Belastingdienst is aangepast (V189)</t>
  </si>
  <si>
    <t>alle respondenten in de doelgroep bij wie de afgelopen 12 maanden voor clienten / de afgelopen 3 jaar een aangifte door de Belastingdienst is aangepast (V189)</t>
  </si>
  <si>
    <t>alle respondenten in de doelgroep aan wie de Belastingdienst de afgelopen 12 maanden bij cliënten / de afgelopen 3 jaar wel eens een boete heeft opgelegd vanwege een fout in de aangifte (V194)</t>
  </si>
  <si>
    <t>alle respondenten in de doelgroep bij wie de afgelopen 12 maanden aan clienten / de afgelopen 3 jaar een boete is opgelegd vanwege een fout in een aangifte (V194)</t>
  </si>
  <si>
    <t>V196 In hoeverre was het voor u duidelijk waarom u die boete kreeg? 
(FD: In hoeverre is het voor u over het algemeen duidelijk waarom een boete wordt opgelegd?)</t>
  </si>
  <si>
    <t>V197 In hoeverre was u het eens met die beslissing van de Belastingdienst? 
(FD: In hoeverre bent u het over het algemeen eens met beslissingen van de Belastingdienst over boetes?)</t>
  </si>
  <si>
    <t>V198 In hoeverre vond u dat de hoogte van de boete in verhouding stond tot de fout in de aangifte? 
(FD: In hoeverre vindt u dat de hoogte van de boete over het algemeen in verhouding staat tot de fout in de aangifte?)</t>
  </si>
  <si>
    <t>V199A Heeft uw onderneming (PAR: u) in de afgelopen drie jaar wel eens te maken gehad met herinneringen, aanmaningen, dwangbevelen of  beslaglegging vanwege het niet of niet op tijd betalen van belastingaanslagen?</t>
  </si>
  <si>
    <t>V199BC Om wat voor maatregel of maatregelen ging het in uw geval? (FD: Met welke maatregelen hebben uw cliënten in de afgelopen 12 maanden wel eens te maken gehad vanwege het niet of niet op tijd betalen van belastingaanslagen?)</t>
  </si>
  <si>
    <t>FD: alle respondenten in de doelgroep; OND, PAR, GO: alle respondenten in de doelgroep aan wie de afgelopen drie jaar een herinnering, aanmaning, dwangbevel of beslaglegging is opgelegd vanwege het niet of niet op tijd betalen van belastingaanslagen (V199A)</t>
  </si>
  <si>
    <t>V243FA De Belastingdienst heeft verregaande bevoegdheden om mensen (ZZP, OND: ondernemers, GO: ondernemingen, FD: belastingplichtige burgers en bedrijven) te dwingen de verschuldigde belastingen te betalen)</t>
  </si>
  <si>
    <t>V243EG Als ik een fout in mijn belastingzaken (OND: de belastingzaken van mijn bedrijf, GO: de belastingzaken van het bedrijf, FD: de belastingzaken van mijn klant) heb gemaakt is dat eenvoudig op te lossen</t>
  </si>
  <si>
    <t>V243EE De Belastingdienst helpt mij om belastingzaken (OND: van mijn bedrijf, GO: van het bedrijf, FD: van mijn klant) in één keer goed te doen</t>
  </si>
  <si>
    <t>V243EA Het kost mij niet veel tijd om mijn belastingzaken (OND: de belastingzaken van mijn bedrijf, GO: de belastingzaken van het bedrijf, FD: de belastingzaken van mijn klant) af te handelen</t>
  </si>
  <si>
    <t>V243DH Met de informatie van de Belastingdienst ben ik in staat mijn aangifte (OND: de aangifte van mijn bedrijf, GO: de aangifte van het bedrijf / FD: de aangifte van mijn klant) juist in te vullen)</t>
  </si>
  <si>
    <t>V243DG De Belastingdienst informeert mij wanneer er dingen voor mij (OND: mijn bedrijf, GO: het bedrijf) veranderen /(FD: De Belastingdienst informeert belastingplichtige burgers en bedrijven wanneer er dingen voor hen veranderen)</t>
  </si>
  <si>
    <t>V243DD Als ik berichten ontvang van de Belastingdienst dan snap ik wat dit voor mijn  situatie (OND: mijn bedrijf, GO: het bedrijf) betekent /(FD: Als ik voor mijn klant berichten ontvangt van de Belastingdienst dan snap ik wat dit voor mijn klant betekent)</t>
  </si>
  <si>
    <t>V243DB De Belastingdienst geeft duidelijk aan wat ik (OND: mijn bedrijf, GO: het bedrijf) moet doen</t>
  </si>
  <si>
    <t>V243CJ De Belastingdienst gaat uit van de eerlijkheid van mensen (OND, GO; bedrijven)/(FD: belastingplichtige burgers en bedrijven) tenzij hun gedrag het tegendeel bewijst</t>
  </si>
  <si>
    <t>V243CI De Belastingdienst legt beslissingen over belastingzaken aan mensen (OND, GO; bedrijven)/(FD: belastingplichtige burgers en bedrijven) uit</t>
  </si>
  <si>
    <t>V243CF De Belastingdienst behandelt mensen (OND, GO; bedrijven)/(FD: belastingplichtige burgers en bedrijven) met respect</t>
  </si>
  <si>
    <t xml:space="preserve">V243CE De Belastingdienst doet al het mogelijke om mensen (OND, GO; bedrijven)/(FD: belastingplichtige burgers en bedrijven) te helpen </t>
  </si>
  <si>
    <t>V243CD De Belastingdienst houdt voldoende rekening met de omstandigheden van mensen (OND, GO; bedrijven)/(FD: belastingplichtige burgers en bedrijven)</t>
  </si>
  <si>
    <t>V243CA De Belastingdienst behandelt mensen (OND, GO; bedrijven)/(FD: belastingplichtige burgers en bedrijven) rechtvaardig</t>
  </si>
  <si>
    <t xml:space="preserve">V243AH Het is spijtig dat de samenleving schade ondervindt van mensen (OND, GO, FD: bedrijven) die hun belasting niet betalen </t>
  </si>
  <si>
    <t xml:space="preserve">V243AG Het is lastig om het land te regeren als mensen (OND, GO, FD: bedrijven) hun belasting niet betalen </t>
  </si>
  <si>
    <t>V243AF Het is teleurstellend dat sommige mensen (OND, GO, FD:  bedrijven) hun belasting niet betalen</t>
  </si>
  <si>
    <t>V243AC Burgerschap (OND, GO, FD: Ondernemerschap) brengt de verplichting om belasting te betalen met zich mee</t>
  </si>
  <si>
    <t>V243AB Belasting betalen is een verantwoordelijkheid die alle Nederlanders (OND, GO, FD: alle Nederlandse bedrijven) bereidwillig zouden moeten aanvaarden</t>
  </si>
  <si>
    <t>V231 In hoeverre kunt u zich voorstellen dat er omstandigheden zijn waardoor u teveel of niet bestaande aftrekposten in uw belastingaangifte opvoert?
(FD: In hoeverre kunt u zich voorstellen dat er omstandigheden zijn waardoor u teveel of niet bestaande aftrekposten in een belastingaangifte van een cliënt opvoert?)</t>
  </si>
  <si>
    <t xml:space="preserve">V228 Als door de Belastingdienst wordt ontdekt dat een onderneming (PAR: iemand) bewust zijn belastingaangifte niet juist heeft ingevuld, hoe ernstig denkt u dat de gevolgen voor die onderneming (PAR: persoon) dan zullen zijn? </t>
  </si>
  <si>
    <t xml:space="preserve">V224 Hoe aanvaardbaar of onaanvaardbaar vindt u het als een onderneming (PAR: iemand) doelbewust belasting ontduikt? </t>
  </si>
  <si>
    <t xml:space="preserve">V218 In hoeverre vindt u het belangrijk dat als er geld moet worden betaald (PAR: u geld moet bijbetalen), de Belastingdienst het geld binnen de termijn binnen heeft? </t>
  </si>
  <si>
    <t xml:space="preserve">V217 In hoeverre vindt u het belangrijk dat de Belastingdienst juiste en volledige aangiftes krijgt (PAR: een zo nauwkeurig mogelijke aangifte van u krijgt)? </t>
  </si>
  <si>
    <t xml:space="preserve">V216 In hoeverre vindt u het belangrijk dat de Belastingdienst de aangiftes van de onderneming (FD: uw clienten) (PAR: uw aangifte) op tijd binnen heeft? </t>
  </si>
  <si>
    <t>V193 In hoeverre was u het eens met die beslissing van de Belastingdienst? 
(FD: In hoeverre bent u het over het algemeen eens met de beslissingen van de Belastingdienst over aanpassingen?)</t>
  </si>
  <si>
    <t>V191 In hoeverre was het voor u duidelijk waarom die aangifte (particulieren: uw belastingaangifte) werd aangepast? 
(FD: In hoeverre is het voor u over het algemeen duidelijk waarom aangiftes worden aangepast?)</t>
  </si>
  <si>
    <t>V189 Heeft de Belastingdienst in de afgelopen drie jaar wel eens aangegeven het niet eens te zijn met een deel van de aangifte en is die aangifte daarom door de Belastingdienst aangepast? 
(FD: Heeft de Belastingdienst in de afgelopen 12 maanden wel eens aangegeven het niet eens te zijn met een deel van de aangifte van één of meer van uw cliënten en is de aangifte daarom door de Belastingdienst aangepast?)</t>
  </si>
  <si>
    <t>V187 In hoeverre was de controle medewerker van de Belastingdienst die bij de onderneming langs kwam deskundig? 
(FD: In hoeverre vindt u de controlemedewerkers van de Belastingdienst over het algemeen deskundig?)</t>
  </si>
  <si>
    <t>V186 In hoeverre was u tevreden over de manier waarop deze controle werd uitgevoerd? 
(FD: Wat is over het algemeen uw oordeel over de manier waarop deze controles worden uitgevoerd?)</t>
  </si>
  <si>
    <t>V185 Is in de afgelopen drie jaar door de Belastingdienst bij de onderneming een controle of boekenonderzoek uitgevoerd? 
(FD: Is in de afgelopen 12 maanden door de Belastingdienst bij één of meer van uw cliënten een controle of boekenonderzoek uitgevoerd?)</t>
  </si>
  <si>
    <t>V184 Is een belastingaangifte van de onderneming, voor zover u heeft gemerkt, in de afgelopen drie jaar gecontroleerd door de Belastingdienst? 
(FD: Is een belastingaangifte van één of meer van uw cliënten, voor zover u heeft gemerkt, in de afgelopen 12 maanden gecontroleerd door de Belastingdienst?)</t>
  </si>
  <si>
    <t>V183 Heeft de Belastingdienst in de afgelopen drie jaar wel eens aanvullende informatie gevraagd naar aanleiding van een aangifte van de onderneming? 
(FD: Heeft de Belastingdienst in de afgelopen 12 maanden wel eens aanvullende informatie gevraagd naar aanleiding van een aangifte van één van uw cliënten?
PAR: Heeft de Belastingdienst in de afgelopen drie jaar wel eens aanvullende informatie gevraagd nadat u aangifte had gedaan?)</t>
  </si>
  <si>
    <t>V128 In hoeverre was het antwoord of reactie op uw (laatste) brief duidelijk? 
(FD: In hoeverre zijn de antwoorden of reacties op uw brieven doorgaans duidelijk?)</t>
  </si>
  <si>
    <t xml:space="preserve">V124 Wat vindt u van de snelheid waarmee de Belastingdienst het bezwaarschrift afhandelt? 
(FD/GO: Wat vindt u doorgaans van de snelheid waarmee de Belastingdienst bezwaarschriften afhandelt?) </t>
  </si>
  <si>
    <t>Laag (1-2)</t>
  </si>
  <si>
    <t>Hoog (4-5)</t>
  </si>
  <si>
    <t>C957 Non-compliance</t>
  </si>
  <si>
    <t>C958 Belang voldoen aan verplichtingen</t>
  </si>
  <si>
    <t>Belangrijk(4-5)</t>
  </si>
  <si>
    <t>Construct op basis van V216, V217, V218</t>
  </si>
  <si>
    <t>C9430 Kengetal Belastingmoraal</t>
  </si>
  <si>
    <t>C9431 Kengetal Vertrouwen</t>
  </si>
  <si>
    <t>C9432 Indicator Adequate behandeling</t>
  </si>
  <si>
    <t>C9433 Indicator Voldoende informering</t>
  </si>
  <si>
    <t>C9434 Indicator Ervaren gemak</t>
  </si>
  <si>
    <t>C9435 Indicator Ervaren corrigerend optreden</t>
  </si>
  <si>
    <t>C901 Oordeel over medewerkers Helpdesk Intermediairs</t>
  </si>
  <si>
    <t>alle respondenten in de doelgroep die de afgelopen 12 maanden de Helpdesk Intermediairs hebben gebeld (V86)</t>
  </si>
  <si>
    <t>Construct op basis van V105, V106, V109</t>
  </si>
  <si>
    <t>C928 Duidelijkheid reden invorderingsmaatregel</t>
  </si>
  <si>
    <t>Onduidelijk (1-2)</t>
  </si>
  <si>
    <t>Duidelijk (4-5)</t>
  </si>
  <si>
    <t>alle respondenten in de doelgroep van wie clienten in de afgelopen 12 maanden te maken hebben gehad met een herinnering, aanmaning, dwangbevel of beslaglegging (V199C) te maken hebben gehad</t>
  </si>
  <si>
    <t>Construct op basis van V199F (t/m 2021), V199G (t/m 2021), V199H (t/m 2021), V199FGH (vanaf 2022), V199I</t>
  </si>
  <si>
    <t>C929 Oordeel aanvaardbaarheid frauderen</t>
  </si>
  <si>
    <t>Construct op basis van V224, V227</t>
  </si>
  <si>
    <t>C930 Beeldvorming gevolgen fraude</t>
  </si>
  <si>
    <t>Construct op basis van V228, V229</t>
  </si>
  <si>
    <t>Construct op basis van FD: V231, V233, OND/GO: V230, V231, V232, PAR: V231, V232</t>
  </si>
  <si>
    <t>Gecategoriseerde indeling op basis de oorspronkelijke vraag (leeftijd)</t>
  </si>
  <si>
    <t xml:space="preserve">V95 Wat was de reden waarom u de laatste keer met de Belasting Telefoon belde? </t>
  </si>
  <si>
    <t>Informatie krijgen over:</t>
  </si>
  <si>
    <t>Gecategoriseerde indeling op basis van de oorspronkelijke vraag (aantal)</t>
  </si>
  <si>
    <t>V123 Hoe staat het inmiddels met de behandeling van het bezwaarschrift?</t>
  </si>
  <si>
    <t>De Belastingdienst was het eens met het bezwaar</t>
  </si>
  <si>
    <t>De Belastingdienst was het niet eens met het bezwaar</t>
  </si>
  <si>
    <t>Behandeling loopt nog</t>
  </si>
  <si>
    <t>alle respondenten in de doelgroep die de afgelopen 12 maanden een brief hebben gestuurd (V86C) en inmiddels op hun (laatste) brief een reactie hebben gehad (V127; deze laatste voorwaarde geldt alleen voor OND en GO)</t>
  </si>
  <si>
    <t>Bespreking / uitleg naar aanleiding van boekencontrole</t>
  </si>
  <si>
    <t>Construct op basis van V243_3A, V243_3B, V243_3C, V243_3D, V243_3E, V243_3F, V243_3G, V243_3H, V243_3I</t>
  </si>
  <si>
    <t>Construct op basis van V243_4A, V243_4B, V243_4C, V243_4D, V243_4E, V243_4F, V243_4G, V243_4H, V243_4I</t>
  </si>
  <si>
    <t>Construct op basis van V243_2A, V243_2B, V243_2C, V243_2D, V243_2E, V243_2F, V243_2G, V243_2H, V243_2I, V243_2J</t>
  </si>
  <si>
    <t>Construct op basis van V243_1A, V243_1B, V243_1C, V243_1D, V243_1E, V243_1F, V243_1G, V243_1H, V243_1I</t>
  </si>
  <si>
    <t>Construct op basis van V243_0A, V243_0B, V243_0C, V243_0D, V243_0E, V243_0F, V243_0G, V243_0H</t>
  </si>
  <si>
    <t>V179 Als u (FD: uw cliënten, OND: uw onderneming) geld van de Belastingdienst terugkrijgt (FD: krijgen), wat vindt u dan van de snelheid waarmee de Belastingdienst dat geld op de rekening stort?</t>
  </si>
  <si>
    <t>V180 In hoeverre vindt u de brieven die u (OND: uw onderneming, GO: de onderneming) van de Belastingdienst ontvangt duidelijk?</t>
  </si>
  <si>
    <t>V243DI Problemen die ik tegenkom (OND ZZP: een ondernemer tegenkomt) bij het doen van mijn belastingzaken (OND: de belastingzaken van mijn bedrijf, GO: de belastingzaken van het bedrijf / FD: de belastingzaken van mijn klant) kan ik gemakkelijk oplossen met de informatie van de Belastingdienst</t>
  </si>
  <si>
    <t xml:space="preserve">V243FI Hoe groot of klein is volgens u de kans dat de Belastingdienst (OND ZZP: bij een ondernemer/OND, GO: bij een bedrijf) ontdekt dat iemand (OND, GO: deze) niet alle inkomsten heeft opgegeven in een belastingaangifte? </t>
  </si>
  <si>
    <t xml:space="preserve">V243FH Hoe groot of klein is volgens u de kans dat de Belastingdienst (OND ZZP: bij een ondernemer/OND, GO: bij een bedrijf) ontdekt dat iemand (OND, GO: deze) onterechte kostenposten of aftrekposten in de belastingaangifte opvoert? </t>
  </si>
  <si>
    <t xml:space="preserve">V243FJ Hoe groot of klein is volgens u de kans dat de Belastingdienst bij een ondernemer (OND, GO: een bedrijf) ontdekt dat deze gebruik maakt van onwettige fiscale constructies? </t>
  </si>
  <si>
    <t>Geen van deze</t>
  </si>
  <si>
    <t>Informatie zoeken over (verandering in) wet- en regelgeving</t>
  </si>
  <si>
    <t xml:space="preserve">V213A In hoeverre vindt u de volgende kenmerken van toepassing op de Belastingdienst? De Belastingdienst is: Betrouwbaar </t>
  </si>
  <si>
    <t xml:space="preserve">V213B In hoeverre vindt u de volgende kenmerken van toepassing op de Belastingdienst? De Belastingdienst is: Zorgvuldig </t>
  </si>
  <si>
    <t xml:space="preserve">V213C In hoeverre vindt u de volgende kenmerken van toepassing op de Belastingdienst? De Belastingdienst is: Geloofwaardig </t>
  </si>
  <si>
    <t xml:space="preserve">V213D In hoeverre vindt u de volgende kenmerken van toepassing op de Belastingdienst? De Belastingdienst is: Verantwoordelijk </t>
  </si>
  <si>
    <t xml:space="preserve">V213E In hoeverre vindt u de volgende kenmerken van toepassing op de Belastingdienst? De Belastingdienst is: Streng </t>
  </si>
  <si>
    <t xml:space="preserve">V213F In hoeverre vindt u de volgende kenmerken van toepassing op de Belastingdienst? De Belastingdienst is: Transparant </t>
  </si>
  <si>
    <t xml:space="preserve">V213G In hoeverre vindt u de volgende kenmerken van toepassing op de Belastingdienst? De Belastingdienst is: Deskundig </t>
  </si>
  <si>
    <t xml:space="preserve">V213H In hoeverre vindt u de volgende kenmerken van toepassing op de Belastingdienst? De Belastingdienst is: Dienstverlenend </t>
  </si>
  <si>
    <t>Directeur/eigenaar en/of zelfstandige (met personeel)</t>
  </si>
  <si>
    <t>Zelfstandige zonder personeel (ZZP'er)</t>
  </si>
  <si>
    <t>Financieel directeur</t>
  </si>
  <si>
    <t>Controller</t>
  </si>
  <si>
    <t>Tax manager / tax director</t>
  </si>
  <si>
    <t>V11new Hoeveel jaar bestaat uw onderneming?</t>
  </si>
  <si>
    <t>1 jaar</t>
  </si>
  <si>
    <t>2-3 jaar</t>
  </si>
  <si>
    <t>4-5 jaar</t>
  </si>
  <si>
    <t>6-10 jaar</t>
  </si>
  <si>
    <t>11-20 jaar</t>
  </si>
  <si>
    <t>21-30 jaar</t>
  </si>
  <si>
    <t>31-40 jaar</t>
  </si>
  <si>
    <t>41-50 jaar</t>
  </si>
  <si>
    <t>51-75 jaar</t>
  </si>
  <si>
    <t>76 jaar of langer</t>
  </si>
  <si>
    <t>Vennootschap onder firma (v.o.f.)</t>
  </si>
  <si>
    <t>Open commanditaire vennootschap</t>
  </si>
  <si>
    <t>Kerkgenootschap</t>
  </si>
  <si>
    <t>Publiekrechtelijke rechtspersoon (bijvoorbeeld gemeente, zelfstandig bestuursorgaan of universiteit)</t>
  </si>
  <si>
    <t>V156HA In hoeverre voelt u zich in deze situaties zeker over wat u moet doen? - Als ik mijn aangifte(s) moet doen.</t>
  </si>
  <si>
    <t>V156HB In hoeverre voelt u zich in deze situaties zeker over wat u moet doen? - Als ik een wijziging in mijn fiscale situatie moet doorgeven.</t>
  </si>
  <si>
    <t>V156HC In hoeverre voelt u zich in deze situaties zeker over wat u moet doen? - Als ik bezwaar wil maken tegen een beslissing.</t>
  </si>
  <si>
    <t>V156HD In hoeverre voelt u zich in deze situaties zeker over wat u moet doen? - Als ik een klacht heb.</t>
  </si>
  <si>
    <t>V156HE In hoeverre voelt u zich in deze situaties zeker over wat u moet doen? - Als ik een betalingsregeling wil aanvragen.</t>
  </si>
  <si>
    <t>V138L Kunt u aangeven welke aangiften u (deels) uitbesteedt of zelfstandig afhandelt? - Loonheffing</t>
  </si>
  <si>
    <t>V138I Kunt u aangeven welke aangiften u (deels) uitbesteedt of zelfstandig afhandelt? - Inkomstenbelasting</t>
  </si>
  <si>
    <t>V138V Kunt u aangeven welke aangiften u (deels) uitbesteedt of zelfstandig afhandelt? - Vennootschapsbelasting</t>
  </si>
  <si>
    <t>V138O Kunt u aangeven welke aangiften u (deels) uitbesteedt of zelfstandig afhandelt? - Omzetbelasting</t>
  </si>
  <si>
    <t>alle respondenten in de doelgroep die de afgelopen 12 maanden aangifte hebben gedaan voor loonheffing (V156L)</t>
  </si>
  <si>
    <t>alle respondenten in de doelgroep die de afgelopen 12 maanden aangifte hebben gedaan voor inkomstenbelasting (V156L)</t>
  </si>
  <si>
    <t>alle respondenten in de doelgroep die de afgelopen 12 maanden aangifte hebben gedaan voor vennootschapsbelasting (V156L)</t>
  </si>
  <si>
    <t>alle respondenten in de doelgroep die de afgelopen 12 maanden aangifte hebben gedaan voor omzetbelasting (V156L)</t>
  </si>
  <si>
    <t>alle respondenten in de doelgroep die de afgelopen 12 maanden aangifte loonheffing hebben gedaan (V156LC) en niet alles uitbesteden (V138L)</t>
  </si>
  <si>
    <t>alle respondenten in de doelgroep die de afgelopen 12 maanden aangifte omzetbelasting hebben gedaan (V156LC) en niet alles uitbesteden (V138O) en aangifte doen via de website van de Belastingdienst (V168)</t>
  </si>
  <si>
    <t>alle respondenten in de doelgroep die de afgelopen 12 maanden aangifte inkomstenbelasting hebben gedaan (V156LC) en niet alles uitbesteden (V138L)</t>
  </si>
  <si>
    <t>alle respondenten in de doelgroep die de afgelopen 12 maanden aangifte inkomstenbelasting hebben gedaan (V156LC)</t>
  </si>
  <si>
    <t>alle respondenten in de doelgroep die de afgelopen 12 maanden aangifte inkomstenbelasting hebben gedaan (V156LC) en niet alles uitbesteden (V138L) en de aangifte voor de vennootschapsbelasting via de website van de Belastingdienst doen (V160)</t>
  </si>
  <si>
    <t>alle respondenten in de doelgroep die de afgelopen 12 maanden aangifte loonheffing hebben gedaan (V156LC) en niet alles uitbesteden (V138L) en de aangifte voor de loonheffing via de website van de Belastingdienst doen (V160)</t>
  </si>
  <si>
    <t>alle respondenten in de doelgroep die de afgelopen 12 maanden aangifte vennootschapsbelasting hebben gedaan (V156LC) en niet alles uitbesteden (V138V)</t>
  </si>
  <si>
    <t>alle respondenten in de doelgroep die de afgelopen 12 maanden aangifte vennootschapsbelasting hebben gedaan (V156LC) en niet alles uitbesteden (V138V) en de aangifte voor de vennootschapsbelasting via de website van de Belastingdienst doen (V164)</t>
  </si>
  <si>
    <t>alle respondenten in de doelgroep die de afgelopen 12 maanden aangifte omzetbelasting hebben gedaan (V156LC) en niet alles uitbesteden (V138O)</t>
  </si>
  <si>
    <t>alle respondenten in de doelgroepbij wie een controle of boekenonderzoek is uitgevoerd (V185)</t>
  </si>
  <si>
    <t>alle respondenten in de doelgroep die de afgelopen 12 maanden een brief hebben gestuurd (V86C)</t>
  </si>
  <si>
    <t>Ja, de klantcoördinator van mijn organisatie</t>
  </si>
  <si>
    <t>Ja, een andere vaste contactpersoon</t>
  </si>
  <si>
    <t>V129A Heeft u - al dan niet na verder overleg/correspondentie - een schriftelijke standpuntbepaling gehad van de Belastingdienst?</t>
  </si>
  <si>
    <t>bij meer dan 1 keer (V129) met toevoeging "voor één of meer van deze issues"</t>
  </si>
  <si>
    <t>Accountant (RA en AA)</t>
  </si>
  <si>
    <t>Belastingadviseur</t>
  </si>
  <si>
    <t>Boekhouder/administrateur</t>
  </si>
  <si>
    <t>Voornamelijk voor particulieren</t>
  </si>
  <si>
    <t>Voornamelijk voor ondernemingen</t>
  </si>
  <si>
    <t>Ongeveer evenveel voor particulieren als voor ondernemingen</t>
  </si>
  <si>
    <t>V301 In hoeverre bent u tevreden over het forum fiscaal dienstverleners?</t>
  </si>
  <si>
    <t>V302 In hoeverre bent u tevreden over de intermediairdagen?</t>
  </si>
  <si>
    <t>alle respondenten in de doelgroep die de afgelopen 12 maanden forum fiscaal dienstverleners hebben bezocht (V86)</t>
  </si>
  <si>
    <t>alle respondenten in de doelgroep die de afgelopen 12 maanden internediairdagen hebben bezocht (V86)</t>
  </si>
  <si>
    <t xml:space="preserve">V125 In hoeverre was het antwoord of de reactie op uw bezwaar duidelijk? 
(FD/GO: In hoeverre zijn de antwoorden of de reacties op uw bezwaren doorgaans duidelijk?) </t>
  </si>
  <si>
    <t>V132 De Belastingdienst werkt bij de grotere ondernemingen met een zogenaamde klantcoördinator en vaste contactpersonen. Heeft u een vaste contactpersoon binnen de Belastingdienst?</t>
  </si>
  <si>
    <t>wijzigingen t.o.v. v1.0</t>
  </si>
  <si>
    <t>V6 Wat was in 2023 de totale omzet van de vestiging waar u werkzaam bent in Nederland, exclusief BTW?</t>
  </si>
  <si>
    <t>V6</t>
  </si>
  <si>
    <t>vraagtekst gecorrigeerd</t>
  </si>
  <si>
    <t>vraagtekst en kop OND gecorrigeerd</t>
  </si>
  <si>
    <t>V7</t>
  </si>
  <si>
    <t>volgorde aangepast</t>
  </si>
  <si>
    <t>V8 Hoe zou u uw organisatie omschrijven? (Het gaat hier om de belangrijkste werkzaamheden van uw organisatie)</t>
  </si>
  <si>
    <t>V8</t>
  </si>
  <si>
    <t>vraagtekst aangepast</t>
  </si>
  <si>
    <t>V11new</t>
  </si>
  <si>
    <t>opmerking verwijderd</t>
  </si>
  <si>
    <t xml:space="preserve">V16GA Hier volgt een aantal situaties die te maken hebben met belastingen. In hoeverre voelt u zich in deze situaties zeker over wat u moet doen? - Als ik mijn aangifte moet doen. </t>
  </si>
  <si>
    <t xml:space="preserve">V16GB Hier volgt een aantal situaties die te maken hebben met belastingen. In hoeverre voelt u zich in deze situaties zeker over wat u moet doen? - Als ik bezwaar wil maken tegen een beslissing. </t>
  </si>
  <si>
    <t xml:space="preserve">V16GC Hier volgt een aantal situaties die te maken hebben met belastingen. In hoeverre voelt u zich in deze situaties zeker over wat u moet doen? - Als ik een klacht heb. </t>
  </si>
  <si>
    <t xml:space="preserve">V16GD Hier volgt een aantal situaties die te maken hebben met belastingen. In hoeverre voelt u zich in deze situaties zeker over wat u moet doen? - Als ik een betalingsregeling wil aanvragen. </t>
  </si>
  <si>
    <t>V16GA-D</t>
  </si>
  <si>
    <t>V21</t>
  </si>
  <si>
    <t>Website bezocht (uitgezonderd bezoek aan de website om aangifte te doen)</t>
  </si>
  <si>
    <t>meerdere antwoorden mogelijk; '(balie) van een belastingkantoor bezocht' bij PAR: 'balie/steunpunt van de Belastingdienst bezocht'</t>
  </si>
  <si>
    <t>V86C</t>
  </si>
  <si>
    <t>Forum fiscaal dienstverleners bezocht (digitaal platform voor fiscaal dienstverleners)</t>
  </si>
  <si>
    <t>Intermediairdagen bezocht (evenement toegankelijk voor alle fiscaal dienstverleners)</t>
  </si>
  <si>
    <t>opmerking aangepast; cat gecorrigeerd</t>
  </si>
  <si>
    <t>V89 Wat was de reden waarom u de laatste keer de (algemene) website van de Belastingdienst bezocht? (uitgezonderd bezoek aan de website om aangifte te doen)</t>
  </si>
  <si>
    <t>V89</t>
  </si>
  <si>
    <t>V171</t>
  </si>
  <si>
    <t>plaats in volgorde vragen gecorrigeerd</t>
  </si>
  <si>
    <t>V190</t>
  </si>
  <si>
    <t>cijfers GO gecorrigeerd</t>
  </si>
  <si>
    <t xml:space="preserve">V205A De Dienst Toeslagen is verantwoordelijk voor het uitbetalen van verschillende toeslagen, zoals de zorgtoeslag, huurtoeslag, kinderopvangtoeslag en het kindgebonden budget. Ontvangt u een of meerdere van deze toeslagen?  Zorgtoeslag </t>
  </si>
  <si>
    <t xml:space="preserve">V205B De Dienst Toeslagen is verantwoordelijk voor het uitbetalen van verschillende toeslagen, zoals de zorgtoeslag, huurtoeslag, kinderopvangtoeslag en het kindgebonden budget. Ontvangt u een of meerdere van deze toeslagen?  Huurtoeslag </t>
  </si>
  <si>
    <t xml:space="preserve">V205C De Dienst Toeslagen is verantwoordelijk voor het uitbetalen van verschillende toeslagen, zoals de zorgtoeslag, huurtoeslag, kinderopvangtoeslag en het kindgebonden budget. Ontvangt u een of meerdere van deze toeslagen?  Kinderopvangtoeslag </t>
  </si>
  <si>
    <t xml:space="preserve">V205D De Dienst Toeslagen is verantwoordelijk voor het uitbetalen van verschillende toeslagen, zoals de zorgtoeslag, huurtoeslag, kinderopvangtoeslag en het kindgebonden budget. Ontvangt u een of meerdere van deze toeslagen?  Kindgebonden budget </t>
  </si>
  <si>
    <t>V205A-D</t>
  </si>
  <si>
    <t>V224</t>
  </si>
  <si>
    <t>V243AD</t>
  </si>
  <si>
    <t>V243AD Burgerschap (OND, GO, FD: Ondernemerschap) brengt een gedeelde verantwoordelijkheid tussen overheid en burger (OND, GO, FD: ondernemer) met zich mee</t>
  </si>
  <si>
    <t>V172</t>
  </si>
  <si>
    <t>cijfers gecorrigeerd</t>
  </si>
  <si>
    <t>wijzigingen t.o.v. v1.1</t>
  </si>
  <si>
    <t>C9435</t>
  </si>
  <si>
    <t>Construct op basis van V243_5A, V243_5B, V243_5D, V243_5E, V243_5F, V243_5G, V243_5H, V243_5I, (niet voor PAR) V243_5J</t>
  </si>
  <si>
    <t>opmerking aangepast (V243_5C verwijderd)</t>
  </si>
  <si>
    <t>wijzigingen t.o.v. v1.2</t>
  </si>
  <si>
    <t>V129A</t>
  </si>
  <si>
    <t>basis aangepast</t>
  </si>
  <si>
    <t>wijzigingen t.o.v. v1.3</t>
  </si>
  <si>
    <t>arcering verwijderd bij GO - om een klacht in te dienen</t>
  </si>
  <si>
    <t>wijzigingen t.o.v. v1.4</t>
  </si>
  <si>
    <t>alle</t>
  </si>
  <si>
    <t>OND en TOTAAL aangepast na correctie weging OND</t>
  </si>
  <si>
    <t>alle respondenten in de doelgroep die de afgelopen 12 maanden aangifte inkomstenbelasting hebben gedaan (V156LC) en niet alles uitbesteden (V138I)</t>
  </si>
  <si>
    <t>alle respondenten in de doelgroep die de afgelopen 12 maanden aangifte inkomstenbelasting hebben gedaan (V156LC), niet alles uitbesteden (V138L), dit jaar al aangifte inkomstenbelasting hebben gedaan (V140B) en aangifte doen via de website van de Belastingdienst (V172)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</si>
</sst>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0"/>
    <numFmt numFmtId="166" formatCode="0.0%"/>
    <numFmt numFmtId="167" formatCode="###0.00"/>
  </numFmts>
  <fonts count="16" x14ac:knownFonts="1">
    <font>
      <sz val="11"/>
      <color theme="1"/>
      <name val="Calibri"/>
      <family val="2"/>
      <scheme val="minor"/>
    </font>
    <font>
      <sz val="9"/>
      <color rgb="FF264A60"/>
      <name val="Arial"/>
      <family val="2"/>
    </font>
    <font>
      <sz val="9"/>
      <color rgb="FF010205"/>
      <name val="Arial"/>
      <family val="2"/>
    </font>
    <font>
      <sz val="11"/>
      <color theme="1"/>
      <name val="Calibri"/>
      <family val="2"/>
      <scheme val="minor"/>
    </font>
    <font>
      <sz val="10"/>
      <name val="Arial"/>
      <family val="2"/>
    </font>
    <font>
      <sz val="8"/>
      <name val="Calibri"/>
      <family val="2"/>
      <scheme val="minor"/>
    </font>
    <font>
      <b/>
      <sz val="11"/>
      <color theme="1"/>
      <name val="Calibri"/>
      <family val="2"/>
      <scheme val="minor"/>
    </font>
    <font>
      <u/>
      <sz val="11"/>
      <color theme="10"/>
      <name val="Calibri"/>
      <family val="2"/>
      <scheme val="minor"/>
    </font>
    <font>
      <b/>
      <sz val="11"/>
      <color rgb="FF010205"/>
      <name val="Arial Bold"/>
      <family val="2"/>
    </font>
    <font>
      <sz val="9"/>
      <color theme="1"/>
      <name val="Arial"/>
      <family val="2"/>
    </font>
    <font>
      <sz val="9"/>
      <color theme="0" tint="-0.499984740745262"/>
      <name val="Arial"/>
      <family val="2"/>
    </font>
    <font>
      <sz val="9"/>
      <color rgb="FFFF0000"/>
      <name val="Arial"/>
      <family val="2"/>
    </font>
    <font>
      <sz val="11"/>
      <color theme="0" tint="-0.499984740745262"/>
      <name val="Calibri"/>
      <family val="2"/>
      <scheme val="minor"/>
    </font>
    <font>
      <b/>
      <sz val="11"/>
      <name val="Arial Bold"/>
      <family val="2"/>
    </font>
    <font>
      <sz val="9"/>
      <color theme="1"/>
      <name val="Calibri"/>
      <family val="2"/>
      <scheme val="minor"/>
    </font>
    <font>
      <sz val="10"/>
      <color rgb="FF010205"/>
      <name val="Arial"/>
      <family val="2"/>
    </font>
  </fonts>
  <fills count="8">
    <fill>
      <patternFill patternType="none"/>
    </fill>
    <fill>
      <patternFill patternType="gray125"/>
    </fill>
    <fill>
      <patternFill patternType="none">
        <bgColor rgb="FFFFFFFF"/>
      </patternFill>
    </fill>
    <fill>
      <patternFill patternType="solid">
        <fgColor rgb="FFE0E0E0"/>
      </patternFill>
    </fill>
    <fill>
      <patternFill patternType="solid">
        <fgColor rgb="FFF9F9FB"/>
      </patternFill>
    </fill>
    <fill>
      <patternFill patternType="solid">
        <fgColor theme="0" tint="-0.249977111117893"/>
        <bgColor indexed="64"/>
      </patternFill>
    </fill>
    <fill>
      <patternFill patternType="solid">
        <fgColor theme="0" tint="-0.34998626667073579"/>
        <bgColor indexed="64"/>
      </patternFill>
    </fill>
    <fill>
      <patternFill patternType="solid">
        <fgColor theme="0" tint="-4.9989318521683403E-2"/>
        <bgColor indexed="64"/>
      </patternFill>
    </fill>
  </fills>
  <borders count="34">
    <border>
      <left/>
      <right/>
      <top/>
      <bottom/>
      <diagonal/>
    </border>
    <border>
      <left/>
      <right/>
      <top/>
      <bottom/>
      <diagonal/>
    </border>
    <border>
      <left/>
      <right/>
      <top/>
      <bottom style="thin">
        <color rgb="FF152935"/>
      </bottom>
      <diagonal/>
    </border>
    <border>
      <left style="thin">
        <color rgb="FFE0E0E0"/>
      </left>
      <right style="thin">
        <color rgb="FFE0E0E0"/>
      </right>
      <top/>
      <bottom style="thin">
        <color rgb="FF152935"/>
      </bottom>
      <diagonal/>
    </border>
    <border>
      <left/>
      <right style="thin">
        <color rgb="FFE0E0E0"/>
      </right>
      <top/>
      <bottom style="thin">
        <color rgb="FF152935"/>
      </bottom>
      <diagonal/>
    </border>
    <border>
      <left/>
      <right/>
      <top style="thin">
        <color rgb="FF152935"/>
      </top>
      <bottom style="thin">
        <color rgb="FFAEAEAE"/>
      </bottom>
      <diagonal/>
    </border>
    <border>
      <left style="thin">
        <color rgb="FFE0E0E0"/>
      </left>
      <right style="thin">
        <color rgb="FFE0E0E0"/>
      </right>
      <top style="thin">
        <color rgb="FF152935"/>
      </top>
      <bottom style="thin">
        <color rgb="FFAEAEAE"/>
      </bottom>
      <diagonal/>
    </border>
    <border>
      <left/>
      <right style="thin">
        <color rgb="FFE0E0E0"/>
      </right>
      <top style="thin">
        <color rgb="FF152935"/>
      </top>
      <bottom style="thin">
        <color rgb="FFAEAEAE"/>
      </bottom>
      <diagonal/>
    </border>
    <border>
      <left/>
      <right/>
      <top style="thin">
        <color rgb="FFAEAEAE"/>
      </top>
      <bottom style="thin">
        <color rgb="FFAEAEAE"/>
      </bottom>
      <diagonal/>
    </border>
    <border>
      <left style="thin">
        <color rgb="FFE0E0E0"/>
      </left>
      <right style="thin">
        <color rgb="FFE0E0E0"/>
      </right>
      <top style="thin">
        <color rgb="FFAEAEAE"/>
      </top>
      <bottom style="thin">
        <color rgb="FFAEAEAE"/>
      </bottom>
      <diagonal/>
    </border>
    <border>
      <left style="thin">
        <color rgb="FFE0E0E0"/>
      </left>
      <right/>
      <top style="thin">
        <color rgb="FFAEAEAE"/>
      </top>
      <bottom style="thin">
        <color rgb="FFAEAEAE"/>
      </bottom>
      <diagonal/>
    </border>
    <border>
      <left/>
      <right style="thin">
        <color rgb="FFE0E0E0"/>
      </right>
      <top style="thin">
        <color rgb="FFAEAEAE"/>
      </top>
      <bottom style="thin">
        <color rgb="FFAEAEAE"/>
      </bottom>
      <diagonal/>
    </border>
    <border>
      <left/>
      <right/>
      <top style="thin">
        <color rgb="FFAEAEAE"/>
      </top>
      <bottom style="thin">
        <color rgb="FF152935"/>
      </bottom>
      <diagonal/>
    </border>
    <border>
      <left style="thin">
        <color rgb="FFE0E0E0"/>
      </left>
      <right style="thin">
        <color rgb="FFE0E0E0"/>
      </right>
      <top style="thin">
        <color rgb="FFAEAEAE"/>
      </top>
      <bottom style="thin">
        <color rgb="FF152935"/>
      </bottom>
      <diagonal/>
    </border>
    <border>
      <left style="thin">
        <color rgb="FFE0E0E0"/>
      </left>
      <right/>
      <top style="thin">
        <color rgb="FFAEAEAE"/>
      </top>
      <bottom style="thin">
        <color rgb="FF152935"/>
      </bottom>
      <diagonal/>
    </border>
    <border>
      <left/>
      <right style="thin">
        <color rgb="FFE0E0E0"/>
      </right>
      <top style="thin">
        <color rgb="FFAEAEAE"/>
      </top>
      <bottom style="thin">
        <color rgb="FF152935"/>
      </bottom>
      <diagonal/>
    </border>
    <border>
      <left/>
      <right/>
      <top style="thin">
        <color rgb="FFAEAEAE"/>
      </top>
      <bottom/>
      <diagonal/>
    </border>
    <border>
      <left style="thin">
        <color rgb="FFE0E0E0"/>
      </left>
      <right style="thin">
        <color rgb="FFE0E0E0"/>
      </right>
      <top style="thin">
        <color rgb="FFAEAEAE"/>
      </top>
      <bottom/>
      <diagonal/>
    </border>
    <border>
      <left/>
      <right style="thin">
        <color rgb="FFE0E0E0"/>
      </right>
      <top style="thin">
        <color rgb="FFAEAEAE"/>
      </top>
      <bottom/>
      <diagonal/>
    </border>
    <border>
      <left/>
      <right/>
      <top/>
      <bottom style="thin">
        <color rgb="FFAEAEAE"/>
      </bottom>
      <diagonal/>
    </border>
    <border>
      <left/>
      <right style="thin">
        <color rgb="FFE0E0E0"/>
      </right>
      <top/>
      <bottom/>
      <diagonal/>
    </border>
    <border>
      <left/>
      <right/>
      <top style="thin">
        <color rgb="FF152935"/>
      </top>
      <bottom/>
      <diagonal/>
    </border>
    <border>
      <left/>
      <right style="thin">
        <color rgb="FFE0E0E0"/>
      </right>
      <top/>
      <bottom style="thin">
        <color rgb="FFAEAEAE"/>
      </bottom>
      <diagonal/>
    </border>
    <border>
      <left style="thin">
        <color rgb="FFE0E0E0"/>
      </left>
      <right style="thin">
        <color rgb="FFE0E0E0"/>
      </right>
      <top/>
      <bottom/>
      <diagonal/>
    </border>
    <border>
      <left/>
      <right/>
      <top style="thin">
        <color rgb="FFAEAEAE"/>
      </top>
      <bottom style="thin">
        <color indexed="64"/>
      </bottom>
      <diagonal/>
    </border>
    <border>
      <left/>
      <right style="thin">
        <color rgb="FFE0E0E0"/>
      </right>
      <top style="thin">
        <color rgb="FFAEAEAE"/>
      </top>
      <bottom style="thin">
        <color indexed="64"/>
      </bottom>
      <diagonal/>
    </border>
    <border>
      <left/>
      <right/>
      <top/>
      <bottom style="thin">
        <color indexed="64"/>
      </bottom>
      <diagonal/>
    </border>
    <border>
      <left style="thin">
        <color rgb="FFE0E0E0"/>
      </left>
      <right style="thin">
        <color rgb="FFE0E0E0"/>
      </right>
      <top style="thin">
        <color rgb="FF152935"/>
      </top>
      <bottom style="thin">
        <color indexed="64"/>
      </bottom>
      <diagonal/>
    </border>
    <border>
      <left style="thin">
        <color rgb="FFE0E0E0"/>
      </left>
      <right style="thin">
        <color rgb="FFE0E0E0"/>
      </right>
      <top style="thin">
        <color rgb="FF152935"/>
      </top>
      <bottom/>
      <diagonal/>
    </border>
    <border>
      <left/>
      <right style="thin">
        <color rgb="FFE0E0E0"/>
      </right>
      <top style="thin">
        <color rgb="FF152935"/>
      </top>
      <bottom/>
      <diagonal/>
    </border>
    <border>
      <left style="thin">
        <color rgb="FFE0E0E0"/>
      </left>
      <right style="thin">
        <color rgb="FFE0E0E0"/>
      </right>
      <top/>
      <bottom style="thin">
        <color indexed="64"/>
      </bottom>
      <diagonal/>
    </border>
    <border>
      <left style="thin">
        <color rgb="FFE0E0E0"/>
      </left>
      <right style="thin">
        <color rgb="FFE0E0E0"/>
      </right>
      <top style="thin">
        <color rgb="FFAEAEAE"/>
      </top>
      <bottom style="thin">
        <color indexed="64"/>
      </bottom>
      <diagonal/>
    </border>
    <border>
      <left/>
      <right/>
      <top style="thin">
        <color rgb="FF152935"/>
      </top>
      <bottom style="thin">
        <color indexed="64"/>
      </bottom>
      <diagonal/>
    </border>
    <border>
      <left/>
      <right style="thin">
        <color rgb="FFE0E0E0"/>
      </right>
      <top style="thin">
        <color rgb="FF152935"/>
      </top>
      <bottom style="thin">
        <color indexed="64"/>
      </bottom>
      <diagonal/>
    </border>
  </borders>
  <cellStyleXfs count="385">
    <xf numFmtId="0" fontId="0"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7" fillId="0" borderId="0" applyNumberFormat="0" applyFill="0" applyBorder="0" applyAlignment="0" applyProtection="0"/>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4"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4"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xf numFmtId="0" fontId="3" fillId="2" borderId="1"/>
  </cellStyleXfs>
  <cellXfs count="313">
    <xf numFmtId="0" fontId="0" fillId="0" borderId="0" xfId="0"/>
    <xf numFmtId="0" fontId="0" fillId="0" borderId="0" xfId="0" applyAlignment="1">
      <alignment horizontal="left"/>
    </xf>
    <xf numFmtId="0" fontId="3" fillId="2" borderId="1" xfId="101" applyAlignment="1">
      <alignment horizontal="left"/>
    </xf>
    <xf numFmtId="0" fontId="2" fillId="2" borderId="1" xfId="121" applyFont="1" applyAlignment="1">
      <alignment horizontal="left" vertical="top"/>
    </xf>
    <xf numFmtId="0" fontId="3" fillId="2" borderId="1" xfId="101"/>
    <xf numFmtId="0" fontId="6" fillId="2" borderId="1" xfId="101" applyFont="1"/>
    <xf numFmtId="0" fontId="7" fillId="2" borderId="1" xfId="253" applyFill="1" applyBorder="1"/>
    <xf numFmtId="0" fontId="6" fillId="0" borderId="0" xfId="0" applyFont="1"/>
    <xf numFmtId="0" fontId="8" fillId="2" borderId="1" xfId="96" applyFont="1" applyAlignment="1">
      <alignment vertical="center"/>
    </xf>
    <xf numFmtId="0" fontId="1" fillId="2" borderId="3" xfId="125" applyFont="1" applyBorder="1" applyAlignment="1">
      <alignment horizontal="center"/>
    </xf>
    <xf numFmtId="0" fontId="1" fillId="2" borderId="4" xfId="254" applyFont="1" applyBorder="1" applyAlignment="1">
      <alignment horizontal="center"/>
    </xf>
    <xf numFmtId="0" fontId="1" fillId="3" borderId="5" xfId="91" applyFont="1" applyFill="1" applyBorder="1" applyAlignment="1">
      <alignment vertical="top"/>
    </xf>
    <xf numFmtId="164" fontId="2" fillId="4" borderId="7" xfId="255" applyNumberFormat="1" applyFont="1" applyFill="1" applyBorder="1" applyAlignment="1">
      <alignment horizontal="right" vertical="top"/>
    </xf>
    <xf numFmtId="0" fontId="1" fillId="3" borderId="8" xfId="93" applyFont="1" applyFill="1" applyBorder="1" applyAlignment="1">
      <alignment vertical="top"/>
    </xf>
    <xf numFmtId="164" fontId="2" fillId="4" borderId="8" xfId="92" applyNumberFormat="1" applyFont="1" applyFill="1" applyBorder="1" applyAlignment="1">
      <alignment horizontal="right" vertical="top"/>
    </xf>
    <xf numFmtId="164" fontId="2" fillId="4" borderId="9" xfId="127" applyNumberFormat="1" applyFont="1" applyFill="1" applyBorder="1" applyAlignment="1">
      <alignment horizontal="right" vertical="top"/>
    </xf>
    <xf numFmtId="164" fontId="2" fillId="4" borderId="11" xfId="230" applyNumberFormat="1" applyFont="1" applyFill="1" applyBorder="1" applyAlignment="1">
      <alignment horizontal="right" vertical="top"/>
    </xf>
    <xf numFmtId="0" fontId="1" fillId="3" borderId="12" xfId="138" applyFont="1" applyFill="1" applyBorder="1" applyAlignment="1">
      <alignment vertical="top"/>
    </xf>
    <xf numFmtId="164" fontId="2" fillId="4" borderId="13" xfId="128" applyNumberFormat="1" applyFont="1" applyFill="1" applyBorder="1" applyAlignment="1">
      <alignment horizontal="right" vertical="top"/>
    </xf>
    <xf numFmtId="164" fontId="2" fillId="4" borderId="15" xfId="256" applyNumberFormat="1" applyFont="1" applyFill="1" applyBorder="1" applyAlignment="1">
      <alignment horizontal="right" vertical="top"/>
    </xf>
    <xf numFmtId="1" fontId="2" fillId="4" borderId="12" xfId="90" applyNumberFormat="1" applyFont="1" applyFill="1" applyBorder="1" applyAlignment="1">
      <alignment horizontal="right" vertical="top"/>
    </xf>
    <xf numFmtId="165" fontId="2" fillId="4" borderId="15" xfId="257" applyNumberFormat="1" applyFont="1" applyFill="1" applyBorder="1" applyAlignment="1">
      <alignment horizontal="right" vertical="top"/>
    </xf>
    <xf numFmtId="1" fontId="0" fillId="0" borderId="0" xfId="0" applyNumberFormat="1"/>
    <xf numFmtId="165" fontId="2" fillId="4" borderId="12" xfId="142" applyNumberFormat="1" applyFont="1" applyFill="1" applyBorder="1" applyAlignment="1">
      <alignment horizontal="right" vertical="top"/>
    </xf>
    <xf numFmtId="165" fontId="2" fillId="4" borderId="13" xfId="130" applyNumberFormat="1" applyFont="1" applyFill="1" applyBorder="1" applyAlignment="1">
      <alignment horizontal="right" vertical="top"/>
    </xf>
    <xf numFmtId="165" fontId="2" fillId="4" borderId="15" xfId="258" applyNumberFormat="1" applyFont="1" applyFill="1" applyBorder="1" applyAlignment="1">
      <alignment horizontal="right" vertical="top"/>
    </xf>
    <xf numFmtId="0" fontId="9" fillId="0" borderId="0" xfId="0" applyFont="1"/>
    <xf numFmtId="0" fontId="2" fillId="4" borderId="9" xfId="131" applyFont="1" applyFill="1" applyBorder="1" applyAlignment="1">
      <alignment horizontal="left" vertical="top" wrapText="1"/>
    </xf>
    <xf numFmtId="1" fontId="2" fillId="4" borderId="15" xfId="257" applyNumberFormat="1" applyFont="1" applyFill="1" applyBorder="1" applyAlignment="1">
      <alignment horizontal="right" vertical="top"/>
    </xf>
    <xf numFmtId="0" fontId="1" fillId="3" borderId="1" xfId="91" applyFont="1" applyFill="1" applyAlignment="1">
      <alignment vertical="top"/>
    </xf>
    <xf numFmtId="0" fontId="1" fillId="3" borderId="19" xfId="93" applyFont="1" applyFill="1" applyBorder="1" applyAlignment="1">
      <alignment vertical="top"/>
    </xf>
    <xf numFmtId="2" fontId="1" fillId="3" borderId="12" xfId="89" applyNumberFormat="1" applyFont="1" applyFill="1" applyBorder="1" applyAlignment="1">
      <alignment horizontal="left" vertical="top" wrapText="1"/>
    </xf>
    <xf numFmtId="2" fontId="2" fillId="4" borderId="12" xfId="90" applyNumberFormat="1" applyFont="1" applyFill="1" applyBorder="1" applyAlignment="1">
      <alignment horizontal="right" vertical="top"/>
    </xf>
    <xf numFmtId="2" fontId="2" fillId="4" borderId="13" xfId="129" applyNumberFormat="1" applyFont="1" applyFill="1" applyBorder="1" applyAlignment="1">
      <alignment horizontal="right" vertical="top"/>
    </xf>
    <xf numFmtId="49" fontId="1" fillId="3" borderId="8" xfId="93" applyNumberFormat="1" applyFont="1" applyFill="1" applyBorder="1" applyAlignment="1">
      <alignment vertical="top"/>
    </xf>
    <xf numFmtId="0" fontId="1" fillId="3" borderId="8" xfId="93" applyFont="1" applyFill="1" applyBorder="1" applyAlignment="1">
      <alignment horizontal="left" vertical="top"/>
    </xf>
    <xf numFmtId="0" fontId="8" fillId="2" borderId="1" xfId="149" applyFont="1" applyAlignment="1">
      <alignment horizontal="left" vertical="center"/>
    </xf>
    <xf numFmtId="0" fontId="1" fillId="2" borderId="3" xfId="151" applyFont="1" applyBorder="1" applyAlignment="1">
      <alignment horizontal="center"/>
    </xf>
    <xf numFmtId="0" fontId="1" fillId="2" borderId="4" xfId="260" applyFont="1" applyBorder="1" applyAlignment="1">
      <alignment horizontal="center"/>
    </xf>
    <xf numFmtId="164" fontId="2" fillId="4" borderId="18" xfId="261" applyNumberFormat="1" applyFont="1" applyFill="1" applyBorder="1" applyAlignment="1">
      <alignment horizontal="right" vertical="top"/>
    </xf>
    <xf numFmtId="0" fontId="4" fillId="2" borderId="1" xfId="265"/>
    <xf numFmtId="0" fontId="12" fillId="0" borderId="0" xfId="0" applyFont="1"/>
    <xf numFmtId="164" fontId="10" fillId="4" borderId="8" xfId="92" applyNumberFormat="1" applyFont="1" applyFill="1" applyBorder="1" applyAlignment="1">
      <alignment horizontal="right" vertical="top"/>
    </xf>
    <xf numFmtId="2" fontId="10" fillId="4" borderId="13" xfId="129" applyNumberFormat="1" applyFont="1" applyFill="1" applyBorder="1" applyAlignment="1">
      <alignment horizontal="right" vertical="top"/>
    </xf>
    <xf numFmtId="164" fontId="10" fillId="4" borderId="7" xfId="255" applyNumberFormat="1" applyFont="1" applyFill="1" applyBorder="1" applyAlignment="1">
      <alignment horizontal="right" vertical="top"/>
    </xf>
    <xf numFmtId="164" fontId="10" fillId="4" borderId="11" xfId="230" applyNumberFormat="1" applyFont="1" applyFill="1" applyBorder="1" applyAlignment="1">
      <alignment horizontal="right" vertical="top"/>
    </xf>
    <xf numFmtId="164" fontId="10" fillId="4" borderId="15" xfId="256" applyNumberFormat="1" applyFont="1" applyFill="1" applyBorder="1" applyAlignment="1">
      <alignment horizontal="right" vertical="top"/>
    </xf>
    <xf numFmtId="1" fontId="10" fillId="4" borderId="15" xfId="257" applyNumberFormat="1" applyFont="1" applyFill="1" applyBorder="1" applyAlignment="1">
      <alignment horizontal="right" vertical="top"/>
    </xf>
    <xf numFmtId="165" fontId="11" fillId="4" borderId="15" xfId="258" applyNumberFormat="1" applyFont="1" applyFill="1" applyBorder="1" applyAlignment="1">
      <alignment horizontal="right" vertical="top"/>
    </xf>
    <xf numFmtId="164" fontId="10" fillId="4" borderId="17" xfId="144" applyNumberFormat="1" applyFont="1" applyFill="1" applyBorder="1" applyAlignment="1">
      <alignment horizontal="right" vertical="top"/>
    </xf>
    <xf numFmtId="164" fontId="10" fillId="4" borderId="18" xfId="261" applyNumberFormat="1" applyFont="1" applyFill="1" applyBorder="1" applyAlignment="1">
      <alignment horizontal="right" vertical="top"/>
    </xf>
    <xf numFmtId="165" fontId="2" fillId="4" borderId="15" xfId="269" applyNumberFormat="1" applyFont="1" applyFill="1" applyBorder="1" applyAlignment="1">
      <alignment horizontal="right" vertical="top"/>
    </xf>
    <xf numFmtId="0" fontId="4" fillId="2" borderId="1" xfId="275"/>
    <xf numFmtId="164" fontId="2" fillId="4" borderId="1" xfId="92" applyNumberFormat="1" applyFont="1" applyFill="1" applyAlignment="1">
      <alignment horizontal="right" vertical="top"/>
    </xf>
    <xf numFmtId="2" fontId="10" fillId="4" borderId="12" xfId="90" applyNumberFormat="1" applyFont="1" applyFill="1" applyBorder="1" applyAlignment="1">
      <alignment horizontal="right" vertical="top"/>
    </xf>
    <xf numFmtId="0" fontId="8" fillId="2" borderId="1" xfId="166" applyFont="1" applyAlignment="1">
      <alignment horizontal="left" vertical="center"/>
    </xf>
    <xf numFmtId="0" fontId="1" fillId="3" borderId="5" xfId="168" applyFont="1" applyFill="1" applyBorder="1" applyAlignment="1">
      <alignment horizontal="left" vertical="top"/>
    </xf>
    <xf numFmtId="0" fontId="1" fillId="3" borderId="8" xfId="279" applyFont="1" applyFill="1" applyBorder="1" applyAlignment="1">
      <alignment horizontal="left" vertical="top"/>
    </xf>
    <xf numFmtId="0" fontId="1" fillId="3" borderId="12" xfId="281" applyFont="1" applyFill="1" applyBorder="1" applyAlignment="1">
      <alignment horizontal="left" vertical="top"/>
    </xf>
    <xf numFmtId="0" fontId="8" fillId="2" borderId="1" xfId="169" applyFont="1" applyAlignment="1">
      <alignment horizontal="left" vertical="center"/>
    </xf>
    <xf numFmtId="0" fontId="8" fillId="2" borderId="1" xfId="169" applyFont="1" applyAlignment="1">
      <alignment horizontal="center" vertical="center" wrapText="1"/>
    </xf>
    <xf numFmtId="0" fontId="8" fillId="2" borderId="1" xfId="196" applyFont="1" applyAlignment="1">
      <alignment horizontal="center" vertical="center" wrapText="1"/>
    </xf>
    <xf numFmtId="0" fontId="1" fillId="2" borderId="3" xfId="170" applyFont="1" applyBorder="1" applyAlignment="1">
      <alignment horizontal="center"/>
    </xf>
    <xf numFmtId="0" fontId="1" fillId="2" borderId="4" xfId="287" applyFont="1" applyBorder="1" applyAlignment="1">
      <alignment horizontal="center"/>
    </xf>
    <xf numFmtId="0" fontId="1" fillId="3" borderId="5" xfId="171" applyFont="1" applyFill="1" applyBorder="1" applyAlignment="1">
      <alignment horizontal="left" vertical="top"/>
    </xf>
    <xf numFmtId="0" fontId="1" fillId="3" borderId="8" xfId="173" applyFont="1" applyFill="1" applyBorder="1" applyAlignment="1">
      <alignment horizontal="left" vertical="top"/>
    </xf>
    <xf numFmtId="164" fontId="2" fillId="4" borderId="11" xfId="289" applyNumberFormat="1" applyFont="1" applyFill="1" applyBorder="1" applyAlignment="1">
      <alignment horizontal="right" vertical="top"/>
    </xf>
    <xf numFmtId="0" fontId="1" fillId="3" borderId="12" xfId="175" applyFont="1" applyFill="1" applyBorder="1" applyAlignment="1">
      <alignment horizontal="left" vertical="top"/>
    </xf>
    <xf numFmtId="164" fontId="2" fillId="4" borderId="15" xfId="290" applyNumberFormat="1" applyFont="1" applyFill="1" applyBorder="1" applyAlignment="1">
      <alignment horizontal="right" vertical="top"/>
    </xf>
    <xf numFmtId="1" fontId="2" fillId="4" borderId="13" xfId="178" applyNumberFormat="1" applyFont="1" applyFill="1" applyBorder="1" applyAlignment="1">
      <alignment horizontal="right" vertical="top"/>
    </xf>
    <xf numFmtId="165" fontId="2" fillId="4" borderId="13" xfId="180" applyNumberFormat="1" applyFont="1" applyFill="1" applyBorder="1" applyAlignment="1">
      <alignment horizontal="right" vertical="top"/>
    </xf>
    <xf numFmtId="165" fontId="2" fillId="4" borderId="14" xfId="180" applyNumberFormat="1" applyFont="1" applyFill="1" applyBorder="1" applyAlignment="1">
      <alignment horizontal="right" vertical="top"/>
    </xf>
    <xf numFmtId="1" fontId="2" fillId="4" borderId="14" xfId="178" applyNumberFormat="1" applyFont="1" applyFill="1" applyBorder="1" applyAlignment="1">
      <alignment horizontal="right" vertical="top"/>
    </xf>
    <xf numFmtId="0" fontId="2" fillId="2" borderId="1" xfId="188" applyFont="1" applyAlignment="1">
      <alignment horizontal="left" vertical="top"/>
    </xf>
    <xf numFmtId="0" fontId="2" fillId="2" borderId="1" xfId="191" applyFont="1" applyAlignment="1">
      <alignment horizontal="left" vertical="top" wrapText="1"/>
    </xf>
    <xf numFmtId="0" fontId="2" fillId="2" borderId="1" xfId="291" applyFont="1" applyAlignment="1">
      <alignment horizontal="left" vertical="top" wrapText="1"/>
    </xf>
    <xf numFmtId="0" fontId="1" fillId="2" borderId="3" xfId="194" applyFont="1" applyBorder="1" applyAlignment="1">
      <alignment horizontal="center"/>
    </xf>
    <xf numFmtId="164" fontId="2" fillId="4" borderId="17" xfId="190" applyNumberFormat="1" applyFont="1" applyFill="1" applyBorder="1" applyAlignment="1">
      <alignment horizontal="right" vertical="top"/>
    </xf>
    <xf numFmtId="164" fontId="2" fillId="4" borderId="18" xfId="292" applyNumberFormat="1" applyFont="1" applyFill="1" applyBorder="1" applyAlignment="1">
      <alignment horizontal="right" vertical="top"/>
    </xf>
    <xf numFmtId="165" fontId="2" fillId="4" borderId="13" xfId="189" applyNumberFormat="1" applyFont="1" applyFill="1" applyBorder="1" applyAlignment="1">
      <alignment horizontal="right" vertical="top"/>
    </xf>
    <xf numFmtId="0" fontId="2" fillId="4" borderId="9" xfId="192" applyFont="1" applyFill="1" applyBorder="1" applyAlignment="1">
      <alignment horizontal="left" vertical="top" wrapText="1"/>
    </xf>
    <xf numFmtId="0" fontId="10" fillId="4" borderId="6" xfId="187" applyFont="1" applyFill="1" applyBorder="1" applyAlignment="1">
      <alignment horizontal="left" vertical="top" wrapText="1"/>
    </xf>
    <xf numFmtId="0" fontId="10" fillId="4" borderId="9" xfId="192" applyFont="1" applyFill="1" applyBorder="1" applyAlignment="1">
      <alignment horizontal="left" vertical="top" wrapText="1"/>
    </xf>
    <xf numFmtId="164" fontId="10" fillId="4" borderId="9" xfId="174" applyNumberFormat="1" applyFont="1" applyFill="1" applyBorder="1" applyAlignment="1">
      <alignment horizontal="right" vertical="top"/>
    </xf>
    <xf numFmtId="164" fontId="10" fillId="4" borderId="11" xfId="289" applyNumberFormat="1" applyFont="1" applyFill="1" applyBorder="1" applyAlignment="1">
      <alignment horizontal="right" vertical="top"/>
    </xf>
    <xf numFmtId="164" fontId="10" fillId="4" borderId="15" xfId="290" applyNumberFormat="1" applyFont="1" applyFill="1" applyBorder="1" applyAlignment="1">
      <alignment horizontal="right" vertical="top"/>
    </xf>
    <xf numFmtId="1" fontId="10" fillId="4" borderId="14" xfId="178" applyNumberFormat="1" applyFont="1" applyFill="1" applyBorder="1" applyAlignment="1">
      <alignment horizontal="right" vertical="top"/>
    </xf>
    <xf numFmtId="165" fontId="11" fillId="4" borderId="14" xfId="180" applyNumberFormat="1" applyFont="1" applyFill="1" applyBorder="1" applyAlignment="1">
      <alignment horizontal="right" vertical="top"/>
    </xf>
    <xf numFmtId="164" fontId="10" fillId="4" borderId="17" xfId="190" applyNumberFormat="1" applyFont="1" applyFill="1" applyBorder="1" applyAlignment="1">
      <alignment horizontal="right" vertical="top"/>
    </xf>
    <xf numFmtId="165" fontId="2" fillId="4" borderId="13" xfId="195" applyNumberFormat="1" applyFont="1" applyFill="1" applyBorder="1" applyAlignment="1">
      <alignment horizontal="right" vertical="top"/>
    </xf>
    <xf numFmtId="0" fontId="1" fillId="2" borderId="4" xfId="295" applyFont="1" applyBorder="1" applyAlignment="1">
      <alignment horizontal="center"/>
    </xf>
    <xf numFmtId="164" fontId="2" fillId="4" borderId="7" xfId="296" applyNumberFormat="1" applyFont="1" applyFill="1" applyBorder="1" applyAlignment="1">
      <alignment horizontal="right" vertical="top"/>
    </xf>
    <xf numFmtId="164" fontId="2" fillId="4" borderId="11" xfId="297" applyNumberFormat="1" applyFont="1" applyFill="1" applyBorder="1" applyAlignment="1">
      <alignment horizontal="right" vertical="top"/>
    </xf>
    <xf numFmtId="164" fontId="2" fillId="4" borderId="15" xfId="298" applyNumberFormat="1" applyFont="1" applyFill="1" applyBorder="1" applyAlignment="1">
      <alignment horizontal="right" vertical="top"/>
    </xf>
    <xf numFmtId="1" fontId="2" fillId="4" borderId="15" xfId="299" applyNumberFormat="1" applyFont="1" applyFill="1" applyBorder="1" applyAlignment="1">
      <alignment horizontal="right" vertical="top"/>
    </xf>
    <xf numFmtId="165" fontId="2" fillId="4" borderId="15" xfId="300" applyNumberFormat="1" applyFont="1" applyFill="1" applyBorder="1" applyAlignment="1">
      <alignment horizontal="right" vertical="top"/>
    </xf>
    <xf numFmtId="164" fontId="2" fillId="4" borderId="6" xfId="197" applyNumberFormat="1" applyFont="1" applyFill="1" applyBorder="1" applyAlignment="1">
      <alignment horizontal="right" vertical="top"/>
    </xf>
    <xf numFmtId="164" fontId="2" fillId="4" borderId="9" xfId="198" applyNumberFormat="1" applyFont="1" applyFill="1" applyBorder="1" applyAlignment="1">
      <alignment horizontal="right" vertical="top"/>
    </xf>
    <xf numFmtId="0" fontId="2" fillId="4" borderId="9" xfId="203" applyFont="1" applyFill="1" applyBorder="1" applyAlignment="1">
      <alignment horizontal="left" vertical="top" wrapText="1"/>
    </xf>
    <xf numFmtId="0" fontId="1" fillId="3" borderId="8" xfId="217" applyFont="1" applyFill="1" applyBorder="1" applyAlignment="1">
      <alignment horizontal="left" vertical="top"/>
    </xf>
    <xf numFmtId="1" fontId="2" fillId="4" borderId="13" xfId="95" applyNumberFormat="1" applyFont="1" applyFill="1" applyBorder="1" applyAlignment="1">
      <alignment horizontal="right" vertical="top"/>
    </xf>
    <xf numFmtId="166" fontId="2" fillId="4" borderId="10" xfId="203" applyNumberFormat="1" applyFont="1" applyFill="1" applyBorder="1" applyAlignment="1">
      <alignment horizontal="right" vertical="top" wrapText="1"/>
    </xf>
    <xf numFmtId="164" fontId="2" fillId="4" borderId="22" xfId="297" applyNumberFormat="1" applyFont="1" applyFill="1" applyBorder="1" applyAlignment="1">
      <alignment horizontal="right" vertical="top"/>
    </xf>
    <xf numFmtId="0" fontId="1" fillId="2" borderId="3" xfId="211" applyFont="1" applyBorder="1" applyAlignment="1">
      <alignment horizontal="center"/>
    </xf>
    <xf numFmtId="164" fontId="2" fillId="4" borderId="18" xfId="301" applyNumberFormat="1" applyFont="1" applyFill="1" applyBorder="1" applyAlignment="1">
      <alignment horizontal="right" vertical="top"/>
    </xf>
    <xf numFmtId="165" fontId="2" fillId="4" borderId="15" xfId="302" applyNumberFormat="1" applyFont="1" applyFill="1" applyBorder="1" applyAlignment="1">
      <alignment horizontal="right" vertical="top"/>
    </xf>
    <xf numFmtId="165" fontId="2" fillId="4" borderId="15" xfId="303" applyNumberFormat="1" applyFont="1" applyFill="1" applyBorder="1" applyAlignment="1">
      <alignment horizontal="right" vertical="top"/>
    </xf>
    <xf numFmtId="164" fontId="2" fillId="5" borderId="18" xfId="292" applyNumberFormat="1" applyFont="1" applyFill="1" applyBorder="1" applyAlignment="1">
      <alignment horizontal="right" vertical="top"/>
    </xf>
    <xf numFmtId="164" fontId="2" fillId="5" borderId="18" xfId="261" applyNumberFormat="1" applyFont="1" applyFill="1" applyBorder="1" applyAlignment="1">
      <alignment horizontal="right" vertical="top"/>
    </xf>
    <xf numFmtId="0" fontId="8" fillId="2" borderId="1" xfId="201" applyFont="1" applyAlignment="1">
      <alignment horizontal="left" vertical="center"/>
    </xf>
    <xf numFmtId="0" fontId="8" fillId="2" borderId="1" xfId="201" applyFont="1" applyAlignment="1">
      <alignment horizontal="center" vertical="center" wrapText="1"/>
    </xf>
    <xf numFmtId="0" fontId="1" fillId="2" borderId="3" xfId="202" applyFont="1" applyBorder="1" applyAlignment="1">
      <alignment horizontal="center"/>
    </xf>
    <xf numFmtId="0" fontId="1" fillId="3" borderId="5" xfId="216" applyFont="1" applyFill="1" applyBorder="1" applyAlignment="1">
      <alignment horizontal="left" vertical="top"/>
    </xf>
    <xf numFmtId="164" fontId="2" fillId="4" borderId="5" xfId="208" applyNumberFormat="1" applyFont="1" applyFill="1" applyBorder="1" applyAlignment="1">
      <alignment horizontal="right" vertical="top"/>
    </xf>
    <xf numFmtId="164" fontId="2" fillId="4" borderId="8" xfId="209" applyNumberFormat="1" applyFont="1" applyFill="1" applyBorder="1" applyAlignment="1">
      <alignment horizontal="right" vertical="top"/>
    </xf>
    <xf numFmtId="0" fontId="1" fillId="3" borderId="12" xfId="88" applyFont="1" applyFill="1" applyBorder="1" applyAlignment="1">
      <alignment horizontal="left" vertical="top"/>
    </xf>
    <xf numFmtId="164" fontId="10" fillId="4" borderId="5" xfId="208" applyNumberFormat="1" applyFont="1" applyFill="1" applyBorder="1" applyAlignment="1">
      <alignment horizontal="right" vertical="top"/>
    </xf>
    <xf numFmtId="164" fontId="10" fillId="4" borderId="8" xfId="209" applyNumberFormat="1" applyFont="1" applyFill="1" applyBorder="1" applyAlignment="1">
      <alignment horizontal="right" vertical="top"/>
    </xf>
    <xf numFmtId="164" fontId="10" fillId="4" borderId="22" xfId="296" applyNumberFormat="1" applyFont="1" applyFill="1" applyBorder="1" applyAlignment="1">
      <alignment horizontal="right" vertical="top"/>
    </xf>
    <xf numFmtId="164" fontId="10" fillId="4" borderId="11" xfId="297" applyNumberFormat="1" applyFont="1" applyFill="1" applyBorder="1" applyAlignment="1">
      <alignment horizontal="right" vertical="top"/>
    </xf>
    <xf numFmtId="164" fontId="10" fillId="4" borderId="15" xfId="298" applyNumberFormat="1" applyFont="1" applyFill="1" applyBorder="1" applyAlignment="1">
      <alignment horizontal="right" vertical="top"/>
    </xf>
    <xf numFmtId="1" fontId="10" fillId="4" borderId="15" xfId="299" applyNumberFormat="1" applyFont="1" applyFill="1" applyBorder="1" applyAlignment="1">
      <alignment horizontal="right" vertical="top"/>
    </xf>
    <xf numFmtId="165" fontId="11" fillId="4" borderId="15" xfId="300" applyNumberFormat="1" applyFont="1" applyFill="1" applyBorder="1" applyAlignment="1">
      <alignment horizontal="right" vertical="top"/>
    </xf>
    <xf numFmtId="1" fontId="1" fillId="2" borderId="3" xfId="211" applyNumberFormat="1" applyFont="1" applyBorder="1" applyAlignment="1">
      <alignment horizontal="center"/>
    </xf>
    <xf numFmtId="164" fontId="10" fillId="4" borderId="18" xfId="301" applyNumberFormat="1" applyFont="1" applyFill="1" applyBorder="1" applyAlignment="1">
      <alignment horizontal="right" vertical="top"/>
    </xf>
    <xf numFmtId="0" fontId="1" fillId="3" borderId="5" xfId="43" applyFont="1" applyFill="1" applyBorder="1" applyAlignment="1">
      <alignment horizontal="left" vertical="top"/>
    </xf>
    <xf numFmtId="0" fontId="1" fillId="3" borderId="8" xfId="44" applyFont="1" applyFill="1" applyBorder="1" applyAlignment="1">
      <alignment horizontal="left" vertical="top"/>
    </xf>
    <xf numFmtId="164" fontId="2" fillId="4" borderId="10" xfId="198" applyNumberFormat="1" applyFont="1" applyFill="1" applyBorder="1" applyAlignment="1">
      <alignment horizontal="right" vertical="top"/>
    </xf>
    <xf numFmtId="166" fontId="2" fillId="4" borderId="9" xfId="198" applyNumberFormat="1" applyFont="1" applyFill="1" applyBorder="1" applyAlignment="1">
      <alignment horizontal="right" vertical="top"/>
    </xf>
    <xf numFmtId="0" fontId="8" fillId="2" borderId="1" xfId="212" applyFont="1" applyAlignment="1">
      <alignment horizontal="center" vertical="center" wrapText="1"/>
    </xf>
    <xf numFmtId="1" fontId="1" fillId="2" borderId="4" xfId="304" applyNumberFormat="1" applyFont="1" applyBorder="1" applyAlignment="1">
      <alignment horizontal="center"/>
    </xf>
    <xf numFmtId="165" fontId="2" fillId="4" borderId="14" xfId="305" applyNumberFormat="1" applyFont="1" applyFill="1" applyBorder="1" applyAlignment="1">
      <alignment horizontal="right" vertical="top"/>
    </xf>
    <xf numFmtId="164" fontId="2" fillId="4" borderId="22" xfId="296" applyNumberFormat="1" applyFont="1" applyFill="1" applyBorder="1" applyAlignment="1">
      <alignment horizontal="right" vertical="top"/>
    </xf>
    <xf numFmtId="164" fontId="2" fillId="5" borderId="22" xfId="296" applyNumberFormat="1" applyFont="1" applyFill="1" applyBorder="1" applyAlignment="1">
      <alignment horizontal="right" vertical="top"/>
    </xf>
    <xf numFmtId="164" fontId="2" fillId="5" borderId="18" xfId="301" applyNumberFormat="1" applyFont="1" applyFill="1" applyBorder="1" applyAlignment="1">
      <alignment horizontal="right" vertical="top"/>
    </xf>
    <xf numFmtId="164" fontId="2" fillId="4" borderId="7" xfId="306" applyNumberFormat="1" applyFont="1" applyFill="1" applyBorder="1" applyAlignment="1">
      <alignment horizontal="right" vertical="top"/>
    </xf>
    <xf numFmtId="164" fontId="2" fillId="4" borderId="11" xfId="307" applyNumberFormat="1" applyFont="1" applyFill="1" applyBorder="1" applyAlignment="1">
      <alignment horizontal="right" vertical="top"/>
    </xf>
    <xf numFmtId="164" fontId="2" fillId="4" borderId="15" xfId="308" applyNumberFormat="1" applyFont="1" applyFill="1" applyBorder="1" applyAlignment="1">
      <alignment horizontal="right" vertical="top"/>
    </xf>
    <xf numFmtId="1" fontId="2" fillId="4" borderId="13" xfId="63" applyNumberFormat="1" applyFont="1" applyFill="1" applyBorder="1" applyAlignment="1">
      <alignment horizontal="right" vertical="top"/>
    </xf>
    <xf numFmtId="165" fontId="2" fillId="4" borderId="13" xfId="67" applyNumberFormat="1" applyFont="1" applyFill="1" applyBorder="1" applyAlignment="1">
      <alignment horizontal="right" vertical="top"/>
    </xf>
    <xf numFmtId="0" fontId="1" fillId="2" borderId="4" xfId="309" applyFont="1" applyBorder="1" applyAlignment="1">
      <alignment horizontal="center"/>
    </xf>
    <xf numFmtId="0" fontId="2" fillId="4" borderId="9" xfId="53" applyFont="1" applyFill="1" applyBorder="1" applyAlignment="1">
      <alignment horizontal="left" vertical="top" wrapText="1"/>
    </xf>
    <xf numFmtId="0" fontId="8" fillId="2" borderId="1" xfId="4" applyFont="1" applyFill="1" applyBorder="1" applyAlignment="1">
      <alignment horizontal="left" vertical="center"/>
    </xf>
    <xf numFmtId="0" fontId="8" fillId="2" borderId="1" xfId="4" applyFont="1" applyFill="1" applyBorder="1" applyAlignment="1">
      <alignment horizontal="center" vertical="center" wrapText="1"/>
    </xf>
    <xf numFmtId="0" fontId="8" fillId="2" borderId="1" xfId="5" applyFont="1" applyFill="1" applyBorder="1" applyAlignment="1">
      <alignment horizontal="center" vertical="center" wrapText="1"/>
    </xf>
    <xf numFmtId="0" fontId="1" fillId="2" borderId="3" xfId="39" applyFont="1" applyFill="1" applyBorder="1" applyAlignment="1">
      <alignment horizontal="center"/>
    </xf>
    <xf numFmtId="164" fontId="2" fillId="4" borderId="6" xfId="48" applyNumberFormat="1" applyFont="1" applyFill="1" applyBorder="1" applyAlignment="1">
      <alignment horizontal="right" vertical="top"/>
    </xf>
    <xf numFmtId="164" fontId="2" fillId="4" borderId="9" xfId="50" applyNumberFormat="1" applyFont="1" applyFill="1" applyBorder="1" applyAlignment="1">
      <alignment horizontal="right" vertical="top"/>
    </xf>
    <xf numFmtId="164" fontId="2" fillId="4" borderId="13" xfId="52" applyNumberFormat="1" applyFont="1" applyFill="1" applyBorder="1" applyAlignment="1">
      <alignment horizontal="right" vertical="top"/>
    </xf>
    <xf numFmtId="1" fontId="2" fillId="4" borderId="12" xfId="62" applyNumberFormat="1" applyFont="1" applyFill="1" applyBorder="1" applyAlignment="1">
      <alignment horizontal="right" vertical="top"/>
    </xf>
    <xf numFmtId="165" fontId="2" fillId="4" borderId="12" xfId="69" applyNumberFormat="1" applyFont="1" applyFill="1" applyBorder="1" applyAlignment="1">
      <alignment horizontal="right" vertical="top"/>
    </xf>
    <xf numFmtId="0" fontId="8" fillId="2" borderId="1" xfId="71" applyFont="1" applyAlignment="1">
      <alignment horizontal="left" vertical="center"/>
    </xf>
    <xf numFmtId="0" fontId="1" fillId="2" borderId="20" xfId="72" applyFont="1" applyBorder="1" applyAlignment="1">
      <alignment horizontal="center" wrapText="1"/>
    </xf>
    <xf numFmtId="0" fontId="1" fillId="2" borderId="23" xfId="73" applyFont="1" applyBorder="1" applyAlignment="1">
      <alignment horizontal="center" wrapText="1"/>
    </xf>
    <xf numFmtId="0" fontId="1" fillId="2" borderId="3" xfId="75" applyFont="1" applyBorder="1" applyAlignment="1">
      <alignment horizontal="center"/>
    </xf>
    <xf numFmtId="0" fontId="1" fillId="2" borderId="4" xfId="310" applyFont="1" applyBorder="1" applyAlignment="1">
      <alignment horizontal="center"/>
    </xf>
    <xf numFmtId="0" fontId="1" fillId="3" borderId="21" xfId="76" applyFont="1" applyFill="1" applyBorder="1" applyAlignment="1">
      <alignment horizontal="left" vertical="top"/>
    </xf>
    <xf numFmtId="164" fontId="2" fillId="4" borderId="18" xfId="311" applyNumberFormat="1" applyFont="1" applyFill="1" applyBorder="1" applyAlignment="1">
      <alignment horizontal="right" vertical="top"/>
    </xf>
    <xf numFmtId="0" fontId="1" fillId="3" borderId="16" xfId="79" applyFont="1" applyFill="1" applyBorder="1" applyAlignment="1">
      <alignment horizontal="left" vertical="top"/>
    </xf>
    <xf numFmtId="0" fontId="1" fillId="3" borderId="12" xfId="80" applyFont="1" applyFill="1" applyBorder="1" applyAlignment="1">
      <alignment horizontal="left" vertical="top"/>
    </xf>
    <xf numFmtId="165" fontId="2" fillId="4" borderId="13" xfId="82" applyNumberFormat="1" applyFont="1" applyFill="1" applyBorder="1" applyAlignment="1">
      <alignment horizontal="right" vertical="top"/>
    </xf>
    <xf numFmtId="0" fontId="1" fillId="3" borderId="12" xfId="83" applyFont="1" applyFill="1" applyBorder="1" applyAlignment="1">
      <alignment horizontal="left" vertical="top"/>
    </xf>
    <xf numFmtId="165" fontId="2" fillId="4" borderId="13" xfId="85" applyNumberFormat="1" applyFont="1" applyFill="1" applyBorder="1" applyAlignment="1">
      <alignment horizontal="right" vertical="top"/>
    </xf>
    <xf numFmtId="0" fontId="2" fillId="4" borderId="6" xfId="56" applyFont="1" applyFill="1" applyBorder="1" applyAlignment="1">
      <alignment horizontal="left" vertical="top" wrapText="1"/>
    </xf>
    <xf numFmtId="0" fontId="2" fillId="2" borderId="1" xfId="86" applyFont="1" applyAlignment="1">
      <alignment horizontal="left" vertical="top"/>
    </xf>
    <xf numFmtId="0" fontId="2" fillId="2" borderId="1" xfId="87" applyFont="1" applyAlignment="1">
      <alignment horizontal="left" vertical="top" wrapText="1"/>
    </xf>
    <xf numFmtId="1" fontId="10" fillId="4" borderId="13" xfId="63" applyNumberFormat="1" applyFont="1" applyFill="1" applyBorder="1" applyAlignment="1">
      <alignment horizontal="right" vertical="top"/>
    </xf>
    <xf numFmtId="165" fontId="11" fillId="4" borderId="13" xfId="67" applyNumberFormat="1" applyFont="1" applyFill="1" applyBorder="1" applyAlignment="1">
      <alignment horizontal="right" vertical="top"/>
    </xf>
    <xf numFmtId="164" fontId="2" fillId="4" borderId="22" xfId="306" applyNumberFormat="1" applyFont="1" applyFill="1" applyBorder="1" applyAlignment="1">
      <alignment horizontal="right" vertical="top"/>
    </xf>
    <xf numFmtId="164" fontId="10" fillId="4" borderId="7" xfId="306" applyNumberFormat="1" applyFont="1" applyFill="1" applyBorder="1" applyAlignment="1">
      <alignment horizontal="right" vertical="top"/>
    </xf>
    <xf numFmtId="0" fontId="10" fillId="4" borderId="9" xfId="53" applyFont="1" applyFill="1" applyBorder="1" applyAlignment="1">
      <alignment horizontal="left" vertical="top" wrapText="1"/>
    </xf>
    <xf numFmtId="164" fontId="10" fillId="4" borderId="11" xfId="307" applyNumberFormat="1" applyFont="1" applyFill="1" applyBorder="1" applyAlignment="1">
      <alignment horizontal="right" vertical="top"/>
    </xf>
    <xf numFmtId="164" fontId="10" fillId="4" borderId="15" xfId="308" applyNumberFormat="1" applyFont="1" applyFill="1" applyBorder="1" applyAlignment="1">
      <alignment horizontal="right" vertical="top"/>
    </xf>
    <xf numFmtId="1" fontId="12" fillId="0" borderId="0" xfId="0" applyNumberFormat="1" applyFont="1"/>
    <xf numFmtId="164" fontId="10" fillId="4" borderId="18" xfId="311" applyNumberFormat="1" applyFont="1" applyFill="1" applyBorder="1" applyAlignment="1">
      <alignment horizontal="right" vertical="top"/>
    </xf>
    <xf numFmtId="165" fontId="10" fillId="4" borderId="13" xfId="82" applyNumberFormat="1" applyFont="1" applyFill="1" applyBorder="1" applyAlignment="1">
      <alignment horizontal="right" vertical="top"/>
    </xf>
    <xf numFmtId="165" fontId="11" fillId="4" borderId="13" xfId="85" applyNumberFormat="1" applyFont="1" applyFill="1" applyBorder="1" applyAlignment="1">
      <alignment horizontal="right" vertical="top"/>
    </xf>
    <xf numFmtId="0" fontId="1" fillId="0" borderId="3" xfId="39" applyFont="1" applyBorder="1" applyAlignment="1">
      <alignment horizontal="center"/>
    </xf>
    <xf numFmtId="0" fontId="2" fillId="4" borderId="18" xfId="203" applyFont="1" applyFill="1" applyBorder="1" applyAlignment="1">
      <alignment horizontal="left" vertical="top" wrapText="1"/>
    </xf>
    <xf numFmtId="0" fontId="13" fillId="2" borderId="1" xfId="96" applyFont="1" applyAlignment="1">
      <alignment vertical="center"/>
    </xf>
    <xf numFmtId="164" fontId="2" fillId="4" borderId="18" xfId="221" applyNumberFormat="1" applyFont="1" applyFill="1" applyBorder="1" applyAlignment="1">
      <alignment horizontal="right" vertical="top"/>
    </xf>
    <xf numFmtId="165" fontId="2" fillId="4" borderId="15" xfId="222" applyNumberFormat="1" applyFont="1" applyFill="1" applyBorder="1" applyAlignment="1">
      <alignment horizontal="right" vertical="top"/>
    </xf>
    <xf numFmtId="0" fontId="1" fillId="2" borderId="3" xfId="223" applyFont="1" applyBorder="1" applyAlignment="1">
      <alignment horizontal="center"/>
    </xf>
    <xf numFmtId="0" fontId="1" fillId="3" borderId="21" xfId="315" applyFont="1" applyFill="1" applyBorder="1" applyAlignment="1">
      <alignment horizontal="left" vertical="top" wrapText="1"/>
    </xf>
    <xf numFmtId="0" fontId="1" fillId="3" borderId="16" xfId="317" applyFont="1" applyFill="1" applyBorder="1" applyAlignment="1">
      <alignment horizontal="left" vertical="top" wrapText="1"/>
    </xf>
    <xf numFmtId="0" fontId="1" fillId="3" borderId="12" xfId="318" applyFont="1" applyFill="1" applyBorder="1" applyAlignment="1">
      <alignment horizontal="left" vertical="top" wrapText="1"/>
    </xf>
    <xf numFmtId="0" fontId="1" fillId="3" borderId="12" xfId="320" applyFont="1" applyFill="1" applyBorder="1" applyAlignment="1">
      <alignment horizontal="left" vertical="top" wrapText="1"/>
    </xf>
    <xf numFmtId="0" fontId="2" fillId="2" borderId="1" xfId="322" applyFont="1" applyAlignment="1">
      <alignment horizontal="left" vertical="top" wrapText="1"/>
    </xf>
    <xf numFmtId="165" fontId="2" fillId="4" borderId="15" xfId="326" applyNumberFormat="1" applyFont="1" applyFill="1" applyBorder="1" applyAlignment="1">
      <alignment horizontal="right" vertical="top"/>
    </xf>
    <xf numFmtId="165" fontId="2" fillId="4" borderId="15" xfId="329" applyNumberFormat="1" applyFont="1" applyFill="1" applyBorder="1" applyAlignment="1">
      <alignment horizontal="right" vertical="top"/>
    </xf>
    <xf numFmtId="165" fontId="2" fillId="4" borderId="15" xfId="330" applyNumberFormat="1" applyFont="1" applyFill="1" applyBorder="1" applyAlignment="1">
      <alignment horizontal="right" vertical="top"/>
    </xf>
    <xf numFmtId="0" fontId="8" fillId="2" borderId="1" xfId="99" applyFont="1" applyAlignment="1">
      <alignment horizontal="left" vertical="center"/>
    </xf>
    <xf numFmtId="0" fontId="8" fillId="2" borderId="1" xfId="100" applyFont="1" applyAlignment="1">
      <alignment horizontal="center" vertical="center" wrapText="1"/>
    </xf>
    <xf numFmtId="0" fontId="1" fillId="2" borderId="20" xfId="102" applyFont="1" applyBorder="1" applyAlignment="1">
      <alignment horizontal="center" wrapText="1"/>
    </xf>
    <xf numFmtId="0" fontId="1" fillId="2" borderId="23" xfId="103" applyFont="1" applyBorder="1" applyAlignment="1">
      <alignment horizontal="center" wrapText="1"/>
    </xf>
    <xf numFmtId="0" fontId="1" fillId="2" borderId="3" xfId="105" applyFont="1" applyBorder="1" applyAlignment="1">
      <alignment horizontal="center"/>
    </xf>
    <xf numFmtId="0" fontId="1" fillId="3" borderId="21" xfId="106" applyFont="1" applyFill="1" applyBorder="1" applyAlignment="1">
      <alignment horizontal="left" vertical="top"/>
    </xf>
    <xf numFmtId="164" fontId="2" fillId="4" borderId="18" xfId="331" applyNumberFormat="1" applyFont="1" applyFill="1" applyBorder="1" applyAlignment="1">
      <alignment horizontal="right" vertical="top"/>
    </xf>
    <xf numFmtId="0" fontId="1" fillId="3" borderId="16" xfId="110" applyFont="1" applyFill="1" applyBorder="1" applyAlignment="1">
      <alignment horizontal="left" vertical="top"/>
    </xf>
    <xf numFmtId="0" fontId="1" fillId="3" borderId="24" xfId="110" applyFont="1" applyFill="1" applyBorder="1" applyAlignment="1">
      <alignment horizontal="left" vertical="top"/>
    </xf>
    <xf numFmtId="164" fontId="2" fillId="4" borderId="25" xfId="112" applyNumberFormat="1" applyFont="1" applyFill="1" applyBorder="1" applyAlignment="1">
      <alignment horizontal="right" vertical="top"/>
    </xf>
    <xf numFmtId="0" fontId="1" fillId="3" borderId="2" xfId="119" applyFont="1" applyFill="1" applyBorder="1" applyAlignment="1">
      <alignment horizontal="left" vertical="top"/>
    </xf>
    <xf numFmtId="165" fontId="2" fillId="4" borderId="15" xfId="332" applyNumberFormat="1" applyFont="1" applyFill="1" applyBorder="1" applyAlignment="1">
      <alignment horizontal="right" vertical="top"/>
    </xf>
    <xf numFmtId="0" fontId="1" fillId="3" borderId="12" xfId="119" applyFont="1" applyFill="1" applyBorder="1" applyAlignment="1">
      <alignment horizontal="left" vertical="top"/>
    </xf>
    <xf numFmtId="165" fontId="2" fillId="4" borderId="13" xfId="118" applyNumberFormat="1" applyFont="1" applyFill="1" applyBorder="1" applyAlignment="1">
      <alignment horizontal="right" vertical="top"/>
    </xf>
    <xf numFmtId="165" fontId="2" fillId="4" borderId="15" xfId="333" applyNumberFormat="1" applyFont="1" applyFill="1" applyBorder="1" applyAlignment="1">
      <alignment horizontal="right" vertical="top"/>
    </xf>
    <xf numFmtId="0" fontId="2" fillId="2" borderId="1" xfId="120" applyFont="1" applyAlignment="1">
      <alignment horizontal="left" vertical="top"/>
    </xf>
    <xf numFmtId="0" fontId="2" fillId="2" borderId="1" xfId="120" applyFont="1" applyAlignment="1">
      <alignment horizontal="left" vertical="top" wrapText="1"/>
    </xf>
    <xf numFmtId="1" fontId="1" fillId="3" borderId="12" xfId="89" applyNumberFormat="1" applyFont="1" applyFill="1" applyBorder="1" applyAlignment="1">
      <alignment horizontal="left" vertical="top"/>
    </xf>
    <xf numFmtId="165" fontId="2" fillId="4" borderId="14" xfId="334" applyNumberFormat="1" applyFont="1" applyFill="1" applyBorder="1" applyAlignment="1">
      <alignment horizontal="right" vertical="top"/>
    </xf>
    <xf numFmtId="0" fontId="2" fillId="2" borderId="1" xfId="121" applyFont="1" applyAlignment="1">
      <alignment horizontal="left" vertical="top" wrapText="1"/>
    </xf>
    <xf numFmtId="164" fontId="2" fillId="5" borderId="17" xfId="190" applyNumberFormat="1" applyFont="1" applyFill="1" applyBorder="1" applyAlignment="1">
      <alignment horizontal="right" vertical="top"/>
    </xf>
    <xf numFmtId="164" fontId="2" fillId="5" borderId="18" xfId="190" applyNumberFormat="1" applyFont="1" applyFill="1" applyBorder="1" applyAlignment="1">
      <alignment horizontal="right" vertical="top"/>
    </xf>
    <xf numFmtId="0" fontId="8" fillId="2" borderId="1" xfId="96" applyFont="1" applyAlignment="1">
      <alignment horizontal="center" vertical="center" wrapText="1"/>
    </xf>
    <xf numFmtId="164" fontId="2" fillId="4" borderId="15" xfId="340" applyNumberFormat="1" applyFont="1" applyFill="1" applyBorder="1" applyAlignment="1">
      <alignment horizontal="right" vertical="top"/>
    </xf>
    <xf numFmtId="164" fontId="2" fillId="4" borderId="11" xfId="341" applyNumberFormat="1" applyFont="1" applyFill="1" applyBorder="1" applyAlignment="1">
      <alignment horizontal="right" vertical="top"/>
    </xf>
    <xf numFmtId="0" fontId="1" fillId="2" borderId="4" xfId="343" applyFont="1" applyBorder="1" applyAlignment="1">
      <alignment horizontal="center"/>
    </xf>
    <xf numFmtId="1" fontId="1" fillId="3" borderId="12" xfId="61" applyNumberFormat="1" applyFont="1" applyFill="1" applyBorder="1" applyAlignment="1">
      <alignment horizontal="left" vertical="top"/>
    </xf>
    <xf numFmtId="0" fontId="1" fillId="3" borderId="12" xfId="70" applyFont="1" applyFill="1" applyBorder="1" applyAlignment="1">
      <alignment horizontal="left" vertical="top"/>
    </xf>
    <xf numFmtId="1" fontId="1" fillId="3" borderId="12" xfId="177" applyNumberFormat="1" applyFont="1" applyFill="1" applyBorder="1" applyAlignment="1">
      <alignment horizontal="left" vertical="top"/>
    </xf>
    <xf numFmtId="0" fontId="1" fillId="3" borderId="12" xfId="179" applyFont="1" applyFill="1" applyBorder="1" applyAlignment="1">
      <alignment horizontal="left" vertical="top"/>
    </xf>
    <xf numFmtId="2" fontId="1" fillId="3" borderId="12" xfId="89" applyNumberFormat="1" applyFont="1" applyFill="1" applyBorder="1" applyAlignment="1">
      <alignment horizontal="left" vertical="top"/>
    </xf>
    <xf numFmtId="0" fontId="1" fillId="3" borderId="21" xfId="152" applyFont="1" applyFill="1" applyBorder="1" applyAlignment="1">
      <alignment horizontal="left" vertical="top"/>
    </xf>
    <xf numFmtId="0" fontId="1" fillId="3" borderId="16" xfId="153" applyFont="1" applyFill="1" applyBorder="1" applyAlignment="1">
      <alignment horizontal="left" vertical="top"/>
    </xf>
    <xf numFmtId="0" fontId="1" fillId="3" borderId="16" xfId="207" applyFont="1" applyFill="1" applyBorder="1" applyAlignment="1">
      <alignment horizontal="left" vertical="top"/>
    </xf>
    <xf numFmtId="0" fontId="1" fillId="3" borderId="12" xfId="154" applyFont="1" applyFill="1" applyBorder="1" applyAlignment="1">
      <alignment horizontal="left" vertical="top"/>
    </xf>
    <xf numFmtId="0" fontId="1" fillId="3" borderId="12" xfId="155" applyFont="1" applyFill="1" applyBorder="1" applyAlignment="1">
      <alignment horizontal="left" vertical="top"/>
    </xf>
    <xf numFmtId="0" fontId="9" fillId="0" borderId="1" xfId="0" applyFont="1" applyBorder="1"/>
    <xf numFmtId="1" fontId="1" fillId="3" borderId="12" xfId="218" applyNumberFormat="1" applyFont="1" applyFill="1" applyBorder="1" applyAlignment="1">
      <alignment horizontal="left" vertical="top"/>
    </xf>
    <xf numFmtId="1" fontId="1" fillId="3" borderId="12" xfId="219" applyNumberFormat="1" applyFont="1" applyFill="1" applyBorder="1" applyAlignment="1">
      <alignment horizontal="left" vertical="top"/>
    </xf>
    <xf numFmtId="0" fontId="2" fillId="2" borderId="21" xfId="156" applyFont="1" applyBorder="1" applyAlignment="1">
      <alignment horizontal="left" vertical="top"/>
    </xf>
    <xf numFmtId="1" fontId="1" fillId="3" borderId="12" xfId="283" applyNumberFormat="1" applyFont="1" applyFill="1" applyBorder="1" applyAlignment="1">
      <alignment horizontal="left" vertical="top"/>
    </xf>
    <xf numFmtId="1" fontId="1" fillId="3" borderId="12" xfId="285" applyNumberFormat="1" applyFont="1" applyFill="1" applyBorder="1" applyAlignment="1">
      <alignment horizontal="left" vertical="top"/>
    </xf>
    <xf numFmtId="1" fontId="2" fillId="4" borderId="15" xfId="344" applyNumberFormat="1" applyFont="1" applyFill="1" applyBorder="1" applyAlignment="1">
      <alignment horizontal="right" vertical="top"/>
    </xf>
    <xf numFmtId="165" fontId="2" fillId="4" borderId="15" xfId="345" applyNumberFormat="1" applyFont="1" applyFill="1" applyBorder="1" applyAlignment="1">
      <alignment horizontal="right" vertical="top"/>
    </xf>
    <xf numFmtId="165" fontId="2" fillId="4" borderId="14" xfId="346" applyNumberFormat="1" applyFont="1" applyFill="1" applyBorder="1" applyAlignment="1">
      <alignment horizontal="right" vertical="top"/>
    </xf>
    <xf numFmtId="164" fontId="2" fillId="4" borderId="18" xfId="347" applyNumberFormat="1" applyFont="1" applyFill="1" applyBorder="1" applyAlignment="1">
      <alignment horizontal="right" vertical="top"/>
    </xf>
    <xf numFmtId="165" fontId="2" fillId="4" borderId="15" xfId="348" applyNumberFormat="1" applyFont="1" applyFill="1" applyBorder="1" applyAlignment="1">
      <alignment horizontal="right" vertical="top"/>
    </xf>
    <xf numFmtId="165" fontId="2" fillId="4" borderId="14" xfId="349" applyNumberFormat="1" applyFont="1" applyFill="1" applyBorder="1" applyAlignment="1">
      <alignment horizontal="right" vertical="top"/>
    </xf>
    <xf numFmtId="164" fontId="2" fillId="4" borderId="18" xfId="355" applyNumberFormat="1" applyFont="1" applyFill="1" applyBorder="1" applyAlignment="1">
      <alignment horizontal="right" vertical="top"/>
    </xf>
    <xf numFmtId="165" fontId="2" fillId="4" borderId="15" xfId="356" applyNumberFormat="1" applyFont="1" applyFill="1" applyBorder="1" applyAlignment="1">
      <alignment horizontal="right" vertical="top"/>
    </xf>
    <xf numFmtId="0" fontId="1" fillId="2" borderId="4" xfId="357" applyFont="1" applyBorder="1" applyAlignment="1">
      <alignment horizontal="center"/>
    </xf>
    <xf numFmtId="165" fontId="2" fillId="4" borderId="14" xfId="358" applyNumberFormat="1" applyFont="1" applyFill="1" applyBorder="1" applyAlignment="1">
      <alignment horizontal="right" vertical="top"/>
    </xf>
    <xf numFmtId="164" fontId="2" fillId="5" borderId="11" xfId="230" applyNumberFormat="1" applyFont="1" applyFill="1" applyBorder="1" applyAlignment="1">
      <alignment horizontal="right" vertical="top"/>
    </xf>
    <xf numFmtId="164" fontId="2" fillId="4" borderId="5" xfId="359" applyNumberFormat="1" applyFont="1" applyFill="1" applyBorder="1" applyAlignment="1">
      <alignment horizontal="right" vertical="top"/>
    </xf>
    <xf numFmtId="164" fontId="2" fillId="4" borderId="8" xfId="360" applyNumberFormat="1" applyFont="1" applyFill="1" applyBorder="1" applyAlignment="1">
      <alignment horizontal="right" vertical="top"/>
    </xf>
    <xf numFmtId="164" fontId="2" fillId="4" borderId="12" xfId="361" applyNumberFormat="1" applyFont="1" applyFill="1" applyBorder="1" applyAlignment="1">
      <alignment horizontal="right" vertical="top"/>
    </xf>
    <xf numFmtId="164" fontId="2" fillId="4" borderId="5" xfId="362" applyNumberFormat="1" applyFont="1" applyFill="1" applyBorder="1" applyAlignment="1">
      <alignment horizontal="right" vertical="top"/>
    </xf>
    <xf numFmtId="164" fontId="2" fillId="4" borderId="8" xfId="363" applyNumberFormat="1" applyFont="1" applyFill="1" applyBorder="1" applyAlignment="1">
      <alignment horizontal="right" vertical="top"/>
    </xf>
    <xf numFmtId="164" fontId="2" fillId="4" borderId="12" xfId="363" applyNumberFormat="1" applyFont="1" applyFill="1" applyBorder="1" applyAlignment="1">
      <alignment horizontal="right" vertical="top"/>
    </xf>
    <xf numFmtId="165" fontId="2" fillId="4" borderId="7" xfId="364" applyNumberFormat="1" applyFont="1" applyFill="1" applyBorder="1" applyAlignment="1">
      <alignment horizontal="right" vertical="top"/>
    </xf>
    <xf numFmtId="167" fontId="2" fillId="4" borderId="26" xfId="365" applyNumberFormat="1" applyFont="1" applyFill="1" applyBorder="1" applyAlignment="1">
      <alignment horizontal="right" vertical="top"/>
    </xf>
    <xf numFmtId="49" fontId="1" fillId="3" borderId="19" xfId="93" applyNumberFormat="1" applyFont="1" applyFill="1" applyBorder="1" applyAlignment="1">
      <alignment vertical="top"/>
    </xf>
    <xf numFmtId="0" fontId="0" fillId="0" borderId="26" xfId="0" applyBorder="1"/>
    <xf numFmtId="164" fontId="10" fillId="6" borderId="17" xfId="190" applyNumberFormat="1" applyFont="1" applyFill="1" applyBorder="1" applyAlignment="1">
      <alignment horizontal="right" vertical="top"/>
    </xf>
    <xf numFmtId="164" fontId="2" fillId="6" borderId="17" xfId="174" applyNumberFormat="1" applyFont="1" applyFill="1" applyBorder="1" applyAlignment="1">
      <alignment horizontal="right" vertical="top"/>
    </xf>
    <xf numFmtId="164" fontId="2" fillId="4" borderId="18" xfId="366" applyNumberFormat="1" applyFont="1" applyFill="1" applyBorder="1" applyAlignment="1">
      <alignment horizontal="right" vertical="top"/>
    </xf>
    <xf numFmtId="165" fontId="2" fillId="4" borderId="15" xfId="367" applyNumberFormat="1" applyFont="1" applyFill="1" applyBorder="1" applyAlignment="1">
      <alignment horizontal="right" vertical="top"/>
    </xf>
    <xf numFmtId="164" fontId="2" fillId="4" borderId="5" xfId="368" applyNumberFormat="1" applyFont="1" applyFill="1" applyBorder="1" applyAlignment="1">
      <alignment horizontal="right" vertical="top"/>
    </xf>
    <xf numFmtId="164" fontId="2" fillId="4" borderId="8" xfId="369" applyNumberFormat="1" applyFont="1" applyFill="1" applyBorder="1" applyAlignment="1">
      <alignment horizontal="right" vertical="top"/>
    </xf>
    <xf numFmtId="164" fontId="2" fillId="4" borderId="12" xfId="370" applyNumberFormat="1" applyFont="1" applyFill="1" applyBorder="1" applyAlignment="1">
      <alignment horizontal="right" vertical="top"/>
    </xf>
    <xf numFmtId="164" fontId="2" fillId="4" borderId="22" xfId="255" applyNumberFormat="1" applyFont="1" applyFill="1" applyBorder="1" applyAlignment="1">
      <alignment horizontal="right" vertical="top"/>
    </xf>
    <xf numFmtId="164" fontId="2" fillId="4" borderId="10" xfId="371" applyNumberFormat="1" applyFont="1" applyFill="1" applyBorder="1" applyAlignment="1">
      <alignment horizontal="right" vertical="top"/>
    </xf>
    <xf numFmtId="0" fontId="1" fillId="3" borderId="8" xfId="372" applyFont="1" applyFill="1" applyBorder="1" applyAlignment="1">
      <alignment horizontal="left" vertical="top" wrapText="1"/>
    </xf>
    <xf numFmtId="164" fontId="10" fillId="4" borderId="9" xfId="127" applyNumberFormat="1" applyFont="1" applyFill="1" applyBorder="1" applyAlignment="1">
      <alignment horizontal="right" vertical="top"/>
    </xf>
    <xf numFmtId="165" fontId="2" fillId="4" borderId="27" xfId="373" applyNumberFormat="1" applyFont="1" applyFill="1" applyBorder="1" applyAlignment="1">
      <alignment horizontal="right" vertical="top"/>
    </xf>
    <xf numFmtId="165" fontId="2" fillId="4" borderId="4" xfId="258" applyNumberFormat="1" applyFont="1" applyFill="1" applyBorder="1" applyAlignment="1">
      <alignment horizontal="right" vertical="top"/>
    </xf>
    <xf numFmtId="165" fontId="2" fillId="4" borderId="11" xfId="373" applyNumberFormat="1" applyFont="1" applyFill="1" applyBorder="1" applyAlignment="1">
      <alignment horizontal="right" vertical="top"/>
    </xf>
    <xf numFmtId="164" fontId="2" fillId="5" borderId="17" xfId="144" applyNumberFormat="1" applyFont="1" applyFill="1" applyBorder="1" applyAlignment="1">
      <alignment horizontal="right" vertical="top"/>
    </xf>
    <xf numFmtId="0" fontId="1" fillId="2" borderId="1" xfId="150" applyFont="1" applyAlignment="1">
      <alignment horizontal="center" wrapText="1"/>
    </xf>
    <xf numFmtId="0" fontId="1" fillId="2" borderId="20" xfId="150" applyFont="1" applyBorder="1" applyAlignment="1">
      <alignment horizontal="center" wrapText="1"/>
    </xf>
    <xf numFmtId="0" fontId="8" fillId="2" borderId="1" xfId="149" applyFont="1" applyAlignment="1">
      <alignment horizontal="left" vertical="center" wrapText="1"/>
    </xf>
    <xf numFmtId="0" fontId="1" fillId="3" borderId="21" xfId="152" applyFont="1" applyFill="1" applyBorder="1" applyAlignment="1">
      <alignment horizontal="left" vertical="top" wrapText="1"/>
    </xf>
    <xf numFmtId="0" fontId="1" fillId="3" borderId="16" xfId="153" applyFont="1" applyFill="1" applyBorder="1" applyAlignment="1">
      <alignment horizontal="left" vertical="top" wrapText="1"/>
    </xf>
    <xf numFmtId="0" fontId="1" fillId="3" borderId="12" xfId="154" applyFont="1" applyFill="1" applyBorder="1" applyAlignment="1">
      <alignment horizontal="left" vertical="top" wrapText="1"/>
    </xf>
    <xf numFmtId="165" fontId="2" fillId="4" borderId="28" xfId="373" applyNumberFormat="1" applyFont="1" applyFill="1" applyBorder="1" applyAlignment="1">
      <alignment horizontal="right" vertical="top"/>
    </xf>
    <xf numFmtId="0" fontId="1" fillId="3" borderId="12" xfId="155" applyFont="1" applyFill="1" applyBorder="1" applyAlignment="1">
      <alignment horizontal="left" vertical="top" wrapText="1"/>
    </xf>
    <xf numFmtId="0" fontId="2" fillId="2" borderId="21" xfId="156" applyFont="1" applyBorder="1" applyAlignment="1">
      <alignment horizontal="left" vertical="top" wrapText="1"/>
    </xf>
    <xf numFmtId="0" fontId="2" fillId="2" borderId="1" xfId="157" applyFont="1" applyAlignment="1">
      <alignment horizontal="left" vertical="top" wrapText="1"/>
    </xf>
    <xf numFmtId="164" fontId="2" fillId="4" borderId="29" xfId="255" applyNumberFormat="1" applyFont="1" applyFill="1" applyBorder="1" applyAlignment="1">
      <alignment horizontal="right" vertical="top"/>
    </xf>
    <xf numFmtId="164" fontId="2" fillId="4" borderId="8" xfId="230" applyNumberFormat="1" applyFont="1" applyFill="1" applyBorder="1" applyAlignment="1">
      <alignment horizontal="right" vertical="top"/>
    </xf>
    <xf numFmtId="164" fontId="2" fillId="4" borderId="19" xfId="369" applyNumberFormat="1" applyFont="1" applyFill="1" applyBorder="1" applyAlignment="1">
      <alignment horizontal="right" vertical="top"/>
    </xf>
    <xf numFmtId="164" fontId="2" fillId="4" borderId="21" xfId="368" applyNumberFormat="1" applyFont="1" applyFill="1" applyBorder="1" applyAlignment="1">
      <alignment horizontal="right" vertical="top"/>
    </xf>
    <xf numFmtId="164" fontId="2" fillId="4" borderId="6" xfId="126" applyNumberFormat="1" applyFont="1" applyFill="1" applyBorder="1" applyAlignment="1">
      <alignment horizontal="right" vertical="top"/>
    </xf>
    <xf numFmtId="164" fontId="2" fillId="4" borderId="18" xfId="374" applyNumberFormat="1" applyFont="1" applyFill="1" applyBorder="1" applyAlignment="1">
      <alignment horizontal="right" vertical="top"/>
    </xf>
    <xf numFmtId="167" fontId="2" fillId="4" borderId="30" xfId="375" applyNumberFormat="1" applyFont="1" applyFill="1" applyBorder="1" applyAlignment="1">
      <alignment horizontal="right" vertical="top"/>
    </xf>
    <xf numFmtId="1" fontId="1" fillId="3" borderId="12" xfId="218" applyNumberFormat="1" applyFont="1" applyFill="1" applyBorder="1" applyAlignment="1">
      <alignment horizontal="left" vertical="top" wrapText="1"/>
    </xf>
    <xf numFmtId="1" fontId="1" fillId="3" borderId="12" xfId="219" applyNumberFormat="1" applyFont="1" applyFill="1" applyBorder="1" applyAlignment="1">
      <alignment horizontal="left" vertical="top" wrapText="1"/>
    </xf>
    <xf numFmtId="164" fontId="2" fillId="4" borderId="18" xfId="376" applyNumberFormat="1" applyFont="1" applyFill="1" applyBorder="1" applyAlignment="1">
      <alignment horizontal="right" vertical="top"/>
    </xf>
    <xf numFmtId="0" fontId="14" fillId="2" borderId="1" xfId="101" applyFont="1"/>
    <xf numFmtId="164" fontId="15" fillId="4" borderId="18" xfId="376" applyNumberFormat="1" applyFont="1" applyFill="1" applyBorder="1" applyAlignment="1">
      <alignment horizontal="right" vertical="top"/>
    </xf>
    <xf numFmtId="0" fontId="2" fillId="5" borderId="9" xfId="53" applyFont="1" applyFill="1" applyBorder="1" applyAlignment="1">
      <alignment horizontal="left" vertical="top" wrapText="1"/>
    </xf>
    <xf numFmtId="167" fontId="2" fillId="4" borderId="31" xfId="377" applyNumberFormat="1" applyFont="1" applyFill="1" applyBorder="1" applyAlignment="1">
      <alignment horizontal="right" vertical="top"/>
    </xf>
    <xf numFmtId="167" fontId="2" fillId="4" borderId="25" xfId="377" applyNumberFormat="1" applyFont="1" applyFill="1" applyBorder="1" applyAlignment="1">
      <alignment horizontal="right" vertical="top"/>
    </xf>
    <xf numFmtId="2" fontId="10" fillId="4" borderId="25" xfId="90" applyNumberFormat="1" applyFont="1" applyFill="1" applyBorder="1" applyAlignment="1">
      <alignment horizontal="right" vertical="top"/>
    </xf>
    <xf numFmtId="1" fontId="2" fillId="4" borderId="3" xfId="95" applyNumberFormat="1" applyFont="1" applyFill="1" applyBorder="1" applyAlignment="1">
      <alignment horizontal="right" vertical="top"/>
    </xf>
    <xf numFmtId="1" fontId="1" fillId="3" borderId="12" xfId="61" applyNumberFormat="1" applyFont="1" applyFill="1" applyBorder="1" applyAlignment="1">
      <alignment horizontal="left" vertical="top" wrapText="1"/>
    </xf>
    <xf numFmtId="0" fontId="1" fillId="3" borderId="12" xfId="70" applyFont="1" applyFill="1" applyBorder="1" applyAlignment="1">
      <alignment horizontal="left" vertical="top" wrapText="1"/>
    </xf>
    <xf numFmtId="164" fontId="2" fillId="4" borderId="5" xfId="378" applyNumberFormat="1" applyFont="1" applyFill="1" applyBorder="1" applyAlignment="1">
      <alignment horizontal="right" vertical="top"/>
    </xf>
    <xf numFmtId="164" fontId="2" fillId="4" borderId="8" xfId="379" applyNumberFormat="1" applyFont="1" applyFill="1" applyBorder="1" applyAlignment="1">
      <alignment horizontal="right" vertical="top"/>
    </xf>
    <xf numFmtId="164" fontId="2" fillId="4" borderId="5" xfId="380" applyNumberFormat="1" applyFont="1" applyFill="1" applyBorder="1" applyAlignment="1">
      <alignment horizontal="right" vertical="top"/>
    </xf>
    <xf numFmtId="164" fontId="2" fillId="4" borderId="8" xfId="381" applyNumberFormat="1" applyFont="1" applyFill="1" applyBorder="1" applyAlignment="1">
      <alignment horizontal="right" vertical="top"/>
    </xf>
    <xf numFmtId="164" fontId="2" fillId="4" borderId="12" xfId="382" applyNumberFormat="1" applyFont="1" applyFill="1" applyBorder="1" applyAlignment="1">
      <alignment horizontal="right" vertical="top"/>
    </xf>
    <xf numFmtId="165" fontId="11" fillId="4" borderId="14" xfId="346" applyNumberFormat="1" applyFont="1" applyFill="1" applyBorder="1" applyAlignment="1">
      <alignment horizontal="right" vertical="top"/>
    </xf>
    <xf numFmtId="164" fontId="10" fillId="4" borderId="5" xfId="380" applyNumberFormat="1" applyFont="1" applyFill="1" applyBorder="1" applyAlignment="1">
      <alignment horizontal="right" vertical="top"/>
    </xf>
    <xf numFmtId="164" fontId="10" fillId="4" borderId="8" xfId="381" applyNumberFormat="1" applyFont="1" applyFill="1" applyBorder="1" applyAlignment="1">
      <alignment horizontal="right" vertical="top"/>
    </xf>
    <xf numFmtId="164" fontId="10" fillId="4" borderId="15" xfId="340" applyNumberFormat="1" applyFont="1" applyFill="1" applyBorder="1" applyAlignment="1">
      <alignment horizontal="right" vertical="top"/>
    </xf>
    <xf numFmtId="164" fontId="10" fillId="7" borderId="8" xfId="92" applyNumberFormat="1" applyFont="1" applyFill="1" applyBorder="1" applyAlignment="1">
      <alignment horizontal="right" vertical="top"/>
    </xf>
    <xf numFmtId="2" fontId="10" fillId="7" borderId="12" xfId="90" applyNumberFormat="1" applyFont="1" applyFill="1" applyBorder="1" applyAlignment="1">
      <alignment horizontal="right" vertical="top"/>
    </xf>
    <xf numFmtId="164" fontId="10" fillId="4" borderId="18" xfId="347" applyNumberFormat="1" applyFont="1" applyFill="1" applyBorder="1" applyAlignment="1">
      <alignment horizontal="right" vertical="top"/>
    </xf>
    <xf numFmtId="2" fontId="1" fillId="3" borderId="32" xfId="89" applyNumberFormat="1" applyFont="1" applyFill="1" applyBorder="1" applyAlignment="1">
      <alignment horizontal="left" vertical="top"/>
    </xf>
    <xf numFmtId="2" fontId="1" fillId="3" borderId="33" xfId="89" applyNumberFormat="1" applyFont="1" applyFill="1" applyBorder="1" applyAlignment="1">
      <alignment horizontal="left" vertical="top"/>
    </xf>
    <xf numFmtId="0" fontId="1" fillId="0" borderId="4" xfId="343" applyFont="1" applyFill="1" applyBorder="1" applyAlignment="1">
      <alignment horizontal="center"/>
    </xf>
  </cellXfs>
  <cellStyles count="385">
    <cellStyle name="Hyperlink" xfId="253" builtinId="8"/>
    <cellStyle name="Normal" xfId="0" builtinId="0"/>
    <cellStyle name="Normal 2" xfId="101" xr:uid="{3C611EEA-59AC-49D8-8AFA-3AF019D96B25}"/>
    <cellStyle name="Normal_OND_vragen" xfId="275" xr:uid="{144CD6C7-5F48-42E5-B39C-D9886E3D9F1A}"/>
    <cellStyle name="Normal_Sheet1" xfId="265" xr:uid="{525DF593-6B5F-4165-A8F6-CDA53B798B89}"/>
    <cellStyle name="style1675706599777" xfId="96" xr:uid="{35724852-86CF-4320-9607-6CD6C8B647DC}"/>
    <cellStyle name="style1675706599907" xfId="160" xr:uid="{FC8DC929-1270-4C25-9DD2-A27497A30A1B}"/>
    <cellStyle name="style1675706601444" xfId="135" xr:uid="{BF329564-AA04-43A5-9C21-52D8F68913DF}"/>
    <cellStyle name="style1675706601721" xfId="136" xr:uid="{986369A8-1EFE-4348-8568-5BC414644B31}"/>
    <cellStyle name="style1675706602213" xfId="140" xr:uid="{0C3D1E60-2CEF-416A-B2F6-CDEE2BA5AB74}"/>
    <cellStyle name="style1675706602360" xfId="266" xr:uid="{E1D42D05-A908-4C40-8F07-83B3ADFE601F}"/>
    <cellStyle name="style1675706602734" xfId="132" xr:uid="{5A99E5CD-3DCC-43CD-A305-5517E2938BE1}"/>
    <cellStyle name="style1675706602790" xfId="125" xr:uid="{1B61DA8C-03DC-43DD-AAD0-FC2B36654C69}"/>
    <cellStyle name="style1675706602852" xfId="133" xr:uid="{09F46F19-3DE9-467A-BE64-08FE8207BE24}"/>
    <cellStyle name="style1675706603038" xfId="91" xr:uid="{A8698721-8B6E-49A6-B8CA-00F0DF3D91FB}"/>
    <cellStyle name="style1675706603100" xfId="93" xr:uid="{719ED3D1-72EE-4EF4-87E4-FCAB300184FF}"/>
    <cellStyle name="style1675706603152" xfId="138" xr:uid="{0DA7903D-3805-4A39-ADB5-58E015391945}"/>
    <cellStyle name="style1675706603280" xfId="134" xr:uid="{BF9B0F29-6A4C-4256-916F-534522216940}"/>
    <cellStyle name="style1675706603332" xfId="126" xr:uid="{B7819D91-1BCC-4CF9-8B99-7E1ECE964158}"/>
    <cellStyle name="style1675706603388" xfId="92" xr:uid="{8303BCF5-DF8C-45A0-9B37-2E6364D19CA0}"/>
    <cellStyle name="style1675706603428" xfId="127" xr:uid="{C97BC63F-26F6-4880-9D64-1F3855AA34AB}"/>
    <cellStyle name="style1675706603464" xfId="139" xr:uid="{C3416996-1020-4880-B34D-AAAF1B18FA17}"/>
    <cellStyle name="style1675706603511" xfId="128" xr:uid="{DA754173-9B34-49D8-8C46-439635382368}"/>
    <cellStyle name="style1675706603643" xfId="131" xr:uid="{FAAEDE6A-6B99-4243-B918-30D1D6610D69}"/>
    <cellStyle name="style1675706603736" xfId="137" xr:uid="{1DC1F548-E1EF-4337-A1F3-76A80B9B184B}"/>
    <cellStyle name="style1675706603862" xfId="97" xr:uid="{51C3D0B2-B877-449A-9007-23699669ABFE}"/>
    <cellStyle name="style1675706604251" xfId="267" xr:uid="{388A9BEC-BF36-4068-B39B-DE449DD5FB68}"/>
    <cellStyle name="style1675706604307" xfId="264" xr:uid="{F31DBCB6-5C7A-4BEB-9805-88909B976D1B}"/>
    <cellStyle name="style1675706604361" xfId="268" xr:uid="{18AF5515-AB5C-4871-A3D2-DAE6CA147DB9}"/>
    <cellStyle name="style1675706604407" xfId="147" xr:uid="{C274B441-5920-44B6-AD88-6CE2ED3C342D}"/>
    <cellStyle name="style1675706604452" xfId="276" xr:uid="{4BE3AD30-FF77-4D35-8F68-6ED6263F611E}"/>
    <cellStyle name="style1675706705853" xfId="166" xr:uid="{E5E8779B-D04D-45F6-82CC-CB30C31378AB}"/>
    <cellStyle name="style1675706708046" xfId="277" xr:uid="{4DBA16A5-9D41-4A3A-A24E-770B3BFF1C5E}"/>
    <cellStyle name="style1675706708098" xfId="167" xr:uid="{988A1C83-84E5-425A-8DCB-FE03B57A5AE5}"/>
    <cellStyle name="style1675706708277" xfId="168" xr:uid="{67C6F883-8C5D-4532-809E-CAC7356C29AE}"/>
    <cellStyle name="style1675706708355" xfId="279" xr:uid="{53203D27-8DEE-42BE-99CE-6494D8CF86BD}"/>
    <cellStyle name="style1675706708414" xfId="281" xr:uid="{A07F037C-9FAC-424B-82B8-00497783060D}"/>
    <cellStyle name="style1675706708525" xfId="278" xr:uid="{1C435EBD-0ADF-48BC-8C73-83751B061886}"/>
    <cellStyle name="style1675706708572" xfId="161" xr:uid="{EC2221D6-F4E2-4E35-8788-29441F588001}"/>
    <cellStyle name="style1675706708614" xfId="280" xr:uid="{217A7057-C70D-4DB7-82A5-0251933782E2}"/>
    <cellStyle name="style1675706708657" xfId="162" xr:uid="{924BDF8F-58C8-4D11-A811-A6EF9F9C0758}"/>
    <cellStyle name="style1675706708702" xfId="282" xr:uid="{03509288-8E63-4A6A-A71E-C22E7FF230F6}"/>
    <cellStyle name="style1675706708746" xfId="163" xr:uid="{01E6BA4A-8B42-45EF-A40B-F46B912EB781}"/>
    <cellStyle name="style1675706841418" xfId="129" xr:uid="{71B3D245-9EF1-4552-BD59-159A885AFF13}"/>
    <cellStyle name="style1675706842151" xfId="89" xr:uid="{AC8514BC-13B1-4A0B-AB68-A203228F656E}"/>
    <cellStyle name="style1675706842491" xfId="90" xr:uid="{102E5E2D-A9A6-4B6B-846A-4E6C5C94094C}"/>
    <cellStyle name="style1675706842523" xfId="141" xr:uid="{E681DBDD-C7D3-41EC-AAA4-31B2568C90AB}"/>
    <cellStyle name="style1675706885489" xfId="164" xr:uid="{F70DB87D-7266-4D0C-82E0-3BE93E08FDD6}"/>
    <cellStyle name="style1675706886014" xfId="283" xr:uid="{836FA0C1-26C9-4792-918C-D248C4277B3D}"/>
    <cellStyle name="style1675706886269" xfId="284" xr:uid="{99F693DB-776D-41E6-807E-F16A8494AF22}"/>
    <cellStyle name="style1675706927857" xfId="130" xr:uid="{8A0DF893-E4B2-4390-A6E6-36E88A99D2EC}"/>
    <cellStyle name="style1675706928521" xfId="119" xr:uid="{5B5FC15B-FF3C-4387-A437-20A9C14BA998}"/>
    <cellStyle name="style1675706928818" xfId="142" xr:uid="{15435D10-A34B-4B2F-9DCE-D0362774F3AB}"/>
    <cellStyle name="style1675706928857" xfId="143" xr:uid="{C5F49704-F754-4A01-A7ED-65CD4AD92A0C}"/>
    <cellStyle name="style1675706970367" xfId="165" xr:uid="{60CC7CD5-D2B1-4656-8C4B-0E198F2EA36D}"/>
    <cellStyle name="style1675706970930" xfId="285" xr:uid="{29DC7001-8473-489B-8BEB-67E77A88E7BF}"/>
    <cellStyle name="style1675706971285" xfId="286" xr:uid="{CACE3E24-F4CE-42A4-BB1E-3EB474D4489F}"/>
    <cellStyle name="style1675966344203" xfId="148" xr:uid="{69AD58B0-FA6C-41FC-840B-03054E8D97E8}"/>
    <cellStyle name="style1675966344336" xfId="149" xr:uid="{2AA4F11E-5E1A-4452-AD79-2E0797717308}"/>
    <cellStyle name="style1675966344397" xfId="150" xr:uid="{9D8D6DF1-99A9-4074-90E4-FB65E454FE04}"/>
    <cellStyle name="style1675966344700" xfId="259" xr:uid="{F7A352A1-76AB-4C89-AB99-061695B583EE}"/>
    <cellStyle name="style1675966344794" xfId="151" xr:uid="{07C1E635-1838-43FD-8E27-20592611AB63}"/>
    <cellStyle name="style1675966345142" xfId="153" xr:uid="{37C36331-9627-4C70-A78F-A2BFC8BAA33D}"/>
    <cellStyle name="style1675966345199" xfId="152" xr:uid="{4F30D821-07E4-4927-897F-597402DFD152}"/>
    <cellStyle name="style1675966345565" xfId="154" xr:uid="{B1FE7C12-421F-4936-8BAF-6462048DF267}"/>
    <cellStyle name="style1675966345759" xfId="98" xr:uid="{632111EA-6181-46DA-BF6A-12728FF756B3}"/>
    <cellStyle name="style1675966345806" xfId="144" xr:uid="{6D9327BB-0A15-49B3-82B7-8C68B0736CB0}"/>
    <cellStyle name="style1675966346103" xfId="262" xr:uid="{50100DDD-5907-4A00-9D53-0618CDCC77CE}"/>
    <cellStyle name="style1675966346156" xfId="145" xr:uid="{BF33D39F-6B4F-4748-9B12-11DE33A17CB4}"/>
    <cellStyle name="style1675966346354" xfId="156" xr:uid="{C9CD9222-D9F4-4B37-BA38-40C247446868}"/>
    <cellStyle name="style1675966346498" xfId="157" xr:uid="{DFB4629C-8D37-4D56-A301-E5321AA095CA}"/>
    <cellStyle name="style1675966722014" xfId="155" xr:uid="{CD7A3702-24A3-4D71-BEB9-84511932190E}"/>
    <cellStyle name="style1675966722629" xfId="263" xr:uid="{45D043E7-4DBA-4871-B8C2-7EE596545C47}"/>
    <cellStyle name="style1675966722688" xfId="146" xr:uid="{FBB3A7D2-9E87-41BE-BCFA-5DD4C2141D8E}"/>
    <cellStyle name="style1680538577526" xfId="201" xr:uid="{545B37A2-88E8-416E-9339-0D24A11FC290}"/>
    <cellStyle name="style1680538577567" xfId="212" xr:uid="{9054AA4E-569D-4B14-99BE-106774EE562E}"/>
    <cellStyle name="style1680538579063" xfId="213" xr:uid="{E63886A2-3279-4278-A04F-3C2C5F9C1C81}"/>
    <cellStyle name="style1680538579084" xfId="202" xr:uid="{82E09892-DED6-4482-8346-291910DA2116}"/>
    <cellStyle name="style1680538579206" xfId="216" xr:uid="{B0E50559-BD6E-42F2-8B34-FF52566099FC}"/>
    <cellStyle name="style1680538579253" xfId="217" xr:uid="{AAAA8378-C7CF-4C25-AF41-F927935D821A}"/>
    <cellStyle name="style1680538579352" xfId="88" xr:uid="{6877B9B2-B7A8-4C53-B977-CB5C05FE0CC4}"/>
    <cellStyle name="style1680538580220" xfId="208" xr:uid="{7EFDF300-6905-4AF9-84C3-D6890930594E}"/>
    <cellStyle name="style1680538580248" xfId="197" xr:uid="{C1B41D3B-BB6E-4A94-8A8C-B38980DB5C74}"/>
    <cellStyle name="style1680538580276" xfId="209" xr:uid="{94AC84A8-CEF8-44BF-A1D8-C1856C42DD0A}"/>
    <cellStyle name="style1680538580311" xfId="198" xr:uid="{209588ED-628B-4CCC-A92A-9DDE374D323C}"/>
    <cellStyle name="style1680538580344" xfId="214" xr:uid="{A82B0A0A-3191-4CD5-A886-E7640E67445A}"/>
    <cellStyle name="style1680538580374" xfId="199" xr:uid="{FB749218-8D18-46A2-8F81-FF764990086B}"/>
    <cellStyle name="style1680538580413" xfId="203" xr:uid="{105323F9-7D12-4D17-857C-D4F429A0F7A1}"/>
    <cellStyle name="style1680538580659" xfId="220" xr:uid="{3050298B-EC8B-47E6-9914-CFD3E37F3232}"/>
    <cellStyle name="style1680538662511" xfId="200" xr:uid="{C984DD12-EB21-44C7-8514-89B79E47E7DA}"/>
    <cellStyle name="style1680538662933" xfId="219" xr:uid="{E3A86B68-745A-4AEC-996E-61752B387D52}"/>
    <cellStyle name="style1680538663145" xfId="215" xr:uid="{F034BCB5-D9C1-4CD7-97BC-2C53D1FCE6F7}"/>
    <cellStyle name="style1680541109602" xfId="95" xr:uid="{A309CE44-1342-4391-A8F9-AA480DE03B58}"/>
    <cellStyle name="style1680541110010" xfId="218" xr:uid="{0EE8ED10-FF78-4892-8F93-8A72253D0841}"/>
    <cellStyle name="style1680541110197" xfId="94" xr:uid="{8D4BCA06-A001-40AE-98E7-F08F6044D83A}"/>
    <cellStyle name="style1680623200598" xfId="210" xr:uid="{7B76488F-ADDD-4D63-B2CD-D014F30B9628}"/>
    <cellStyle name="style1680623201034" xfId="211" xr:uid="{D30F0299-A655-41A0-9FB7-9DDBE283FDD2}"/>
    <cellStyle name="style1680623201491" xfId="207" xr:uid="{B6869115-7280-4E9D-9C1C-3A0263D4C715}"/>
    <cellStyle name="style1680623202376" xfId="204" xr:uid="{95104423-20BB-4721-BCB3-55E3C818C731}"/>
    <cellStyle name="style1680623202821" xfId="205" xr:uid="{1A51FA83-3E8B-4502-928A-67ADFFBEF4F4}"/>
    <cellStyle name="style1680623675249" xfId="206" xr:uid="{1B313FCA-517D-4982-B562-559019C22CE4}"/>
    <cellStyle name="style1681737472014" xfId="272" xr:uid="{C07EFF2E-4586-4B38-AFF3-F8D4FF5F66E5}"/>
    <cellStyle name="style1681737473239" xfId="271" xr:uid="{CA750DB2-E5B9-4234-A6F5-B7C155902BEC}"/>
    <cellStyle name="style1681737473281" xfId="158" xr:uid="{5E3B1843-4B98-425A-89D2-C3C748A41FC3}"/>
    <cellStyle name="style1681737473325" xfId="273" xr:uid="{FFAD7D0F-8E77-4922-A419-5E69A792348C}"/>
    <cellStyle name="style1681737473369" xfId="159" xr:uid="{FFC5CFE5-2995-4CBE-B564-5B3CF34173C4}"/>
    <cellStyle name="style1681737473421" xfId="274" xr:uid="{75CBAA4A-97A5-48B1-84FF-54D8297A3AA3}"/>
    <cellStyle name="style1681911656167" xfId="1" xr:uid="{00000000-0005-0000-0000-000001000000}"/>
    <cellStyle name="style1681911656292" xfId="2" xr:uid="{00000000-0005-0000-0000-000002000000}"/>
    <cellStyle name="style1681911656500" xfId="3" xr:uid="{00000000-0005-0000-0000-000003000000}"/>
    <cellStyle name="style1681911656576" xfId="4" xr:uid="{00000000-0005-0000-0000-000004000000}"/>
    <cellStyle name="style1681911656683" xfId="5" xr:uid="{00000000-0005-0000-0000-000005000000}"/>
    <cellStyle name="style1681911656777" xfId="6" xr:uid="{00000000-0005-0000-0000-000006000000}"/>
    <cellStyle name="style1681911656855" xfId="7" xr:uid="{00000000-0005-0000-0000-000007000000}"/>
    <cellStyle name="style1681911656933" xfId="8" xr:uid="{00000000-0005-0000-0000-000008000000}"/>
    <cellStyle name="style1681911656999" xfId="9" xr:uid="{00000000-0005-0000-0000-000009000000}"/>
    <cellStyle name="style1681911657058" xfId="10" xr:uid="{00000000-0005-0000-0000-00000A000000}"/>
    <cellStyle name="style1681911657125" xfId="11" xr:uid="{00000000-0005-0000-0000-00000B000000}"/>
    <cellStyle name="style1681911657192" xfId="12" xr:uid="{00000000-0005-0000-0000-00000C000000}"/>
    <cellStyle name="style1681911657257" xfId="13" xr:uid="{00000000-0005-0000-0000-00000D000000}"/>
    <cellStyle name="style1681911657321" xfId="14" xr:uid="{00000000-0005-0000-0000-00000E000000}"/>
    <cellStyle name="style1681911657389" xfId="15" xr:uid="{00000000-0005-0000-0000-00000F000000}"/>
    <cellStyle name="style1681911657452" xfId="16" xr:uid="{00000000-0005-0000-0000-000010000000}"/>
    <cellStyle name="style1681911657522" xfId="17" xr:uid="{00000000-0005-0000-0000-000011000000}"/>
    <cellStyle name="style1681911657589" xfId="18" xr:uid="{00000000-0005-0000-0000-000012000000}"/>
    <cellStyle name="style1681911657645" xfId="19" xr:uid="{00000000-0005-0000-0000-000013000000}"/>
    <cellStyle name="style1681911657711" xfId="20" xr:uid="{00000000-0005-0000-0000-000014000000}"/>
    <cellStyle name="style1681911657857" xfId="21" xr:uid="{00000000-0005-0000-0000-000015000000}"/>
    <cellStyle name="style1681911657923" xfId="22" xr:uid="{00000000-0005-0000-0000-000016000000}"/>
    <cellStyle name="style1681911658003" xfId="23" xr:uid="{00000000-0005-0000-0000-000017000000}"/>
    <cellStyle name="style1681911658085" xfId="24" xr:uid="{00000000-0005-0000-0000-000018000000}"/>
    <cellStyle name="style1681911658154" xfId="25" xr:uid="{00000000-0005-0000-0000-000019000000}"/>
    <cellStyle name="style1681911658206" xfId="26" xr:uid="{00000000-0005-0000-0000-00001A000000}"/>
    <cellStyle name="style1681911658260" xfId="27" xr:uid="{00000000-0005-0000-0000-00001B000000}"/>
    <cellStyle name="style1681911658312" xfId="28" xr:uid="{00000000-0005-0000-0000-00001C000000}"/>
    <cellStyle name="style1681911658372" xfId="29" xr:uid="{00000000-0005-0000-0000-00001D000000}"/>
    <cellStyle name="style1681911658674" xfId="30" xr:uid="{00000000-0005-0000-0000-00001E000000}"/>
    <cellStyle name="style1681911658729" xfId="31" xr:uid="{00000000-0005-0000-0000-00001F000000}"/>
    <cellStyle name="style1681911658784" xfId="32" xr:uid="{00000000-0005-0000-0000-000020000000}"/>
    <cellStyle name="style1681911658843" xfId="33" xr:uid="{00000000-0005-0000-0000-000021000000}"/>
    <cellStyle name="style1681911658912" xfId="34" xr:uid="{00000000-0005-0000-0000-000022000000}"/>
    <cellStyle name="style1681911658965" xfId="35" xr:uid="{00000000-0005-0000-0000-000023000000}"/>
    <cellStyle name="style1681911659020" xfId="36" xr:uid="{00000000-0005-0000-0000-000024000000}"/>
    <cellStyle name="style1681911659082" xfId="37" xr:uid="{00000000-0005-0000-0000-000025000000}"/>
    <cellStyle name="style1681911659135" xfId="38" xr:uid="{00000000-0005-0000-0000-000026000000}"/>
    <cellStyle name="style1681911659178" xfId="39" xr:uid="{00000000-0005-0000-0000-000027000000}"/>
    <cellStyle name="style1681911659216" xfId="40" xr:uid="{00000000-0005-0000-0000-000028000000}"/>
    <cellStyle name="style1681911659263" xfId="41" xr:uid="{00000000-0005-0000-0000-000029000000}"/>
    <cellStyle name="style1681911659315" xfId="42" xr:uid="{00000000-0005-0000-0000-00002A000000}"/>
    <cellStyle name="style1681911659369" xfId="43" xr:uid="{00000000-0005-0000-0000-00002B000000}"/>
    <cellStyle name="style1681911659428" xfId="44" xr:uid="{00000000-0005-0000-0000-00002C000000}"/>
    <cellStyle name="style1681911659487" xfId="45" xr:uid="{00000000-0005-0000-0000-00002D000000}"/>
    <cellStyle name="style1681911659551" xfId="46" xr:uid="{00000000-0005-0000-0000-00002E000000}"/>
    <cellStyle name="style1681911659605" xfId="47" xr:uid="{00000000-0005-0000-0000-00002F000000}"/>
    <cellStyle name="style1681911659643" xfId="48" xr:uid="{00000000-0005-0000-0000-000030000000}"/>
    <cellStyle name="style1681911659685" xfId="49" xr:uid="{00000000-0005-0000-0000-000031000000}"/>
    <cellStyle name="style1681911659722" xfId="50" xr:uid="{00000000-0005-0000-0000-000032000000}"/>
    <cellStyle name="style1681911659768" xfId="51" xr:uid="{00000000-0005-0000-0000-000033000000}"/>
    <cellStyle name="style1681911659810" xfId="52" xr:uid="{00000000-0005-0000-0000-000034000000}"/>
    <cellStyle name="style1681911659898" xfId="53" xr:uid="{00000000-0005-0000-0000-000035000000}"/>
    <cellStyle name="style1681911659952" xfId="54" xr:uid="{00000000-0005-0000-0000-000036000000}"/>
    <cellStyle name="style1681911660119" xfId="55" xr:uid="{00000000-0005-0000-0000-000037000000}"/>
    <cellStyle name="style1681911660362" xfId="56" xr:uid="{00000000-0005-0000-0000-000038000000}"/>
    <cellStyle name="style1681911660448" xfId="57" xr:uid="{00000000-0005-0000-0000-000039000000}"/>
    <cellStyle name="style1681911660636" xfId="58" xr:uid="{00000000-0005-0000-0000-00003A000000}"/>
    <cellStyle name="style1681911660956" xfId="59" xr:uid="{00000000-0005-0000-0000-00003B000000}"/>
    <cellStyle name="style1681911660997" xfId="60" xr:uid="{00000000-0005-0000-0000-00003C000000}"/>
    <cellStyle name="style1681911680267" xfId="63" xr:uid="{984E00A6-75D5-43D4-B8E0-4CD356B16566}"/>
    <cellStyle name="style1681911680889" xfId="61" xr:uid="{7472D2F9-0CB4-498C-9EAE-F0D767B54923}"/>
    <cellStyle name="style1681911681258" xfId="62" xr:uid="{D0ADF07D-AD41-45CF-BB14-72E2340245FB}"/>
    <cellStyle name="style1681911681293" xfId="64" xr:uid="{E0D912D9-B5F1-44FC-8A24-46C3F06FE330}"/>
    <cellStyle name="style1681911681326" xfId="65" xr:uid="{74208470-FBCB-4023-8FED-713B5FA50DD8}"/>
    <cellStyle name="style1681911705420" xfId="67" xr:uid="{E6515F86-788C-412A-85C8-716DD27EEBD5}"/>
    <cellStyle name="style1681911705989" xfId="70" xr:uid="{5B0DB04C-68B9-4876-8A07-0D76CA81F858}"/>
    <cellStyle name="style1681911706284" xfId="69" xr:uid="{D2B40A5C-8DB6-4494-B8E0-F03F7432103F}"/>
    <cellStyle name="style1681911706325" xfId="68" xr:uid="{0EAB924A-3583-4FE0-BE14-4E856123313B}"/>
    <cellStyle name="style1681911706362" xfId="66" xr:uid="{2A16F080-D0A2-4B6A-89AF-E1BBC0EA42AB}"/>
    <cellStyle name="style1682011068287" xfId="71" xr:uid="{F1C5BCEB-A9FB-4043-A572-075B36B84119}"/>
    <cellStyle name="style1682011068341" xfId="72" xr:uid="{6404509F-8AC2-4DAD-AD5A-57935842CF14}"/>
    <cellStyle name="style1682011068386" xfId="73" xr:uid="{16948045-C7A9-4345-8A23-330C790BBD2A}"/>
    <cellStyle name="style1682011068557" xfId="74" xr:uid="{B1ED7789-92FF-41EF-8378-2F12F6EB6985}"/>
    <cellStyle name="style1682011068633" xfId="75" xr:uid="{548B178E-D2AE-487F-8830-989C778E2207}"/>
    <cellStyle name="style1682011068915" xfId="79" xr:uid="{E1412DD8-9293-4551-8C1B-72613A1C7285}"/>
    <cellStyle name="style1682011068977" xfId="76" xr:uid="{524A3061-3711-4187-A5A5-4924DD9BD7FB}"/>
    <cellStyle name="style1682011069336" xfId="80" xr:uid="{7D599B3F-DF31-4BAB-AB9F-92169FA373E6}"/>
    <cellStyle name="style1682011069555" xfId="77" xr:uid="{BBA48F0F-F3FA-4B1A-B80D-572D63C73203}"/>
    <cellStyle name="style1682011069601" xfId="78" xr:uid="{A7731F37-614D-4E9A-9196-8FEB819609B3}"/>
    <cellStyle name="style1682011069884" xfId="81" xr:uid="{558A9BAA-2FA8-45BF-8F00-15FD1A551B75}"/>
    <cellStyle name="style1682011069936" xfId="82" xr:uid="{F9347FE5-C374-41D1-8CA0-8B402245BD25}"/>
    <cellStyle name="style1682011070071" xfId="86" xr:uid="{6C0AB0C4-D6AB-4E80-B7B6-287A74546DBA}"/>
    <cellStyle name="style1682011070198" xfId="87" xr:uid="{E487C27D-AE19-4122-A55E-F6EEEF00608E}"/>
    <cellStyle name="style1682011172345" xfId="83" xr:uid="{3174177E-75D5-4092-AE94-4D32581E9112}"/>
    <cellStyle name="style1682011172850" xfId="84" xr:uid="{09BFBC50-8270-4954-8E37-958EADDB9ADC}"/>
    <cellStyle name="style1682011172906" xfId="85" xr:uid="{EACC5737-D59C-41B4-BA9C-5892F83AA7ED}"/>
    <cellStyle name="style1684942547421" xfId="100" xr:uid="{7F5BFAF8-D4E0-4D6E-891E-57244C5AC359}"/>
    <cellStyle name="style1684942547505" xfId="122" xr:uid="{4FBFE524-01DE-4068-800B-B40EB151F074}"/>
    <cellStyle name="style1684942547584" xfId="99" xr:uid="{BB94068C-0B3A-4A79-A21B-F48921F32F3B}"/>
    <cellStyle name="style1684942547670" xfId="102" xr:uid="{20FFFC77-668C-4C52-BF8F-EA7432B753AB}"/>
    <cellStyle name="style1684942547797" xfId="103" xr:uid="{B5130CCE-E831-48C5-B45F-167867E1FF47}"/>
    <cellStyle name="style1684942548238" xfId="104" xr:uid="{7ACFA9BD-95F2-4A2C-83B6-27D3ECFB30F1}"/>
    <cellStyle name="style1684942548428" xfId="105" xr:uid="{3EF0929F-FA47-41E2-A840-E2DD7AD34E42}"/>
    <cellStyle name="style1684942548936" xfId="110" xr:uid="{987A966D-43E9-415B-88E4-E1E0A1D05EF1}"/>
    <cellStyle name="style1684942549038" xfId="106" xr:uid="{FF22A655-5627-426C-BD2B-4D4EB7512491}"/>
    <cellStyle name="style1684942549119" xfId="107" xr:uid="{17855E12-CA44-4FC8-8C83-0F17E6EE6099}"/>
    <cellStyle name="style1684942549191" xfId="111" xr:uid="{F5B62677-FAFB-4CA1-90B2-51301DE4989A}"/>
    <cellStyle name="style1684942549319" xfId="114" xr:uid="{6C73D726-5802-4CBC-A8BB-121D7644CD8B}"/>
    <cellStyle name="style1684942549571" xfId="108" xr:uid="{2FE22CC6-9F11-4FCA-85D1-EF29E72E6AC9}"/>
    <cellStyle name="style1684942549652" xfId="109" xr:uid="{7BCE76ED-A35D-49C9-B5D3-14D45EB0110C}"/>
    <cellStyle name="style1684942549782" xfId="112" xr:uid="{0C985210-B39F-4D92-8A3C-5FBD14BD4E98}"/>
    <cellStyle name="style1684942549838" xfId="113" xr:uid="{5CE6DA8C-0300-4BC4-A7EF-67E2A9C8B716}"/>
    <cellStyle name="style1684942549953" xfId="115" xr:uid="{D3029275-C1FC-4D65-BEDD-AD294F6029E3}"/>
    <cellStyle name="style1684942550014" xfId="116" xr:uid="{3D9A13CB-75DC-41CD-B1F1-B17227E5BDF9}"/>
    <cellStyle name="style1684942550202" xfId="117" xr:uid="{E36E8483-7992-43DE-BA2B-CA6C1CA337D8}"/>
    <cellStyle name="style1684942550261" xfId="118" xr:uid="{99CC250C-A9B4-4165-B37E-B85A716A66FD}"/>
    <cellStyle name="style1684942550435" xfId="120" xr:uid="{E958DCF8-DC45-42E5-88C6-5CD722F06464}"/>
    <cellStyle name="style1684942550473" xfId="123" xr:uid="{A35CC37B-A5E8-4ED8-BE64-4B5759AC6D7B}"/>
    <cellStyle name="style1684942550581" xfId="121" xr:uid="{81FF5125-1560-4F7F-8FA4-F9667E25718C}"/>
    <cellStyle name="style1684942550637" xfId="124" xr:uid="{DB254557-B56B-48D6-865D-B8F3145CF7AC}"/>
    <cellStyle name="style1685022084755" xfId="169" xr:uid="{9D2BE8AB-AC90-48C5-B9D4-B846BDB1EAFE}"/>
    <cellStyle name="style1685022084810" xfId="196" xr:uid="{7D1291D5-08C9-4628-ACC0-70E9EAD5158A}"/>
    <cellStyle name="style1685022085263" xfId="181" xr:uid="{EF32DA03-2A25-4DDD-A64C-2C571630D87B}"/>
    <cellStyle name="style1685022085352" xfId="170" xr:uid="{10FA72E6-3030-4B20-BE44-C8DD9B61CAA8}"/>
    <cellStyle name="style1685022085520" xfId="171" xr:uid="{9D629EDC-3A0A-43BA-ACF9-A361D05CA6B4}"/>
    <cellStyle name="style1685022085587" xfId="173" xr:uid="{CBF759EA-39C4-40BD-9BE7-023AC33FD312}"/>
    <cellStyle name="style1685022085714" xfId="175" xr:uid="{BFC4A53F-3A8F-45DA-A04B-973D949657CE}"/>
    <cellStyle name="style1685022085784" xfId="182" xr:uid="{8B4BAA74-C214-449A-8405-99B050F9CB0A}"/>
    <cellStyle name="style1685022085850" xfId="172" xr:uid="{E073BBD4-B2EF-464C-B9A6-B263570F6B58}"/>
    <cellStyle name="style1685022085971" xfId="183" xr:uid="{CFE1A42F-4595-4336-874B-95053AE96CA7}"/>
    <cellStyle name="style1685022086031" xfId="174" xr:uid="{243FF64D-258C-49CA-8804-1905AF206340}"/>
    <cellStyle name="style1685022086146" xfId="184" xr:uid="{50D55010-F352-4FCD-9ED7-DBB7BFDCC43B}"/>
    <cellStyle name="style1685022086217" xfId="176" xr:uid="{4A54E7B0-2DB0-43A0-A9D4-C95A5CBCF9D2}"/>
    <cellStyle name="style1685022086555" xfId="192" xr:uid="{AEE81001-34EC-408E-903F-646CAD121853}"/>
    <cellStyle name="style1685022086604" xfId="294" xr:uid="{A9108587-0168-4D8B-98AC-8D75BBFCA03B}"/>
    <cellStyle name="style1685022086672" xfId="187" xr:uid="{6B119D34-BFE5-42EC-A152-070A61DE5EFA}"/>
    <cellStyle name="style1685022232389" xfId="177" xr:uid="{EBF6A3D7-C7FA-4E94-99D3-CBA5CD24466A}"/>
    <cellStyle name="style1685022232812" xfId="185" xr:uid="{46CE90FD-FFBF-4091-8FC4-BCAFB43DF310}"/>
    <cellStyle name="style1685022232858" xfId="178" xr:uid="{12163811-D584-44D2-B380-EA31C7B3C76A}"/>
    <cellStyle name="style1685022329761" xfId="179" xr:uid="{EAA32AF1-C05B-4DB6-A5BD-0D06C153EA67}"/>
    <cellStyle name="style1685022330190" xfId="186" xr:uid="{A16DCE86-DAD5-4619-8A0D-E3E86CD98ADD}"/>
    <cellStyle name="style1685022330235" xfId="180" xr:uid="{CF89CF13-5446-478F-8F3C-C05EB3703539}"/>
    <cellStyle name="style1685033902709" xfId="193" xr:uid="{B8A6B4E8-B644-4487-9AA7-99C52FE3F225}"/>
    <cellStyle name="style1685033902973" xfId="194" xr:uid="{CF6291FD-2A98-488A-B72E-17AF6B64D9C1}"/>
    <cellStyle name="style1685033903847" xfId="190" xr:uid="{DDEE1A33-5FA1-4B7F-AA79-D1DF193FF469}"/>
    <cellStyle name="style1685033904134" xfId="195" xr:uid="{F6B4EECB-3A48-4397-9548-87FB18A28D0A}"/>
    <cellStyle name="style1685033904274" xfId="188" xr:uid="{0868C66B-7886-4FB0-BDBF-35059CB96DD5}"/>
    <cellStyle name="style1685033904403" xfId="191" xr:uid="{54849E43-AD1A-4FB0-B44D-B854ACD48975}"/>
    <cellStyle name="style1685033904454" xfId="291" xr:uid="{A441186C-39CA-4A15-9CEE-0E163947DB7F}"/>
    <cellStyle name="style1685034232518" xfId="189" xr:uid="{3A2BDD99-576D-456E-93F1-DC100F7E3A84}"/>
    <cellStyle name="style1685120523881" xfId="229" xr:uid="{8E8BE8E1-68AF-4921-99DE-905D2089CD41}"/>
    <cellStyle name="style1685120523932" xfId="312" xr:uid="{548C7487-4999-40FD-AF29-CADF038570FE}"/>
    <cellStyle name="style1685120524047" xfId="313" xr:uid="{C37DA1CA-18D0-4E0E-AF1D-089934ED6A9E}"/>
    <cellStyle name="style1685120524107" xfId="228" xr:uid="{5DCBE4B7-380B-44CC-87A2-FF2DBCC5A932}"/>
    <cellStyle name="style1685120524375" xfId="314" xr:uid="{1C7D0E5D-8E52-48E8-8DF0-7A16A8FE0BFF}"/>
    <cellStyle name="style1685120524511" xfId="223" xr:uid="{FF6E588C-905C-471C-8B23-74F29BD81BF9}"/>
    <cellStyle name="style1685120524831" xfId="317" xr:uid="{77B48E61-F5FD-48A1-A055-AF699201D5A6}"/>
    <cellStyle name="style1685120524885" xfId="315" xr:uid="{04D36C81-AC7D-49DE-A6C9-25AEEDB61D1B}"/>
    <cellStyle name="style1685120525344" xfId="318" xr:uid="{696CB7A3-35BF-42AA-818C-FC5B237C0E14}"/>
    <cellStyle name="style1685120525566" xfId="316" xr:uid="{9F588E33-6A66-4D01-9477-B5F674375C7F}"/>
    <cellStyle name="style1685120525618" xfId="224" xr:uid="{BE7C8CA4-EE1A-43B9-ABE0-B663B55B6ADF}"/>
    <cellStyle name="style1685120525972" xfId="319" xr:uid="{41909168-3ED1-457E-AE54-0C72EA567889}"/>
    <cellStyle name="style1685120526034" xfId="225" xr:uid="{44834138-6DB0-4DC2-80F9-FE50C1CCE05C}"/>
    <cellStyle name="style1685120526204" xfId="322" xr:uid="{15FA248B-2669-4618-A27D-2FD876AF0993}"/>
    <cellStyle name="style1685120526357" xfId="227" xr:uid="{E0066829-39C2-49C0-B326-7748C92EACC8}"/>
    <cellStyle name="style1685120526428" xfId="323" xr:uid="{C378910A-C25D-4EC5-BF16-7F7B3D0772F8}"/>
    <cellStyle name="style1685120660234" xfId="320" xr:uid="{C5C5F20B-80C6-4E1C-BB03-BE1C496EB56E}"/>
    <cellStyle name="style1685120660786" xfId="321" xr:uid="{A1A9AA7F-C26B-47DD-B520-D480143AD8C0}"/>
    <cellStyle name="style1685120660834" xfId="226" xr:uid="{3CDCF05F-ECD0-4E52-903E-E6AA6936814B}"/>
    <cellStyle name="style1689155062345" xfId="254" xr:uid="{BC599356-D5A5-448A-83DB-952937988689}"/>
    <cellStyle name="style1689155062863" xfId="255" xr:uid="{1599E6D9-22F1-427A-BDBA-F124734853E7}"/>
    <cellStyle name="style1689155063013" xfId="230" xr:uid="{E99811B9-E6FF-4E8B-BC1E-834608993593}"/>
    <cellStyle name="style1689155063136" xfId="256" xr:uid="{C34027CB-35F6-4A12-9850-E4CEF8F7B59B}"/>
    <cellStyle name="style1689158423942" xfId="260" xr:uid="{B32685E9-C6EA-4CDF-ACEE-81071D3A64B9}"/>
    <cellStyle name="style1689158425087" xfId="261" xr:uid="{DCE031D6-93D2-4477-85EB-2A8D5B874687}"/>
    <cellStyle name="style1689158425341" xfId="269" xr:uid="{996F8F71-EE54-48E8-8AE4-8DCCBA92B158}"/>
    <cellStyle name="style1689159593573" xfId="258" xr:uid="{3CC1F788-DD38-4B73-8399-D9156F95D1F8}"/>
    <cellStyle name="style1689159841037" xfId="257" xr:uid="{70474B9A-B575-41D8-8FD1-308F1E6213F5}"/>
    <cellStyle name="style1689162819545" xfId="270" xr:uid="{23B9EB9F-42BE-4F5D-A5C9-94ABF4C05F5F}"/>
    <cellStyle name="style1689176375061" xfId="221" xr:uid="{8F8195BD-6989-4DA6-B35E-E34ED7B39C9F}"/>
    <cellStyle name="style1689176375275" xfId="222" xr:uid="{0A73FFF3-78EF-46DB-9A49-1A94C1DE4153}"/>
    <cellStyle name="style1689182561118" xfId="295" xr:uid="{662170A9-6061-4C8B-BAFC-BBDD79997755}"/>
    <cellStyle name="style1689182561434" xfId="296" xr:uid="{9B05EAB7-F743-4141-BFAA-43A6BD970B6A}"/>
    <cellStyle name="style1689182561525" xfId="297" xr:uid="{A0B36825-3B2E-4E50-9AEB-FDBC74DF099C}"/>
    <cellStyle name="style1689182561623" xfId="298" xr:uid="{2A14E848-CCCC-4849-B6E0-601A9B61A4D9}"/>
    <cellStyle name="style1689182624385" xfId="299" xr:uid="{F7CC823A-53FF-4713-8A6A-3D047C3A8038}"/>
    <cellStyle name="style1689182716687" xfId="300" xr:uid="{4157CB2A-1F0E-4155-B11F-4D64A6E65432}"/>
    <cellStyle name="style1689182716734" xfId="305" xr:uid="{E9D57E75-782A-4DCF-96B2-C47616B51CF3}"/>
    <cellStyle name="style1689233347606" xfId="304" xr:uid="{0DB9974A-846A-4124-A41B-A4D7AF1A89D1}"/>
    <cellStyle name="style1689233348404" xfId="301" xr:uid="{C74205E2-B63B-47E1-9E14-36194D36D1AC}"/>
    <cellStyle name="style1689233348589" xfId="302" xr:uid="{2200F0B5-BE5D-4887-BD9C-5B61B505FFB4}"/>
    <cellStyle name="style1689233443141" xfId="303" xr:uid="{DD6795EB-0549-452D-9226-EFCA5877FF74}"/>
    <cellStyle name="style1689239340935" xfId="328" xr:uid="{85B36015-937F-4276-AC2A-9B5C018830F1}"/>
    <cellStyle name="style1689239341121" xfId="329" xr:uid="{47814838-1FCB-44E1-A177-7F01593C2239}"/>
    <cellStyle name="style1689239472937" xfId="330" xr:uid="{C6996EE0-8772-4DE5-BE1D-32F67CE8B189}"/>
    <cellStyle name="style1689326403995" xfId="309" xr:uid="{C36E88C1-9CF9-4906-A2CD-98CD04CB5255}"/>
    <cellStyle name="style1689326404259" xfId="306" xr:uid="{A68E7A3D-38DB-4C43-8CF9-C8AB940313D4}"/>
    <cellStyle name="style1689326404350" xfId="307" xr:uid="{8DCCF05E-ECAA-482F-9D3D-3D76BD7A78DD}"/>
    <cellStyle name="style1689326404432" xfId="308" xr:uid="{FDDCC055-303F-441E-B53E-C7C05433A7FA}"/>
    <cellStyle name="style1689327053170" xfId="310" xr:uid="{D430421E-B0AC-4569-9453-E53E26E18FD4}"/>
    <cellStyle name="style1689327053897" xfId="311" xr:uid="{0CF94F4B-BC7D-4D92-A0CD-2B4BFF0ACDCA}"/>
    <cellStyle name="style1689329128486" xfId="331" xr:uid="{50D5230E-6EB7-4DB5-BA56-68BFBDC6C9D6}"/>
    <cellStyle name="style1689329128667" xfId="332" xr:uid="{EF788F1F-B4E2-4571-96C9-9BC17F71B7C3}"/>
    <cellStyle name="style1689329413169" xfId="333" xr:uid="{92AC0109-261A-4304-93BF-B09ECBBBFF99}"/>
    <cellStyle name="style1689329413213" xfId="334" xr:uid="{9F9826E7-21FF-418B-B25D-0F990D1997E6}"/>
    <cellStyle name="style1689341689848" xfId="287" xr:uid="{0A722D91-1439-41AC-8C1C-2BF2BC8CDA55}"/>
    <cellStyle name="style1689341690174" xfId="288" xr:uid="{DFECF501-222D-4EBA-AC8F-16A1F11FEEC7}"/>
    <cellStyle name="style1689341690289" xfId="289" xr:uid="{FDA6D7E7-5465-4463-B565-E09821B5793B}"/>
    <cellStyle name="style1689341690401" xfId="290" xr:uid="{C03E8609-7882-48DB-8403-621CB450C61E}"/>
    <cellStyle name="style1689346355577" xfId="292" xr:uid="{92741CE2-97B8-4BE8-9769-A2D7055DE1F3}"/>
    <cellStyle name="style1689346355793" xfId="293" xr:uid="{B6B59F72-06D2-4FF1-B220-4DF8C4ED2047}"/>
    <cellStyle name="style1689346678972" xfId="324" xr:uid="{52CF8599-41F3-45EB-82F3-B8181A7D0FD2}"/>
    <cellStyle name="style1689346679205" xfId="325" xr:uid="{90162F03-682F-4113-B9A9-DA1E0AECE4A2}"/>
    <cellStyle name="style1689346679261" xfId="327" xr:uid="{891A2614-F156-47C5-A2D5-65ED75A8C24A}"/>
    <cellStyle name="style1689346805249" xfId="326" xr:uid="{1537CDE7-79EE-4DB9-BC94-89B484D7EA22}"/>
    <cellStyle name="style1689775904486" xfId="234" xr:uid="{21456D08-6652-4435-AA55-01CF7073DB9B}"/>
    <cellStyle name="style1689775904837" xfId="231" xr:uid="{83B4D84D-F6F8-4E9C-AA75-17658277F9CD}"/>
    <cellStyle name="style1689775904946" xfId="232" xr:uid="{ADCD92A5-DBD0-461F-9124-B35AF599ACC0}"/>
    <cellStyle name="style1689775905047" xfId="233" xr:uid="{E89626CE-DF29-4236-980C-37D3E55632B8}"/>
    <cellStyle name="style1689776057541" xfId="235" xr:uid="{EA53BB63-3E3A-478A-A981-7E6B333CC5FC}"/>
    <cellStyle name="style1689776320573" xfId="236" xr:uid="{E97B2C0A-D16D-4FD2-8C7B-2CA4B13E4533}"/>
    <cellStyle name="style1689778874186" xfId="248" xr:uid="{AE3371FB-2B9C-49C8-8494-3A9E59270CB0}"/>
    <cellStyle name="style1689778874304" xfId="246" xr:uid="{C67C402A-F574-4007-88AB-62B292A598C7}"/>
    <cellStyle name="style1689778874456" xfId="249" xr:uid="{E2A9B92A-978A-4FDC-99E1-B866224D9A95}"/>
    <cellStyle name="style1689778874548" xfId="247" xr:uid="{56713A40-B5E9-4960-9995-2C0DB6B3AA74}"/>
    <cellStyle name="style1689780545076" xfId="250" xr:uid="{C71B4420-4B6A-49E9-A43E-822C75CDC0FC}"/>
    <cellStyle name="style1689782117874" xfId="251" xr:uid="{0B3AA147-F10B-4291-AB05-54C0D5E1973C}"/>
    <cellStyle name="style1689782117953" xfId="252" xr:uid="{2722A954-0792-416C-8BDF-CC9018B07CF7}"/>
    <cellStyle name="style1689782848373" xfId="237" xr:uid="{8CE10CCE-CB32-43FC-B42C-BFB4A5539736}"/>
    <cellStyle name="style1689782848426" xfId="240" xr:uid="{78F8FAEE-22D4-44D4-B183-F7F6B35BE0C8}"/>
    <cellStyle name="style1689782848480" xfId="243" xr:uid="{60AD23B5-A51B-4C46-B51D-FB00FD9A4636}"/>
    <cellStyle name="style1689782848528" xfId="238" xr:uid="{AE5BEA8C-E2F0-4B3B-B98D-1ADC840F9F7C}"/>
    <cellStyle name="style1689782848574" xfId="241" xr:uid="{72AC3883-33D9-499C-AEE2-1051ACC7AF61}"/>
    <cellStyle name="style1689782848623" xfId="244" xr:uid="{923ECD2E-E019-49DA-B20A-44255C08FBEF}"/>
    <cellStyle name="style1689782918645" xfId="239" xr:uid="{EAEDC02C-E0B7-414F-A380-EC5BA56A9986}"/>
    <cellStyle name="style1689782918691" xfId="242" xr:uid="{1E9E0F23-5093-4204-A983-F8BCE094BBE7}"/>
    <cellStyle name="style1689782918733" xfId="245" xr:uid="{D4C0CC1D-C134-4241-86DC-4E072CD1D5AF}"/>
    <cellStyle name="style1692634982186" xfId="335" xr:uid="{EAF0C592-C919-4D43-B5F8-22675EDDC9DF}"/>
    <cellStyle name="style1692634982217" xfId="336" xr:uid="{4F2BB885-20B6-4684-8DD5-5F6525CDEDEC}"/>
    <cellStyle name="style1692634982280" xfId="343" xr:uid="{2455F2AE-5A52-4825-8D2D-72ECACB3B85D}"/>
    <cellStyle name="style1692634982463" xfId="342" xr:uid="{4248C117-1DB3-4A8C-B908-A3623BDD2BD9}"/>
    <cellStyle name="style1692634982499" xfId="337" xr:uid="{D859C114-6D2D-4FFF-BD43-03E2452385DA}"/>
    <cellStyle name="style1692634982530" xfId="341" xr:uid="{B2253528-99A8-4ABA-A5F0-DD0F93821B2C}"/>
    <cellStyle name="style1692634982546" xfId="338" xr:uid="{869B0759-03D1-4B02-A555-AB6CBC6373B6}"/>
    <cellStyle name="style1692634982577" xfId="340" xr:uid="{3A6847EE-D94B-4DCB-B6F1-7A8698F51A5B}"/>
    <cellStyle name="style1692634982608" xfId="339" xr:uid="{B1283CC9-7480-4773-B703-3D1332D09A64}"/>
    <cellStyle name="style1692635026031" xfId="344" xr:uid="{2266BE13-A971-4A0E-8F8F-01C8CA4B0970}"/>
    <cellStyle name="style1692635096153" xfId="345" xr:uid="{59CCDDA5-2A24-4C27-A1E4-C0BC85FC62CE}"/>
    <cellStyle name="style1692635096174" xfId="346" xr:uid="{6F8982DF-F291-421E-885A-D8001398E73C}"/>
    <cellStyle name="style1692711415707" xfId="347" xr:uid="{956775C2-198C-435F-BBBC-2136B4CCE32D}"/>
    <cellStyle name="style1692711415833" xfId="348" xr:uid="{8E4AA494-D2EE-4BCE-BE60-AB8C3CB63CD4}"/>
    <cellStyle name="style1692711521803" xfId="349" xr:uid="{5ACBC02F-561E-43BF-A322-C14D44B9EF41}"/>
    <cellStyle name="style1692713138647" xfId="350" xr:uid="{6129F38B-FC8A-4F24-B08F-6DC41DDF1EB3}"/>
    <cellStyle name="style1692713138679" xfId="352" xr:uid="{16365B02-64BD-4356-962F-E8A3E9BBCB85}"/>
    <cellStyle name="style1692713138710" xfId="354" xr:uid="{C748D311-64F1-4C3C-AEBA-14FEB8BCDE5E}"/>
    <cellStyle name="style1692713138725" xfId="351" xr:uid="{7830C5F6-2885-4BD1-98D3-36136EE25B5F}"/>
    <cellStyle name="style1692713138756" xfId="353" xr:uid="{B7D942D1-FA68-4943-95A0-4FA4710E73CD}"/>
    <cellStyle name="style1692798286985" xfId="357" xr:uid="{8BE1031D-ED1F-4176-A5D9-EEEB0F34BAA9}"/>
    <cellStyle name="style1692798287407" xfId="355" xr:uid="{60340334-A22F-49ED-AC22-EA1A83E92922}"/>
    <cellStyle name="style1692798287494" xfId="356" xr:uid="{0AB2CB7D-DE2E-4CF3-9B4F-A28F5D179FA9}"/>
    <cellStyle name="style1692798287525" xfId="358" xr:uid="{50EEDA96-E04C-4CB1-A430-08F1493136A2}"/>
    <cellStyle name="style1721046836605" xfId="378" xr:uid="{60B3AF49-B929-422A-AB91-9E74FB3CB995}"/>
    <cellStyle name="style1721046836621" xfId="379" xr:uid="{108E7B35-CBD9-43F4-AE69-6B55979D4FF4}"/>
    <cellStyle name="style1721047812911" xfId="377" xr:uid="{80A43C7E-8A99-4D0B-8C4C-E7F2BE3CFC07}"/>
    <cellStyle name="style1721137042754" xfId="373" xr:uid="{50F136FC-6C41-49FD-9915-F79BA4E257D9}"/>
    <cellStyle name="style1721137042826" xfId="371" xr:uid="{53A6209A-5926-4E18-B757-780A586124CD}"/>
    <cellStyle name="style1721137043248" xfId="372" xr:uid="{66CB3B60-FD2C-4765-9F57-A4B29A920E37}"/>
    <cellStyle name="style1721137043310" xfId="368" xr:uid="{E79D80BD-B52F-43A7-B4D4-C33619910272}"/>
    <cellStyle name="style1721137043332" xfId="369" xr:uid="{1F124EA8-05D3-4EC1-B3DE-EAFC06522431}"/>
    <cellStyle name="style1721137043358" xfId="370" xr:uid="{A514AD1A-35BB-4F79-98AA-1719A928DFEA}"/>
    <cellStyle name="style1721211423048" xfId="359" xr:uid="{9DC6A79C-B6DA-426B-A0D0-D4AE21F35574}"/>
    <cellStyle name="style1721211423058" xfId="360" xr:uid="{7C8851FD-CF2C-410B-8427-58C37B9A6DF7}"/>
    <cellStyle name="style1721211423068" xfId="361" xr:uid="{8329A5F1-CE46-42D3-88DE-F8693EFA6568}"/>
    <cellStyle name="style1721211571280" xfId="374" xr:uid="{E8ACAEF5-C71F-48B3-BBC7-A702DCB92954}"/>
    <cellStyle name="style1721211754266" xfId="375" xr:uid="{C2468603-C831-46D5-A284-AEFBEC5335CA}"/>
    <cellStyle name="style1721211828500" xfId="376" xr:uid="{F91885AC-BD22-4EF1-9D1F-329DAB8306EA}"/>
    <cellStyle name="style1721290289077" xfId="364" xr:uid="{63EB2786-8D23-45C8-8D3F-A27888CC2A66}"/>
    <cellStyle name="style1721290289358" xfId="362" xr:uid="{8BCDD372-7A18-406F-8767-AB099D9FB597}"/>
    <cellStyle name="style1721290289373" xfId="363" xr:uid="{88AF5915-A31B-4518-B7F0-3D958BAE53D9}"/>
    <cellStyle name="style1721290513676" xfId="365" xr:uid="{AFD0C621-F16B-43EE-9488-3CA6F0993DB0}"/>
    <cellStyle name="style1721290578036" xfId="366" xr:uid="{D57641D9-636B-4FA8-97E9-28703542811C}"/>
    <cellStyle name="style1721290578068" xfId="367" xr:uid="{692E7B44-4ABF-4AA4-90A1-B3ECEB803E0B}"/>
    <cellStyle name="style1721381057880" xfId="383" xr:uid="{4EF089FD-D5F1-4E77-97B6-A9CE7F83D663}"/>
    <cellStyle name="style1721381058432" xfId="380" xr:uid="{6116F21D-512F-462D-9FF5-DA2A4ACDA664}"/>
    <cellStyle name="style1721381058450" xfId="381" xr:uid="{F0F6B71F-06BB-4E76-B9FB-0A7DC119B1D6}"/>
    <cellStyle name="style1721381058462" xfId="382" xr:uid="{767E4C3C-6358-45B7-BFAC-D2D04B31B91E}"/>
    <cellStyle name="style1744638842349" xfId="384" xr:uid="{148FD28F-ABAB-490C-8520-3CF63ED57869}"/>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600075</xdr:colOff>
      <xdr:row>0</xdr:row>
      <xdr:rowOff>180974</xdr:rowOff>
    </xdr:from>
    <xdr:to>
      <xdr:col>13</xdr:col>
      <xdr:colOff>9525</xdr:colOff>
      <xdr:row>49</xdr:row>
      <xdr:rowOff>9525</xdr:rowOff>
    </xdr:to>
    <xdr:sp macro="" textlink="">
      <xdr:nvSpPr>
        <xdr:cNvPr id="2" name="TextBox 1">
          <a:extLst>
            <a:ext uri="{FF2B5EF4-FFF2-40B4-BE49-F238E27FC236}">
              <a16:creationId xmlns:a16="http://schemas.microsoft.com/office/drawing/2014/main" id="{53001837-92DD-477D-BB0B-18C6D49B1910}"/>
            </a:ext>
          </a:extLst>
        </xdr:cNvPr>
        <xdr:cNvSpPr txBox="1"/>
      </xdr:nvSpPr>
      <xdr:spPr>
        <a:xfrm>
          <a:off x="600075" y="180974"/>
          <a:ext cx="7334250" cy="916305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100" b="1"/>
            <a:t>TOELICHTING</a:t>
          </a:r>
        </a:p>
        <a:p>
          <a:r>
            <a:rPr lang="nl-NL" sz="1100"/>
            <a:t>Deze tabellenset</a:t>
          </a:r>
          <a:r>
            <a:rPr lang="nl-NL" sz="1100" baseline="0"/>
            <a:t> geeft de resultaten van de Fiscale Monitor voor de vier doelgroepen van DG Belastingdienst: Particulieren (PAR), Ondernemingen MKB (OND), Grote Ondernemingen (GO) en Fiscaal dienstverleners (FD) per vraag of construct, voor het meetjaar 2024</a:t>
          </a:r>
          <a:r>
            <a:rPr lang="nl-NL" sz="1100" baseline="0">
              <a:solidFill>
                <a:schemeClr val="dk1"/>
              </a:solidFill>
              <a:effectLst/>
              <a:latin typeface="+mn-lt"/>
              <a:ea typeface="+mn-ea"/>
              <a:cs typeface="+mn-cs"/>
            </a:rPr>
            <a:t>. </a:t>
          </a:r>
        </a:p>
        <a:p>
          <a:endParaRPr lang="nl-NL" sz="1100" baseline="0">
            <a:solidFill>
              <a:schemeClr val="dk1"/>
            </a:solidFill>
            <a:effectLst/>
            <a:latin typeface="+mn-lt"/>
            <a:ea typeface="+mn-ea"/>
            <a:cs typeface="+mn-cs"/>
          </a:endParaRPr>
        </a:p>
        <a:p>
          <a:r>
            <a:rPr lang="nl-NL" sz="1100" baseline="0">
              <a:solidFill>
                <a:schemeClr val="dk1"/>
              </a:solidFill>
              <a:effectLst/>
              <a:latin typeface="+mn-lt"/>
              <a:ea typeface="+mn-ea"/>
              <a:cs typeface="+mn-cs"/>
            </a:rPr>
            <a:t>Alle vragen en constructen die aan een of meer van de vier doelgroepen zijn voorgelegd, zijn opgenomen. Bij vragen en constructen die aan meer dan een doelgroep zijn voorgelegd, is ook het totaal opgenomen van de doelgroepen samen.</a:t>
          </a:r>
          <a:endParaRPr lang="nl-NL">
            <a:effectLst/>
          </a:endParaRPr>
        </a:p>
        <a:p>
          <a:endParaRPr lang="nl-NL" sz="1100" baseline="0"/>
        </a:p>
        <a:p>
          <a:r>
            <a:rPr lang="nl-NL" sz="1100" baseline="0"/>
            <a:t>Vragen en Constructen (zie onder) zijn op separate tabbladen opgenomen.</a:t>
          </a:r>
        </a:p>
        <a:p>
          <a:r>
            <a:rPr lang="nl-NL" sz="1100" baseline="0"/>
            <a:t>Voor beide tabbladen is een index opgenomen met alle opgenomen vragen en constructen. Elk item in de index is tevens een directe link naar de betreffende tabel.</a:t>
          </a:r>
        </a:p>
        <a:p>
          <a:endParaRPr lang="nl-NL" sz="1100" baseline="0"/>
        </a:p>
        <a:p>
          <a:r>
            <a:rPr lang="nl-NL" sz="1100" baseline="0"/>
            <a:t>- Alle percentages zijn gewogen.</a:t>
          </a:r>
        </a:p>
        <a:p>
          <a:r>
            <a:rPr lang="nl-NL" sz="1100" baseline="0"/>
            <a:t>- Bij alle vragen is het gewogen en ongewogen aantal respondenten opgenomen dat de vraag heeft beantwoord.</a:t>
          </a:r>
        </a:p>
        <a:p>
          <a:r>
            <a:rPr lang="nl-NL" sz="1100" baseline="0"/>
            <a:t>- </a:t>
          </a:r>
          <a:r>
            <a:rPr lang="nl-NL" sz="1100">
              <a:solidFill>
                <a:schemeClr val="dk1"/>
              </a:solidFill>
              <a:effectLst/>
              <a:latin typeface="+mn-lt"/>
              <a:ea typeface="+mn-ea"/>
              <a:cs typeface="+mn-cs"/>
            </a:rPr>
            <a:t>Is het ongewogen aantal respondenten kleiner dan 25, dan is dit aantal </a:t>
          </a:r>
          <a:r>
            <a:rPr lang="nl-NL" sz="1100">
              <a:solidFill>
                <a:srgbClr val="FF0000"/>
              </a:solidFill>
              <a:effectLst/>
              <a:latin typeface="+mn-lt"/>
              <a:ea typeface="+mn-ea"/>
              <a:cs typeface="+mn-cs"/>
            </a:rPr>
            <a:t>rood</a:t>
          </a:r>
          <a:r>
            <a:rPr lang="nl-NL" sz="1100">
              <a:solidFill>
                <a:schemeClr val="dk1"/>
              </a:solidFill>
              <a:effectLst/>
              <a:latin typeface="+mn-lt"/>
              <a:ea typeface="+mn-ea"/>
              <a:cs typeface="+mn-cs"/>
            </a:rPr>
            <a:t> gemarkeerd en zijn de resultaten in de betreffende kolom </a:t>
          </a:r>
          <a:r>
            <a:rPr lang="nl-NL" sz="1100">
              <a:solidFill>
                <a:schemeClr val="bg1">
                  <a:lumMod val="50000"/>
                </a:schemeClr>
              </a:solidFill>
              <a:effectLst/>
              <a:latin typeface="+mn-lt"/>
              <a:ea typeface="+mn-ea"/>
              <a:cs typeface="+mn-cs"/>
            </a:rPr>
            <a:t>grijs gearceerd</a:t>
          </a:r>
          <a:r>
            <a:rPr lang="nl-NL" sz="1100">
              <a:solidFill>
                <a:schemeClr val="dk1"/>
              </a:solidFill>
              <a:effectLst/>
              <a:latin typeface="+mn-lt"/>
              <a:ea typeface="+mn-ea"/>
              <a:cs typeface="+mn-cs"/>
            </a:rPr>
            <a:t>, om aan te geven dat de percentages (en waar van toepassing gemiddelden) aan relatief grote toevalligheidsmarges onderhevig zijn. Bijvoorbeeld: heeft 50% van n=20 respondenten een bepaald antwoord gegeven, dan kan met 95% betrouwbaarheid worden gesteld dat het werkelijke percentage in de doelgroep tussen 28% en 72% procent ligt (bij n=500 is die marge veel kleiner: 46%-54%).</a:t>
          </a:r>
          <a:endParaRPr lang="nl-NL" sz="1100" baseline="0"/>
        </a:p>
        <a:p>
          <a:pPr marL="0" marR="0" lvl="0" indent="0" defTabSz="914400" eaLnBrk="1" fontAlgn="auto" latinLnBrk="0" hangingPunct="1">
            <a:lnSpc>
              <a:spcPct val="100000"/>
            </a:lnSpc>
            <a:spcBef>
              <a:spcPts val="0"/>
            </a:spcBef>
            <a:spcAft>
              <a:spcPts val="0"/>
            </a:spcAft>
            <a:buClrTx/>
            <a:buSzTx/>
            <a:buFontTx/>
            <a:buNone/>
            <a:tabLst/>
            <a:defRPr/>
          </a:pPr>
          <a:endParaRPr lang="nl-NL" sz="1100" baseline="0"/>
        </a:p>
        <a:p>
          <a:pPr marL="0" marR="0" lvl="0" indent="0" defTabSz="914400" eaLnBrk="1" fontAlgn="auto" latinLnBrk="0" hangingPunct="1">
            <a:lnSpc>
              <a:spcPct val="100000"/>
            </a:lnSpc>
            <a:spcBef>
              <a:spcPts val="0"/>
            </a:spcBef>
            <a:spcAft>
              <a:spcPts val="0"/>
            </a:spcAft>
            <a:buClrTx/>
            <a:buSzTx/>
            <a:buFontTx/>
            <a:buNone/>
            <a:tabLst/>
            <a:defRPr/>
          </a:pPr>
          <a:r>
            <a:rPr lang="nl-NL" sz="1100" baseline="0"/>
            <a:t>- Bij vragen met een 5-punts of 10-punts antwoordschaal is het (gewogen) gemiddelde opgenomen.</a:t>
          </a:r>
        </a:p>
        <a:p>
          <a:pPr marL="0" marR="0" lvl="0" indent="0" defTabSz="914400" eaLnBrk="1" fontAlgn="auto" latinLnBrk="0" hangingPunct="1">
            <a:lnSpc>
              <a:spcPct val="100000"/>
            </a:lnSpc>
            <a:spcBef>
              <a:spcPts val="0"/>
            </a:spcBef>
            <a:spcAft>
              <a:spcPts val="0"/>
            </a:spcAft>
            <a:buClrTx/>
            <a:buSzTx/>
            <a:buFontTx/>
            <a:buNone/>
            <a:tabLst/>
            <a:defRPr/>
          </a:pPr>
          <a:r>
            <a:rPr lang="nl-NL" sz="1100" baseline="0">
              <a:solidFill>
                <a:schemeClr val="dk1"/>
              </a:solidFill>
              <a:effectLst/>
              <a:latin typeface="+mn-lt"/>
              <a:ea typeface="+mn-ea"/>
              <a:cs typeface="+mn-cs"/>
            </a:rPr>
            <a:t>- Waar van toepassing, zijn gemiddelden exclusief 'Dat weet ik niet' en vergelijkbare antwoorden.</a:t>
          </a:r>
          <a:endParaRPr lang="nl-NL">
            <a:effectLst/>
          </a:endParaRPr>
        </a:p>
        <a:p>
          <a:endParaRPr lang="nl-NL" sz="1100" baseline="0"/>
        </a:p>
        <a:p>
          <a:r>
            <a:rPr lang="nl-NL" sz="1100" baseline="0"/>
            <a:t>- Bij vragen met een </a:t>
          </a:r>
          <a:r>
            <a:rPr lang="nl-NL" sz="1100" baseline="0">
              <a:solidFill>
                <a:schemeClr val="dk1"/>
              </a:solidFill>
              <a:effectLst/>
              <a:latin typeface="+mn-lt"/>
              <a:ea typeface="+mn-ea"/>
              <a:cs typeface="+mn-cs"/>
            </a:rPr>
            <a:t>5-puntsschaal is ook een driedeling in 'negatief' (of 'bottom-2': antwoord 1-2), 'neutraal' (3), 'positief' (of 'top-2': 4-5) en - waar van toepassing - 'dat weet ik niet' opgenomen. </a:t>
          </a:r>
        </a:p>
        <a:p>
          <a:r>
            <a:rPr lang="nl-NL" sz="1100" baseline="0">
              <a:solidFill>
                <a:schemeClr val="dk1"/>
              </a:solidFill>
              <a:effectLst/>
              <a:latin typeface="+mn-lt"/>
              <a:ea typeface="+mn-ea"/>
              <a:cs typeface="+mn-cs"/>
            </a:rPr>
            <a:t>- Waar de antwoorden niet als negatief-positief opgevat kunnen worden, is bij de driedeling een andere benaming gekozen die bij de schaal past. </a:t>
          </a:r>
        </a:p>
        <a:p>
          <a:endParaRPr lang="nl-NL" sz="1100" baseline="0">
            <a:solidFill>
              <a:schemeClr val="dk1"/>
            </a:solidFill>
            <a:effectLst/>
            <a:latin typeface="+mn-lt"/>
            <a:ea typeface="+mn-ea"/>
            <a:cs typeface="+mn-cs"/>
          </a:endParaRPr>
        </a:p>
        <a:p>
          <a:r>
            <a:rPr lang="nl-NL" sz="1100" baseline="0">
              <a:solidFill>
                <a:schemeClr val="dk1"/>
              </a:solidFill>
              <a:effectLst/>
              <a:latin typeface="+mn-lt"/>
              <a:ea typeface="+mn-ea"/>
              <a:cs typeface="+mn-cs"/>
            </a:rPr>
            <a:t>- Onder elke tabel is de 'Basis' opgenomen: een omschrijving welke respondenten uit welke doelgroep de vragen hebben gekregen, met verwijzing naar de nummers van de vragen die als selectie dienen.</a:t>
          </a:r>
        </a:p>
        <a:p>
          <a:endParaRPr lang="nl-NL" sz="1100" baseline="0">
            <a:solidFill>
              <a:schemeClr val="dk1"/>
            </a:solidFill>
            <a:effectLst/>
            <a:latin typeface="+mn-lt"/>
            <a:ea typeface="+mn-ea"/>
            <a:cs typeface="+mn-cs"/>
          </a:endParaRPr>
        </a:p>
        <a:p>
          <a:r>
            <a:rPr lang="nl-NL" sz="1100" baseline="0">
              <a:solidFill>
                <a:schemeClr val="dk1"/>
              </a:solidFill>
              <a:effectLst/>
              <a:latin typeface="+mn-lt"/>
              <a:ea typeface="+mn-ea"/>
              <a:cs typeface="+mn-cs"/>
            </a:rPr>
            <a:t>- Onder 'Opmerkingen' is waar van toepassing bijvoorbeeld aangegeven of van een bewerking sprake is (bijvoorbeeld een indeling in categorieen van een numerieke vraag).</a:t>
          </a:r>
        </a:p>
        <a:p>
          <a:endParaRPr lang="nl-NL" sz="1100" baseline="0">
            <a:solidFill>
              <a:schemeClr val="dk1"/>
            </a:solidFill>
            <a:effectLst/>
            <a:latin typeface="+mn-lt"/>
            <a:ea typeface="+mn-ea"/>
            <a:cs typeface="+mn-cs"/>
          </a:endParaRPr>
        </a:p>
        <a:p>
          <a:r>
            <a:rPr lang="nl-NL" sz="1100" baseline="0">
              <a:solidFill>
                <a:schemeClr val="dk1"/>
              </a:solidFill>
              <a:effectLst/>
              <a:latin typeface="+mn-lt"/>
              <a:ea typeface="+mn-ea"/>
              <a:cs typeface="+mn-cs"/>
            </a:rPr>
            <a:t>- Als een getoonde antwoordcategorie in een bepaalde doelgroep niet wordt voorgelegd, dan is de betreffende cel grijs gearceerd.</a:t>
          </a:r>
        </a:p>
        <a:p>
          <a:r>
            <a:rPr lang="nl-NL" sz="1100" baseline="0">
              <a:solidFill>
                <a:schemeClr val="dk1"/>
              </a:solidFill>
              <a:effectLst/>
              <a:latin typeface="+mn-lt"/>
              <a:ea typeface="+mn-ea"/>
              <a:cs typeface="+mn-cs"/>
            </a:rPr>
            <a:t>- Zijn cellen niet grijs gearceerd en toch leeg, dan is het antwoord wel voorgelegd maar door niemand gekozen (tenzij de vraag aan de betreffende doelgroep niet is gesteld).</a:t>
          </a:r>
        </a:p>
        <a:p>
          <a:endParaRPr lang="nl-NL" sz="1100" baseline="0"/>
        </a:p>
        <a:p>
          <a:r>
            <a:rPr lang="nl-NL" sz="1100" b="1"/>
            <a:t>Constructen</a:t>
          </a:r>
        </a:p>
        <a:p>
          <a:pPr eaLnBrk="1" fontAlgn="auto" latinLnBrk="0" hangingPunct="1"/>
          <a:r>
            <a:rPr lang="nl-NL" sz="1100" b="0">
              <a:solidFill>
                <a:schemeClr val="dk1"/>
              </a:solidFill>
              <a:effectLst/>
              <a:latin typeface="+mn-lt"/>
              <a:ea typeface="+mn-ea"/>
              <a:cs typeface="+mn-cs"/>
            </a:rPr>
            <a:t>Constructen zijn samengesteld</a:t>
          </a:r>
          <a:r>
            <a:rPr lang="nl-NL" sz="1100" b="0" baseline="0">
              <a:solidFill>
                <a:schemeClr val="dk1"/>
              </a:solidFill>
              <a:effectLst/>
              <a:latin typeface="+mn-lt"/>
              <a:ea typeface="+mn-ea"/>
              <a:cs typeface="+mn-cs"/>
            </a:rPr>
            <a:t> uit meerdere vragen, die onder de tabel bij 'Opmerkingen' worden genoemd. Vragen die onderdeel zijn van een construct worden altijd gemeten met een 5-puntsschaal. De antwoorden op de individuele vragen zijn ook opgenomen in de tabellen met Vragen.</a:t>
          </a:r>
        </a:p>
        <a:p>
          <a:pPr eaLnBrk="1" fontAlgn="auto" latinLnBrk="0" hangingPunct="1"/>
          <a:endParaRPr lang="nl-NL" sz="1100" b="0" baseline="0">
            <a:solidFill>
              <a:schemeClr val="dk1"/>
            </a:solidFill>
            <a:effectLst/>
            <a:latin typeface="+mn-lt"/>
            <a:ea typeface="+mn-ea"/>
            <a:cs typeface="+mn-cs"/>
          </a:endParaRPr>
        </a:p>
        <a:p>
          <a:r>
            <a:rPr lang="nl-NL" sz="1100" b="0" baseline="0">
              <a:solidFill>
                <a:schemeClr val="dk1"/>
              </a:solidFill>
              <a:effectLst/>
              <a:latin typeface="+mn-lt"/>
              <a:ea typeface="+mn-ea"/>
              <a:cs typeface="+mn-cs"/>
            </a:rPr>
            <a:t>- De resultaten van elk construct worden gevormd door alle antwoorden (per antwoordcategorie) op de onderliggende vragen op te tellen. </a:t>
          </a:r>
          <a:endParaRPr lang="nl-NL">
            <a:effectLst/>
          </a:endParaRPr>
        </a:p>
        <a:p>
          <a:r>
            <a:rPr lang="nl-NL" sz="1100" b="0" baseline="0">
              <a:solidFill>
                <a:schemeClr val="dk1"/>
              </a:solidFill>
              <a:effectLst/>
              <a:latin typeface="+mn-lt"/>
              <a:ea typeface="+mn-ea"/>
              <a:cs typeface="+mn-cs"/>
            </a:rPr>
            <a:t>- De gewogen en ongewogen n onder de tabel voor een construct betreffen het totaal aantal </a:t>
          </a:r>
          <a:r>
            <a:rPr lang="nl-NL" sz="1100" b="0" i="1" baseline="0">
              <a:solidFill>
                <a:schemeClr val="dk1"/>
              </a:solidFill>
              <a:effectLst/>
              <a:latin typeface="+mn-lt"/>
              <a:ea typeface="+mn-ea"/>
              <a:cs typeface="+mn-cs"/>
            </a:rPr>
            <a:t>antwoorden</a:t>
          </a:r>
          <a:r>
            <a:rPr lang="nl-NL" sz="1100" b="0" baseline="0">
              <a:solidFill>
                <a:schemeClr val="dk1"/>
              </a:solidFill>
              <a:effectLst/>
              <a:latin typeface="+mn-lt"/>
              <a:ea typeface="+mn-ea"/>
              <a:cs typeface="+mn-cs"/>
            </a:rPr>
            <a:t>, dat wil zeggen het aantal respondenten x het aantal vragen in het construct.</a:t>
          </a:r>
          <a:endParaRPr lang="nl-NL">
            <a:effectLst/>
          </a:endParaRPr>
        </a:p>
        <a:p>
          <a:r>
            <a:rPr lang="nl-NL" sz="1100">
              <a:solidFill>
                <a:schemeClr val="dk1"/>
              </a:solidFill>
              <a:effectLst/>
              <a:latin typeface="+mn-lt"/>
              <a:ea typeface="+mn-ea"/>
              <a:cs typeface="+mn-cs"/>
            </a:rPr>
            <a:t>Een voorbeeld om dit te verduidelijken: </a:t>
          </a:r>
          <a:br>
            <a:rPr lang="nl-NL" sz="1100">
              <a:solidFill>
                <a:schemeClr val="dk1"/>
              </a:solidFill>
              <a:effectLst/>
              <a:latin typeface="+mn-lt"/>
              <a:ea typeface="+mn-ea"/>
              <a:cs typeface="+mn-cs"/>
            </a:rPr>
          </a:br>
          <a:r>
            <a:rPr lang="nl-NL" sz="1100">
              <a:solidFill>
                <a:schemeClr val="dk1"/>
              </a:solidFill>
              <a:effectLst/>
              <a:latin typeface="+mn-lt"/>
              <a:ea typeface="+mn-ea"/>
              <a:cs typeface="+mn-cs"/>
            </a:rPr>
            <a:t>Als 500 respondenten vier vragen voorgelegd hebben gekregen die samen een construct vormen, dan wordt over de vier vragen heen bepaald welk deel van de respondenten "1 (helemaal niet mee eens)", "2 (niet mee eens)", etc. heeft geantwoord en het gemiddelde bepaald. Het totale aantal antwoorden is dan 500 respondenten x 4 vragen = 2000.</a:t>
          </a:r>
          <a:endParaRPr lang="nl-NL" sz="1100" b="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90F0E8-2999-4EE2-8D04-4074372A0DA5}">
  <dimension ref="A1:B27"/>
  <sheetViews>
    <sheetView tabSelected="1" topLeftCell="A10" workbookViewId="0">
      <selection activeCell="B28" sqref="B28"/>
    </sheetView>
  </sheetViews>
  <sheetFormatPr defaultRowHeight="15" x14ac:dyDescent="0.25"/>
  <cols>
    <col min="1" max="1" width="18.85546875" bestFit="1" customWidth="1"/>
  </cols>
  <sheetData>
    <row r="1" spans="1:2" x14ac:dyDescent="0.25">
      <c r="A1" s="7" t="s">
        <v>642</v>
      </c>
    </row>
    <row r="2" spans="1:2" x14ac:dyDescent="0.25">
      <c r="A2" t="s">
        <v>644</v>
      </c>
      <c r="B2" t="s">
        <v>646</v>
      </c>
    </row>
    <row r="3" spans="1:2" x14ac:dyDescent="0.25">
      <c r="A3" t="s">
        <v>647</v>
      </c>
      <c r="B3" t="s">
        <v>648</v>
      </c>
    </row>
    <row r="4" spans="1:2" x14ac:dyDescent="0.25">
      <c r="A4" t="s">
        <v>650</v>
      </c>
      <c r="B4" t="s">
        <v>651</v>
      </c>
    </row>
    <row r="5" spans="1:2" x14ac:dyDescent="0.25">
      <c r="A5" t="s">
        <v>652</v>
      </c>
      <c r="B5" t="s">
        <v>653</v>
      </c>
    </row>
    <row r="6" spans="1:2" x14ac:dyDescent="0.25">
      <c r="A6" t="s">
        <v>658</v>
      </c>
      <c r="B6" t="s">
        <v>645</v>
      </c>
    </row>
    <row r="7" spans="1:2" x14ac:dyDescent="0.25">
      <c r="A7" t="s">
        <v>659</v>
      </c>
      <c r="B7" t="s">
        <v>648</v>
      </c>
    </row>
    <row r="8" spans="1:2" x14ac:dyDescent="0.25">
      <c r="A8" t="s">
        <v>662</v>
      </c>
      <c r="B8" t="s">
        <v>665</v>
      </c>
    </row>
    <row r="9" spans="1:2" x14ac:dyDescent="0.25">
      <c r="A9" t="s">
        <v>667</v>
      </c>
      <c r="B9" t="s">
        <v>651</v>
      </c>
    </row>
    <row r="10" spans="1:2" x14ac:dyDescent="0.25">
      <c r="A10" t="s">
        <v>668</v>
      </c>
      <c r="B10" t="s">
        <v>669</v>
      </c>
    </row>
    <row r="11" spans="1:2" x14ac:dyDescent="0.25">
      <c r="A11" t="s">
        <v>670</v>
      </c>
      <c r="B11" t="s">
        <v>671</v>
      </c>
    </row>
    <row r="12" spans="1:2" x14ac:dyDescent="0.25">
      <c r="A12" t="s">
        <v>676</v>
      </c>
      <c r="B12" t="s">
        <v>645</v>
      </c>
    </row>
    <row r="13" spans="1:2" x14ac:dyDescent="0.25">
      <c r="A13" t="s">
        <v>677</v>
      </c>
      <c r="B13" t="s">
        <v>671</v>
      </c>
    </row>
    <row r="14" spans="1:2" x14ac:dyDescent="0.25">
      <c r="A14" t="s">
        <v>678</v>
      </c>
      <c r="B14" t="s">
        <v>645</v>
      </c>
    </row>
    <row r="15" spans="1:2" x14ac:dyDescent="0.25">
      <c r="A15" t="s">
        <v>680</v>
      </c>
      <c r="B15" t="s">
        <v>681</v>
      </c>
    </row>
    <row r="17" spans="1:2" x14ac:dyDescent="0.25">
      <c r="A17" s="7" t="s">
        <v>682</v>
      </c>
    </row>
    <row r="18" spans="1:2" x14ac:dyDescent="0.25">
      <c r="A18" t="s">
        <v>683</v>
      </c>
      <c r="B18" t="s">
        <v>685</v>
      </c>
    </row>
    <row r="20" spans="1:2" x14ac:dyDescent="0.25">
      <c r="A20" s="7" t="s">
        <v>686</v>
      </c>
    </row>
    <row r="21" spans="1:2" x14ac:dyDescent="0.25">
      <c r="A21" t="s">
        <v>687</v>
      </c>
      <c r="B21" t="s">
        <v>688</v>
      </c>
    </row>
    <row r="23" spans="1:2" x14ac:dyDescent="0.25">
      <c r="A23" s="7" t="s">
        <v>689</v>
      </c>
    </row>
    <row r="24" spans="1:2" x14ac:dyDescent="0.25">
      <c r="A24" t="s">
        <v>667</v>
      </c>
      <c r="B24" t="s">
        <v>690</v>
      </c>
    </row>
    <row r="26" spans="1:2" x14ac:dyDescent="0.25">
      <c r="A26" s="7" t="s">
        <v>691</v>
      </c>
    </row>
    <row r="27" spans="1:2" x14ac:dyDescent="0.25">
      <c r="A27" t="s">
        <v>692</v>
      </c>
      <c r="B27" t="s">
        <v>693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A48394-A667-4E7D-BE4E-8F832A68B96A}">
  <dimension ref="A1"/>
  <sheetViews>
    <sheetView workbookViewId="0"/>
  </sheetViews>
  <sheetFormatPr defaultRowHeight="15" x14ac:dyDescent="0.25"/>
  <cols>
    <col min="1" max="16384" width="9.140625" style="4"/>
  </cols>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6A1225-8B61-42A6-BB4E-20924B219916}">
  <dimension ref="A1:A520"/>
  <sheetViews>
    <sheetView topLeftCell="A37" workbookViewId="0">
      <selection activeCell="A42" sqref="A42"/>
    </sheetView>
  </sheetViews>
  <sheetFormatPr defaultRowHeight="15" x14ac:dyDescent="0.25"/>
  <cols>
    <col min="1" max="1" width="11.42578125" style="4" customWidth="1"/>
  </cols>
  <sheetData>
    <row r="1" spans="1:1" x14ac:dyDescent="0.25">
      <c r="A1" s="5" t="s">
        <v>0</v>
      </c>
    </row>
    <row r="2" spans="1:1" x14ac:dyDescent="0.25">
      <c r="A2" s="6" t="str">
        <f>HYPERLINK("[DG_PAR_OND_GO_FD_2024_v1.5.xlsx]Vragen!A2",Vragen!A2)</f>
        <v>V1 Heeft de onderneming één of meerdere vestigingen in Nederland?</v>
      </c>
    </row>
    <row r="3" spans="1:1" x14ac:dyDescent="0.25">
      <c r="A3" s="6" t="str">
        <f>HYPERLINK("[DG_PAR_OND_GO_FD_2024_v1.5.xlsx]Vragen!A14",Vragen!A14)</f>
        <v>V5 Hoeveel personen zijn er op dit moment werkzaam bij uw vestiging, u zelf inbegrepen? (ongeacht het aantal uren dat men werkzaam is)</v>
      </c>
    </row>
    <row r="4" spans="1:1" x14ac:dyDescent="0.25">
      <c r="A4" s="6" t="str">
        <f>HYPERLINK("[DG_PAR_OND_GO_FD_2024_v1.5.xlsx]Vragen!A34",Vragen!A34)</f>
        <v>V6 Wat was in 2023 de totale omzet van de vestiging waar u werkzaam bent in Nederland, exclusief BTW?</v>
      </c>
    </row>
    <row r="5" spans="1:1" x14ac:dyDescent="0.25">
      <c r="A5" s="6" t="str">
        <f>HYPERLINK("[DG_PAR_OND_GO_FD_2024_v1.5.xlsx]Vragen!A57",Vragen!A57)</f>
        <v>V7 Wat is uw functie binnen de onderneming?</v>
      </c>
    </row>
    <row r="6" spans="1:1" x14ac:dyDescent="0.25">
      <c r="A6" s="6" t="str">
        <f>HYPERLINK("[DG_PAR_OND_GO_FD_2024_v1.5.xlsx]Vragen!A77",Vragen!A77)</f>
        <v>V8 Hoe zou u uw organisatie omschrijven? (Het gaat hier om de belangrijkste werkzaamheden van uw organisatie)</v>
      </c>
    </row>
    <row r="7" spans="1:1" x14ac:dyDescent="0.25">
      <c r="A7" s="6" t="str">
        <f>HYPERLINK("[DG_PAR_OND_GO_FD_2024_v1.5.xlsx]Vragen!A93",Vragen!A93)</f>
        <v>V11new Hoeveel jaar bestaat uw onderneming?</v>
      </c>
    </row>
    <row r="8" spans="1:1" x14ac:dyDescent="0.25">
      <c r="A8" s="6" t="str">
        <f>HYPERLINK("[DG_PAR_OND_GO_FD_2024_v1.5.xlsx]Vragen!A113",Vragen!A113)</f>
        <v>V12 Welke rechtsvorm heeft de onderneming?</v>
      </c>
    </row>
    <row r="9" spans="1:1" x14ac:dyDescent="0.25">
      <c r="A9" s="6" t="str">
        <f>HYPERLINK("[DG_PAR_OND_GO_FD_2024_v1.5.xlsx]Vragen!A136",Vragen!A136)</f>
        <v xml:space="preserve">V13 Is de onderneming aangesloten bij één of meerdere beroepsorganisaties voor belastingadviseurs? </v>
      </c>
    </row>
    <row r="10" spans="1:1" x14ac:dyDescent="0.25">
      <c r="A10" s="6" t="str">
        <f>HYPERLINK("[DG_PAR_OND_GO_FD_2024_v1.5.xlsx]Vragen!A148",Vragen!A148)</f>
        <v>V14 Bij welke beroepsorganisatie(s) is uw onderneming aangesloten?</v>
      </c>
    </row>
    <row r="11" spans="1:1" x14ac:dyDescent="0.25">
      <c r="A11" s="6" t="str">
        <f>HYPERLINK("[DG_PAR_OND_GO_FD_2024_v1.5.xlsx]Vragen!A165",Vragen!A165)</f>
        <v xml:space="preserve">V16B Hoe vindt u dat u uw belastingzaken voor elkaar heeft? </v>
      </c>
    </row>
    <row r="12" spans="1:1" x14ac:dyDescent="0.25">
      <c r="A12" s="6" t="str">
        <f>HYPERLINK("[DG_PAR_OND_GO_FD_2024_v1.5.xlsx]Vragen!A186",Vragen!A186)</f>
        <v xml:space="preserve">V16GA Hier volgt een aantal situaties die te maken hebben met belastingen. In hoeverre voelt u zich in deze situaties zeker over wat u moet doen? - Als ik mijn aangifte moet doen. </v>
      </c>
    </row>
    <row r="13" spans="1:1" x14ac:dyDescent="0.25">
      <c r="A13" s="6" t="str">
        <f>HYPERLINK("[DG_PAR_OND_GO_FD_2024_v1.5.xlsx]Vragen!A207",Vragen!A207)</f>
        <v xml:space="preserve">V16GB Hier volgt een aantal situaties die te maken hebben met belastingen. In hoeverre voelt u zich in deze situaties zeker over wat u moet doen? - Als ik bezwaar wil maken tegen een beslissing. </v>
      </c>
    </row>
    <row r="14" spans="1:1" x14ac:dyDescent="0.25">
      <c r="A14" s="6" t="str">
        <f>HYPERLINK("[DG_PAR_OND_GO_FD_2024_v1.5.xlsx]Vragen!A228",Vragen!A228)</f>
        <v xml:space="preserve">V16GC Hier volgt een aantal situaties die te maken hebben met belastingen. In hoeverre voelt u zich in deze situaties zeker over wat u moet doen? - Als ik een klacht heb. </v>
      </c>
    </row>
    <row r="15" spans="1:1" x14ac:dyDescent="0.25">
      <c r="A15" s="6" t="str">
        <f>HYPERLINK("[DG_PAR_OND_GO_FD_2024_v1.5.xlsx]Vragen!A249",Vragen!A249)</f>
        <v xml:space="preserve">V16GD Hier volgt een aantal situaties die te maken hebben met belastingen. In hoeverre voelt u zich in deze situaties zeker over wat u moet doen? - Als ik een betalingsregeling wil aanvragen. </v>
      </c>
    </row>
    <row r="16" spans="1:1" x14ac:dyDescent="0.25">
      <c r="A16" s="6" t="str">
        <f>HYPERLINK("[DG_PAR_OND_GO_FD_2024_v1.5.xlsx]Vragen!A270",Vragen!A270)</f>
        <v xml:space="preserve">V16I Is hulp bij uw belastingaangifte voor u noodzakelijk? </v>
      </c>
    </row>
    <row r="17" spans="1:1" x14ac:dyDescent="0.25">
      <c r="A17" s="6" t="str">
        <f>HYPERLINK("[DG_PAR_OND_GO_FD_2024_v1.5.xlsx]Vragen!A291",Vragen!A291)</f>
        <v xml:space="preserve">V16JA Hieronder volgt een aantal stellingen over of u in staat bent om de juiste hulp in te schakelen bij het nakomen van uw fiscale rechten en plichten - Ik ben uitstekend in staat om in iedere situatie een goede afweging te maken of ik hulp nodig heb. </v>
      </c>
    </row>
    <row r="18" spans="1:1" x14ac:dyDescent="0.25">
      <c r="A18" s="6" t="str">
        <f>HYPERLINK("[DG_PAR_OND_GO_FD_2024_v1.5.xlsx]Vragen!A312",Vragen!A312)</f>
        <v xml:space="preserve">V16JB Hieronder volgt een aantal stellingen over of u in staat bent om de juiste hulp in te schakelen bij het nakomen van uw fiscale rechten en plichten - Ik heb geen inzicht in welke mogelijkheden er zijn om hulp in te schakelen. </v>
      </c>
    </row>
    <row r="19" spans="1:1" x14ac:dyDescent="0.25">
      <c r="A19" s="6" t="str">
        <f>HYPERLINK("[DG_PAR_OND_GO_FD_2024_v1.5.xlsx]Vragen!A333",Vragen!A333)</f>
        <v xml:space="preserve">V16JC Hieronder volgt een aantal stellingen over of u in staat bent om de juiste hulp in te schakelen bij het nakomen van uw fiscale rechten en plichten - Ik heb onvoldoende financiële middelen tot mijn beschikking om de juiste hulp in te schakelen. </v>
      </c>
    </row>
    <row r="20" spans="1:1" x14ac:dyDescent="0.25">
      <c r="A20" s="6" t="str">
        <f>HYPERLINK("[DG_PAR_OND_GO_FD_2024_v1.5.xlsx]Vragen!A354",Vragen!A354)</f>
        <v xml:space="preserve">V16JD Hieronder volgt een aantal stellingen over of u in staat bent om de juiste hulp in te schakelen bij het nakomen van uw fiscale rechten en plichten - Ik heb altijd wel iemand in mijn sociale netwerk (familie/vrienden) op wie ik terug kan vallen wanneer er vragen/problemen zijn. </v>
      </c>
    </row>
    <row r="21" spans="1:1" x14ac:dyDescent="0.25">
      <c r="A21" s="6" t="str">
        <f>HYPERLINK("[DG_PAR_OND_GO_FD_2024_v1.5.xlsx]Vragen!A375",Vragen!A375)</f>
        <v xml:space="preserve">V17 Bent u geholpen bij het doen van belastingaangifte? </v>
      </c>
    </row>
    <row r="22" spans="1:1" x14ac:dyDescent="0.25">
      <c r="A22" s="6" t="str">
        <f>HYPERLINK("[DG_PAR_OND_GO_FD_2024_v1.5.xlsx]Vragen!A387",Vragen!A387)</f>
        <v xml:space="preserve">V18 Wie heeft u bij het doen van belastingaangifte het meest geholpen? </v>
      </c>
    </row>
    <row r="23" spans="1:1" x14ac:dyDescent="0.25">
      <c r="A23" s="6" t="str">
        <f>HYPERLINK("[DG_PAR_OND_GO_FD_2024_v1.5.xlsx]Vragen!A403",Vragen!A403)</f>
        <v xml:space="preserve">V19 Hoe ver ging de hulp van degene die u toen heeft geholpen met de aangifte? </v>
      </c>
    </row>
    <row r="24" spans="1:1" x14ac:dyDescent="0.25">
      <c r="A24" s="6" t="str">
        <f>HYPERLINK("[DG_PAR_OND_GO_FD_2024_v1.5.xlsx]Vragen!A416",Vragen!A416)</f>
        <v xml:space="preserve">V21 Hoe is de aangifte de laatste keer ingediend? </v>
      </c>
    </row>
    <row r="25" spans="1:1" x14ac:dyDescent="0.25">
      <c r="A25" s="6" t="str">
        <f>HYPERLINK("[DG_PAR_OND_GO_FD_2024_v1.5.xlsx]Vragen!A431",Vragen!A431)</f>
        <v xml:space="preserve">V22 In hoeverre vindt u het aangifteprogramma duidelijk? </v>
      </c>
    </row>
    <row r="26" spans="1:1" x14ac:dyDescent="0.25">
      <c r="A26" s="6" t="str">
        <f>HYPERLINK("[DG_PAR_OND_GO_FD_2024_v1.5.xlsx]Vragen!A452",Vragen!A452)</f>
        <v xml:space="preserve">V24 In hoeverre vindt u de Vooraf Ingevulde Aangifte negatief of positief? </v>
      </c>
    </row>
    <row r="27" spans="1:1" x14ac:dyDescent="0.25">
      <c r="A27" s="6" t="str">
        <f>HYPERLINK("[DG_PAR_OND_GO_FD_2024_v1.5.xlsx]Vragen!A473",Vragen!A473)</f>
        <v>V26 In hoeverre bent u tevreden over het gebruik van de Vooraf Ingevulde Aangifte?</v>
      </c>
    </row>
    <row r="28" spans="1:1" x14ac:dyDescent="0.25">
      <c r="A28" s="6" t="str">
        <f>HYPERLINK("[DG_PAR_OND_GO_FD_2024_v1.5.xlsx]Vragen!A494",Vragen!A494)</f>
        <v xml:space="preserve">V29 In hoeverre vindt u het invullen van de aangifte ingewikkeld of eenvoudig? </v>
      </c>
    </row>
    <row r="29" spans="1:1" x14ac:dyDescent="0.25">
      <c r="A29" s="6" t="str">
        <f>HYPERLINK("[DG_PAR_OND_GO_FD_2024_v1.5.xlsx]Vragen!A515",Vragen!A515)</f>
        <v xml:space="preserve">V30 Wat vindt u doorgaans van de snelheid waarmee de Belastingdienst na uw aangifte Inkomstenbelasting komt met de definitieve aanslag? </v>
      </c>
    </row>
    <row r="30" spans="1:1" x14ac:dyDescent="0.25">
      <c r="A30" s="6" t="str">
        <f>HYPERLINK("[DG_PAR_OND_GO_FD_2024_v1.5.xlsx]Vragen!A536",Vragen!A536)</f>
        <v>V54 Hoe is op dit moment de financieel-economische situatie van de onderneming?</v>
      </c>
    </row>
    <row r="31" spans="1:1" x14ac:dyDescent="0.25">
      <c r="A31" s="6" t="str">
        <f>HYPERLINK("[DG_PAR_OND_GO_FD_2024_v1.5.xlsx]Vragen!A561",Vragen!A561)</f>
        <v>V55 In hoeverre bent u in het algemeen op de hoogte van belastingzaken?</v>
      </c>
    </row>
    <row r="32" spans="1:1" x14ac:dyDescent="0.25">
      <c r="A32" s="6" t="str">
        <f>HYPERLINK("[DG_PAR_OND_GO_FD_2024_v1.5.xlsx]Vragen!A582",Vragen!A582)</f>
        <v>V56 In hoeverre bent u geïnteresseerd in belastingzaken?</v>
      </c>
    </row>
    <row r="33" spans="1:1" x14ac:dyDescent="0.25">
      <c r="A33" s="6" t="str">
        <f>HYPERLINK("[DG_PAR_OND_GO_FD_2024_v1.5.xlsx]Vragen!A603",Vragen!A603)</f>
        <v>V57 Welk rapportcijfer van 1 tot en met 10 zou u de Belastingdienst geven voor de manier waarop hij in het algemeen functioneert?</v>
      </c>
    </row>
    <row r="34" spans="1:1" x14ac:dyDescent="0.25">
      <c r="A34" s="6" t="str">
        <f>HYPERLINK("[DG_PAR_OND_GO_FD_2024_v1.5.xlsx]Vragen!A625",Vragen!A625)</f>
        <v xml:space="preserve">V58A Verzorgt u een of meerdere toeslagen voor particulieren en/of ondernemers? </v>
      </c>
    </row>
    <row r="35" spans="1:1" x14ac:dyDescent="0.25">
      <c r="A35" s="6" t="str">
        <f>HYPERLINK("[DG_PAR_OND_GO_FD_2024_v1.5.xlsx]Vragen!A641",Vragen!A641)</f>
        <v xml:space="preserve">V59 Werkt u als belastingadviseur uitsluitend voor particuliere belastingplichtigen, uitsluitend voor ondernemers, of voor beide groepen? </v>
      </c>
    </row>
    <row r="36" spans="1:1" x14ac:dyDescent="0.25">
      <c r="A36" s="6" t="str">
        <f>HYPERLINK("[DG_PAR_OND_GO_FD_2024_v1.5.xlsx]Vragen!A656",Vragen!A656)</f>
        <v xml:space="preserve">V60A Maakt u gebruik van het aangifteprogramma IB voor particulieren van de Belastingdienst? </v>
      </c>
    </row>
    <row r="37" spans="1:1" x14ac:dyDescent="0.25">
      <c r="A37" s="6" t="str">
        <f>HYPERLINK("[DG_PAR_OND_GO_FD_2024_v1.5.xlsx]Vragen!A668",Vragen!A668)</f>
        <v xml:space="preserve">V61 In hoeverre vindt u het aangifteprogramma IB voor particulieren duidelijk? </v>
      </c>
    </row>
    <row r="38" spans="1:1" x14ac:dyDescent="0.25">
      <c r="A38" s="6" t="str">
        <f>HYPERLINK("[DG_PAR_OND_GO_FD_2024_v1.5.xlsx]Vragen!A689",Vragen!A689)</f>
        <v xml:space="preserve">V62 In hoeverre bent u tevreden over het hele proces van aangifte voor particulieren en de afwikkeling van belastingen? </v>
      </c>
    </row>
    <row r="39" spans="1:1" x14ac:dyDescent="0.25">
      <c r="A39" s="6" t="str">
        <f>HYPERLINK("[DG_PAR_OND_GO_FD_2024_v1.5.xlsx]Vragen!A710",Vragen!A710)</f>
        <v>V63 Op welke manieren verzorgt u in uw praktijk de aangifte van ondernemers?</v>
      </c>
    </row>
    <row r="40" spans="1:1" x14ac:dyDescent="0.25">
      <c r="A40" s="6" t="str">
        <f>HYPERLINK("[DG_PAR_OND_GO_FD_2024_v1.5.xlsx]Vragen!A722",Vragen!A722)</f>
        <v xml:space="preserve">V64 In hoeverre vindt u deze aangifteprogramma's voor ondernemers op de beveiligde internetsite van de belastingdienst duidelijk? </v>
      </c>
    </row>
    <row r="41" spans="1:1" x14ac:dyDescent="0.25">
      <c r="A41" s="6" t="str">
        <f>HYPERLINK("[DG_PAR_OND_GO_FD_2024_v1.5.xlsx]Vragen!A743",Vragen!A743)</f>
        <v xml:space="preserve">V65 In hoeverre bent u tevreden over het hele proces van aangifte voor ondernemers en de afwikkeling van belastingen? </v>
      </c>
    </row>
    <row r="42" spans="1:1" x14ac:dyDescent="0.25">
      <c r="A42" s="6" t="str">
        <f>HYPERLINK("[DG_PAR_OND_GO_FD_2024_v1.5.xlsx]Vragen!A764",Vragen!A764)</f>
        <v>V86C Op welke van de volgende manieren heeft u in de afgelopen 12 maanden contact gezocht met de Belastingdienst?</v>
      </c>
    </row>
    <row r="43" spans="1:1" x14ac:dyDescent="0.25">
      <c r="A43" s="6" t="str">
        <f>HYPERLINK("[DG_PAR_OND_GO_FD_2024_v1.5.xlsx]Vragen!A788",Vragen!A788)</f>
        <v>V88 In hoeverre bent u tevreden over de website van de Belastingdienst?</v>
      </c>
    </row>
    <row r="44" spans="1:1" x14ac:dyDescent="0.25">
      <c r="A44" s="6" t="str">
        <f>HYPERLINK("[DG_PAR_OND_GO_FD_2024_v1.5.xlsx]Vragen!A809",Vragen!A809)</f>
        <v>V89 Wat was de reden waarom u de laatste keer de (algemene) website van de Belastingdienst bezocht? (uitgezonderd bezoek aan de website om aangifte te doen)</v>
      </c>
    </row>
    <row r="45" spans="1:1" x14ac:dyDescent="0.25">
      <c r="A45" s="6" t="str">
        <f>HYPERLINK("[DG_PAR_OND_GO_FD_2024_v1.5.xlsx]Vragen!A831",Vragen!A831)</f>
        <v>V94 In hoeverre bent u tevreden over de Belasting Telefoon?</v>
      </c>
    </row>
    <row r="46" spans="1:1" x14ac:dyDescent="0.25">
      <c r="A46" s="6" t="str">
        <f>HYPERLINK("[DG_PAR_OND_GO_FD_2024_v1.5.xlsx]Vragen!A852",Vragen!A852)</f>
        <v xml:space="preserve">V95 Wat was de reden waarom u de laatste keer met de Belasting Telefoon belde? </v>
      </c>
    </row>
    <row r="47" spans="1:1" x14ac:dyDescent="0.25">
      <c r="A47" s="6" t="str">
        <f>HYPERLINK("[DG_PAR_OND_GO_FD_2024_v1.5.xlsx]Vragen!A872",Vragen!A872)</f>
        <v xml:space="preserve">V103 In hoeverre bent u tevreden over de telefonische Helpdesk Intermediairs? </v>
      </c>
    </row>
    <row r="48" spans="1:1" x14ac:dyDescent="0.25">
      <c r="A48" s="6" t="str">
        <f>HYPERLINK("[DG_PAR_OND_GO_FD_2024_v1.5.xlsx]Vragen!A893",Vragen!A893)</f>
        <v>V104 Wat was de reden waarom u de laatste keer met de telefonische Helpdesk Intermediairs belde?</v>
      </c>
    </row>
    <row r="49" spans="1:1" x14ac:dyDescent="0.25">
      <c r="A49" s="6" t="str">
        <f>HYPERLINK("[DG_PAR_OND_GO_FD_2024_v1.5.xlsx]Vragen!A912",Vragen!A912)</f>
        <v xml:space="preserve">V105 Wat vindt u van de snelheid waarmee u de laatste keer dat u de Helpdesk Intermediairs belde, een medewerker aan de lijn kreeg? </v>
      </c>
    </row>
    <row r="50" spans="1:1" x14ac:dyDescent="0.25">
      <c r="A50" s="6" t="str">
        <f>HYPERLINK("[DG_PAR_OND_GO_FD_2024_v1.5.xlsx]Vragen!A933",Vragen!A933)</f>
        <v xml:space="preserve">V106 In hoeverre was de medewerker van de telefonische Helpdesk Intermediairs waarmee u de laatste keer sprak deskundig? </v>
      </c>
    </row>
    <row r="51" spans="1:1" x14ac:dyDescent="0.25">
      <c r="A51" s="6" t="str">
        <f>HYPERLINK("[DG_PAR_OND_GO_FD_2024_v1.5.xlsx]Vragen!A954",Vragen!A954)</f>
        <v xml:space="preserve">V109 In hoeverre was u de laatste keer tevreden over het uiteindelijke antwoord of resultaat? </v>
      </c>
    </row>
    <row r="52" spans="1:1" x14ac:dyDescent="0.25">
      <c r="A52" s="6" t="str">
        <f>HYPERLINK("[DG_PAR_OND_GO_FD_2024_v1.5.xlsx]Vragen!A975",Vragen!A975)</f>
        <v>V116 In hoeverre bent u tevreden over de manier waarop u bij het belastingkantoor werd behandeld?</v>
      </c>
    </row>
    <row r="53" spans="1:1" x14ac:dyDescent="0.25">
      <c r="A53" s="6" t="str">
        <f>HYPERLINK("[DG_PAR_OND_GO_FD_2024_v1.5.xlsx]Vragen!A996",Vragen!A996)</f>
        <v>V117C Wat was de reden waarom u de laatste keer een belastingkantoor bezocht?</v>
      </c>
    </row>
    <row r="54" spans="1:1" x14ac:dyDescent="0.25">
      <c r="A54" s="6" t="str">
        <f>HYPERLINK("[DG_PAR_OND_GO_FD_2024_v1.5.xlsx]Vragen!A1015",Vragen!A1015)</f>
        <v>V122C Hoeveel bezwaarschriften heeft u in de afgelopen 12 maanden bij de Belastingdienst ingediend?</v>
      </c>
    </row>
    <row r="55" spans="1:1" x14ac:dyDescent="0.25">
      <c r="A55" s="6" t="str">
        <f>HYPERLINK("[DG_PAR_OND_GO_FD_2024_v1.5.xlsx]Vragen!A1048",Vragen!A1048)</f>
        <v xml:space="preserve">V124 Wat vindt u van de snelheid waarmee de Belastingdienst het bezwaarschrift afhandelt? 
(FD/GO: Wat vindt u doorgaans van de snelheid waarmee de Belastingdienst bezwaarschriften afhandelt?) </v>
      </c>
    </row>
    <row r="56" spans="1:1" x14ac:dyDescent="0.25">
      <c r="A56" s="6" t="str">
        <f>HYPERLINK("[DG_PAR_OND_GO_FD_2024_v1.5.xlsx]Vragen!A1073",Vragen!A1073)</f>
        <v xml:space="preserve">V125 In hoeverre was het antwoord of de reactie op uw bezwaar duidelijk? 
(FD/GO: In hoeverre zijn de antwoorden of de reacties op uw bezwaren doorgaans duidelijk?) </v>
      </c>
    </row>
    <row r="57" spans="1:1" x14ac:dyDescent="0.25">
      <c r="A57" s="6" t="str">
        <f>HYPERLINK("[DG_PAR_OND_GO_FD_2024_v1.5.xlsx]Vragen!A1098",Vragen!A1098)</f>
        <v xml:space="preserve">V126C Hoeveel brieven heeft u in de afgelopen 12 maanden aan de  Belastingdienst gestuurd? </v>
      </c>
    </row>
    <row r="58" spans="1:1" x14ac:dyDescent="0.25">
      <c r="A58" s="6" t="str">
        <f>HYPERLINK("[DG_PAR_OND_GO_FD_2024_v1.5.xlsx]Vragen!A1118",Vragen!A1118)</f>
        <v xml:space="preserve">V127 Heeft u inmiddels reactie gehad op uw (laatste) brief? </v>
      </c>
    </row>
    <row r="59" spans="1:1" x14ac:dyDescent="0.25">
      <c r="A59" s="6" t="str">
        <f>HYPERLINK("[DG_PAR_OND_GO_FD_2024_v1.5.xlsx]Vragen!A1130",Vragen!A1130)</f>
        <v>V128 In hoeverre was het antwoord of reactie op uw (laatste) brief duidelijk? 
(FD: In hoeverre zijn de antwoorden of reacties op uw brieven doorgaans duidelijk?)</v>
      </c>
    </row>
    <row r="60" spans="1:1" x14ac:dyDescent="0.25">
      <c r="A60" s="6" t="str">
        <f>HYPERLINK("[DG_PAR_OND_GO_FD_2024_v1.5.xlsx]Vragen!A1151",Vragen!A1151)</f>
        <v>V132 De Belastingdienst werkt bij de grotere ondernemingen met een zogenaamde klantcoördinator en vaste contactpersonen. Heeft u een vaste contactpersoon binnen de Belastingdienst?</v>
      </c>
    </row>
    <row r="61" spans="1:1" x14ac:dyDescent="0.25">
      <c r="A61" s="6" t="str">
        <f>HYPERLINK("[DG_PAR_OND_GO_FD_2024_v1.5.xlsx]Vragen!A1164",Vragen!A1164)</f>
        <v>V129 Hoe vaak heeft uw organisatie (zelf of de externe adviseur van de organisatie) in de afgelopen 12 maanden fiscale issues aan de Belastingdienst voorgelegd (zogenaamd vooroverleg)?</v>
      </c>
    </row>
    <row r="62" spans="1:1" x14ac:dyDescent="0.25">
      <c r="A62" s="6" t="str">
        <f>HYPERLINK("[DG_PAR_OND_GO_FD_2024_v1.5.xlsx]Vragen!A1180",Vragen!A1180)</f>
        <v>V129A Heeft u - al dan niet na verder overleg/correspondentie - een schriftelijke standpuntbepaling gehad van de Belastingdienst?</v>
      </c>
    </row>
    <row r="63" spans="1:1" x14ac:dyDescent="0.25">
      <c r="A63" s="6" t="str">
        <f>HYPERLINK("[DG_PAR_OND_GO_FD_2024_v1.5.xlsx]Vragen!A1192",Vragen!A1192)</f>
        <v>V129B In hoeverre bent u tevreden over het vooroverleg dat uw organisatie (of de externe adviseur van de organisatie) heeft gevoerd met de Belastingdienst?</v>
      </c>
    </row>
    <row r="64" spans="1:1" x14ac:dyDescent="0.25">
      <c r="A64" s="6" t="str">
        <f>HYPERLINK("[DG_PAR_OND_GO_FD_2024_v1.5.xlsx]Vragen!A1213",Vragen!A1213)</f>
        <v>V130 Heeft de Belastingdienst in de afgelopen 3 jaar met uw organisatie gesproken over fiscale interne beheersing en/of interne monitoring?</v>
      </c>
    </row>
    <row r="65" spans="1:1" x14ac:dyDescent="0.25">
      <c r="A65" s="6" t="str">
        <f>HYPERLINK("[DG_PAR_OND_GO_FD_2024_v1.5.xlsx]Vragen!A1225",Vragen!A1225)</f>
        <v>V130B In hoeverre bent u tevreden over het gesprek met de Belastingdienst over fiscale interne beheersing en/of interne monitoring?</v>
      </c>
    </row>
    <row r="66" spans="1:1" x14ac:dyDescent="0.25">
      <c r="A66" s="6" t="str">
        <f>HYPERLINK("[DG_PAR_OND_GO_FD_2024_v1.5.xlsx]Vragen!A1246",Vragen!A1246)</f>
        <v>V131 Heeft de Belastingdienst in de afgelopen 3 jaar een bedrijfsgesprek met uw onderneming gevoerd?</v>
      </c>
    </row>
    <row r="67" spans="1:1" x14ac:dyDescent="0.25">
      <c r="A67" s="6" t="str">
        <f>HYPERLINK("[DG_PAR_OND_GO_FD_2024_v1.5.xlsx]Vragen!A1258",Vragen!A1258)</f>
        <v>V131B In hoeverre bent u tevreden over het bedrijfsgesprek dat de Belastingdienst met uw organisatie heeft gevoerd?</v>
      </c>
    </row>
    <row r="68" spans="1:1" x14ac:dyDescent="0.25">
      <c r="A68" s="6" t="str">
        <f>HYPERLINK("[DG_PAR_OND_GO_FD_2024_v1.5.xlsx]Vragen!A1279",Vragen!A1279)</f>
        <v>V140 Wat vindt u doorgaans van het gemak waarmee u een belastingaangifte kunt doen?</v>
      </c>
    </row>
    <row r="69" spans="1:1" x14ac:dyDescent="0.25">
      <c r="A69" s="6" t="str">
        <f>HYPERLINK("[DG_PAR_OND_GO_FD_2024_v1.5.xlsx]Vragen!A1300",Vragen!A1300)</f>
        <v>V156A Hoe vindt u dat u uw fiscale zaken voor elkaar heeft?</v>
      </c>
    </row>
    <row r="70" spans="1:1" x14ac:dyDescent="0.25">
      <c r="A70" s="6" t="str">
        <f>HYPERLINK("[DG_PAR_OND_GO_FD_2024_v1.5.xlsx]Vragen!A1321",Vragen!A1321)</f>
        <v>V156D Hoe deskundig vindt u zichzelf op het gebied van fiscale zaken?</v>
      </c>
    </row>
    <row r="71" spans="1:1" x14ac:dyDescent="0.25">
      <c r="A71" s="6" t="str">
        <f>HYPERLINK("[DG_PAR_OND_GO_FD_2024_v1.5.xlsx]Vragen!A1342",Vragen!A1342)</f>
        <v>V156HA In hoeverre voelt u zich in deze situaties zeker over wat u moet doen? - Als ik mijn aangifte(s) moet doen.</v>
      </c>
    </row>
    <row r="72" spans="1:1" x14ac:dyDescent="0.25">
      <c r="A72" s="6" t="str">
        <f>HYPERLINK("[DG_PAR_OND_GO_FD_2024_v1.5.xlsx]Vragen!A1363",Vragen!A1363)</f>
        <v>V156HB In hoeverre voelt u zich in deze situaties zeker over wat u moet doen? - Als ik een wijziging in mijn fiscale situatie moet doorgeven.</v>
      </c>
    </row>
    <row r="73" spans="1:1" x14ac:dyDescent="0.25">
      <c r="A73" s="6" t="str">
        <f>HYPERLINK("[DG_PAR_OND_GO_FD_2024_v1.5.xlsx]Vragen!A1384",Vragen!A1384)</f>
        <v>V156HC In hoeverre voelt u zich in deze situaties zeker over wat u moet doen? - Als ik bezwaar wil maken tegen een beslissing.</v>
      </c>
    </row>
    <row r="74" spans="1:1" x14ac:dyDescent="0.25">
      <c r="A74" s="6" t="str">
        <f>HYPERLINK("[DG_PAR_OND_GO_FD_2024_v1.5.xlsx]Vragen!A1405",Vragen!A1405)</f>
        <v>V156HD In hoeverre voelt u zich in deze situaties zeker over wat u moet doen? - Als ik een klacht heb.</v>
      </c>
    </row>
    <row r="75" spans="1:1" x14ac:dyDescent="0.25">
      <c r="A75" s="6" t="str">
        <f>HYPERLINK("[DG_PAR_OND_GO_FD_2024_v1.5.xlsx]Vragen!A1426",Vragen!A1426)</f>
        <v>V156HE In hoeverre voelt u zich in deze situaties zeker over wat u moet doen? - Als ik een betalingsregeling wil aanvragen.</v>
      </c>
    </row>
    <row r="76" spans="1:1" x14ac:dyDescent="0.25">
      <c r="A76" s="6" t="str">
        <f>HYPERLINK("[DG_PAR_OND_GO_FD_2024_v1.5.xlsx]Vragen!A1447",Vragen!A1447)</f>
        <v>V156I Kunt u een goede inschatting maken of veranderingen in uw bedrijf gevolgen hebben voor uw fiscale situatie?</v>
      </c>
    </row>
    <row r="77" spans="1:1" x14ac:dyDescent="0.25">
      <c r="A77" s="6" t="str">
        <f>HYPERLINK("[DG_PAR_OND_GO_FD_2024_v1.5.xlsx]Vragen!A1468",Vragen!A1468)</f>
        <v>V156J Is hulp bij uw administratieve / fiscale taken voor u noodzakelijk?</v>
      </c>
    </row>
    <row r="78" spans="1:1" x14ac:dyDescent="0.25">
      <c r="A78" s="6" t="str">
        <f>HYPERLINK("[DG_PAR_OND_GO_FD_2024_v1.5.xlsx]Vragen!A1489",Vragen!A1489)</f>
        <v>V156KA Ik ben uitstekend in staat om in iedere situatie een goede afweging te maken of ik hulp nodig heb.</v>
      </c>
    </row>
    <row r="79" spans="1:1" x14ac:dyDescent="0.25">
      <c r="A79" s="6" t="str">
        <f>HYPERLINK("[DG_PAR_OND_GO_FD_2024_v1.5.xlsx]Vragen!A1510",Vragen!A1510)</f>
        <v>V156KB Ik heb geen inzicht in welke mogelijkheden er zijn om hulp in te schakelen.</v>
      </c>
    </row>
    <row r="80" spans="1:1" x14ac:dyDescent="0.25">
      <c r="A80" s="6" t="str">
        <f>HYPERLINK("[DG_PAR_OND_GO_FD_2024_v1.5.xlsx]Vragen!A1531",Vragen!A1531)</f>
        <v>V156KC Ik heb onvoldoende financiële middelen tot mijn beschikking om de juiste hulp in te schakelen.</v>
      </c>
    </row>
    <row r="81" spans="1:1" x14ac:dyDescent="0.25">
      <c r="A81" s="6" t="str">
        <f>HYPERLINK("[DG_PAR_OND_GO_FD_2024_v1.5.xlsx]Vragen!A1552",Vragen!A1552)</f>
        <v>V156KD Ik heb altijd wel iemand in mijn sociale netwerk (familie/vrienden) op wie ik terug kan vallen wanneer er vragen/problemen zijn.</v>
      </c>
    </row>
    <row r="82" spans="1:1" x14ac:dyDescent="0.25">
      <c r="A82" s="6" t="str">
        <f>HYPERLINK("[DG_PAR_OND_GO_FD_2024_v1.5.xlsx]Vragen!A1573",Vragen!A1573)</f>
        <v>V156LC Voor welke soorten belastingen heeft uw onderneming in de afgelopen 12 maanden aangifte gedaan, ongeacht of u dit zelf heeft gedaan of dat dit is uitbesteed.</v>
      </c>
    </row>
    <row r="83" spans="1:1" x14ac:dyDescent="0.25">
      <c r="A83" s="6" t="str">
        <f>HYPERLINK("[DG_PAR_OND_GO_FD_2024_v1.5.xlsx]Vragen!A1587",Vragen!A1587)</f>
        <v>V138L Kunt u aangeven welke aangiften u (deels) uitbesteedt of zelfstandig afhandelt? - Loonheffing</v>
      </c>
    </row>
    <row r="84" spans="1:1" x14ac:dyDescent="0.25">
      <c r="A84" s="6" t="str">
        <f>HYPERLINK("[DG_PAR_OND_GO_FD_2024_v1.5.xlsx]Vragen!A1600",Vragen!A1600)</f>
        <v>V138I Kunt u aangeven welke aangiften u (deels) uitbesteedt of zelfstandig afhandelt? - Inkomstenbelasting</v>
      </c>
    </row>
    <row r="85" spans="1:1" x14ac:dyDescent="0.25">
      <c r="A85" s="6" t="str">
        <f>HYPERLINK("[DG_PAR_OND_GO_FD_2024_v1.5.xlsx]Vragen!A1613",Vragen!A1613)</f>
        <v>V138V Kunt u aangeven welke aangiften u (deels) uitbesteedt of zelfstandig afhandelt? - Vennootschapsbelasting</v>
      </c>
    </row>
    <row r="86" spans="1:1" x14ac:dyDescent="0.25">
      <c r="A86" s="6" t="str">
        <f>HYPERLINK("[DG_PAR_OND_GO_FD_2024_v1.5.xlsx]Vragen!A1626",Vragen!A1626)</f>
        <v>V138O Kunt u aangeven welke aangiften u (deels) uitbesteedt of zelfstandig afhandelt? - Omzetbelasting</v>
      </c>
    </row>
    <row r="87" spans="1:1" x14ac:dyDescent="0.25">
      <c r="A87" s="6" t="str">
        <f>HYPERLINK("[DG_PAR_OND_GO_FD_2024_v1.5.xlsx]Vragen!A1639",Vragen!A1639)</f>
        <v>V140B Heeft u dit jaar uw aangite inkomstenbelasting al gedaan?</v>
      </c>
    </row>
    <row r="88" spans="1:1" x14ac:dyDescent="0.25">
      <c r="A88" s="6" t="str">
        <f>HYPERLINK("[DG_PAR_OND_GO_FD_2024_v1.5.xlsx]Vragen!A1651",Vragen!A1651)</f>
        <v>V140C In hoeverre bent u tevreden over de manier van aangifte inkomstenbelasting doen via Mijn Belastingdienst?</v>
      </c>
    </row>
    <row r="89" spans="1:1" x14ac:dyDescent="0.25">
      <c r="A89" s="6" t="str">
        <f>HYPERLINK("[DG_PAR_OND_GO_FD_2024_v1.5.xlsx]Vragen!A1871",Vragen!A1871)</f>
        <v>V171 In hoeverre vindt u het doen van aangifte voor de omzetbelasting via de website van de Belastingdienst gemakkelijk?</v>
      </c>
    </row>
    <row r="90" spans="1:1" x14ac:dyDescent="0.25">
      <c r="A90" s="6" t="str">
        <f>HYPERLINK("[DG_PAR_OND_GO_FD_2024_v1.5.xlsx]Vragen!A1672",Vragen!A1672)</f>
        <v>V172 Op welke manier wordt aangifte gedaan voor de inkomstenbelasting?</v>
      </c>
    </row>
    <row r="91" spans="1:1" x14ac:dyDescent="0.25">
      <c r="A91" s="6" t="str">
        <f>HYPERLINK("[DG_PAR_OND_GO_FD_2024_v1.5.xlsx]Vragen!A1685",Vragen!A1685)</f>
        <v>V173 Wat vindt u doorgaans van de snelheid waarmee de Belastingdienst de inkomstenbelasting afhandelt?</v>
      </c>
    </row>
    <row r="92" spans="1:1" x14ac:dyDescent="0.25">
      <c r="A92" s="6" t="str">
        <f>HYPERLINK("[DG_PAR_OND_GO_FD_2024_v1.5.xlsx]Vragen!A1706",Vragen!A1706)</f>
        <v>V175 In hoeverre vindt u het doen van aangifte voor de inkomstenbelasting via de website van de Belastingdienst gemakkelijk?</v>
      </c>
    </row>
    <row r="93" spans="1:1" x14ac:dyDescent="0.25">
      <c r="A93" s="6" t="str">
        <f>HYPERLINK("[DG_PAR_OND_GO_FD_2024_v1.5.xlsx]Vragen!A1727",Vragen!A1727)</f>
        <v>V160 Op welke manier wordt aangifte gedaan voor de loonheffing?</v>
      </c>
    </row>
    <row r="94" spans="1:1" x14ac:dyDescent="0.25">
      <c r="A94" s="6" t="str">
        <f>HYPERLINK("[DG_PAR_OND_GO_FD_2024_v1.5.xlsx]Vragen!A1740",Vragen!A1740)</f>
        <v>V161 Wat vindt u doorgaans van de snelheid waarmee de Belastingdienst de loonheffing afhandelt?</v>
      </c>
    </row>
    <row r="95" spans="1:1" x14ac:dyDescent="0.25">
      <c r="A95" s="6" t="str">
        <f>HYPERLINK("[DG_PAR_OND_GO_FD_2024_v1.5.xlsx]Vragen!A1761",Vragen!A1761)</f>
        <v>V163 In hoeverre vindt u het doen van aangifte voor de loonheffing via de website van de Belastingdienst gemakkelijk?</v>
      </c>
    </row>
    <row r="96" spans="1:1" x14ac:dyDescent="0.25">
      <c r="A96" s="6" t="str">
        <f>HYPERLINK("[DG_PAR_OND_GO_FD_2024_v1.5.xlsx]Vragen!A1782",Vragen!A1782)</f>
        <v>V164 Op welke manier wordt aangifte gedaan voor de vennootschapsbelasting?</v>
      </c>
    </row>
    <row r="97" spans="1:1" x14ac:dyDescent="0.25">
      <c r="A97" s="6" t="str">
        <f>HYPERLINK("[DG_PAR_OND_GO_FD_2024_v1.5.xlsx]Vragen!A1795",Vragen!A1795)</f>
        <v>V165 Wat vindt u doorgaans van de snelheid waarmee de Belastingdienst de vennootschapsbelasting afhandelt?</v>
      </c>
    </row>
    <row r="98" spans="1:1" x14ac:dyDescent="0.25">
      <c r="A98" s="6" t="str">
        <f>HYPERLINK("[DG_PAR_OND_GO_FD_2024_v1.5.xlsx]Vragen!A1816",Vragen!A1816)</f>
        <v>V167 In hoeverre vindt u het doen van aangifte voor de vennootschapsbelasting via de website van de Belastingdienst gemakkelijk?</v>
      </c>
    </row>
    <row r="99" spans="1:1" x14ac:dyDescent="0.25">
      <c r="A99" s="6" t="str">
        <f>HYPERLINK("[DG_PAR_OND_GO_FD_2024_v1.5.xlsx]Vragen!A1837",Vragen!A1837)</f>
        <v>V168 Op welke manier wordt aangifte gedaan voor de omzetbelasting?</v>
      </c>
    </row>
    <row r="100" spans="1:1" x14ac:dyDescent="0.25">
      <c r="A100" s="6" t="str">
        <f>HYPERLINK("[DG_PAR_OND_GO_FD_2024_v1.5.xlsx]Vragen!A1850",Vragen!A1850)</f>
        <v>V169 Wat vindt u doorgaans van de snelheid waarmee de Belastingdienst de omzetbelasting afhandelt?</v>
      </c>
    </row>
    <row r="101" spans="1:1" x14ac:dyDescent="0.25">
      <c r="A101" s="6" t="str">
        <f>HYPERLINK("[DG_PAR_OND_GO_FD_2024_v1.5.xlsx]Vragen!A1892",Vragen!A1892)</f>
        <v>V301 In hoeverre bent u tevreden over het forum fiscaal dienstverleners?</v>
      </c>
    </row>
    <row r="102" spans="1:1" x14ac:dyDescent="0.25">
      <c r="A102" s="6" t="str">
        <f>HYPERLINK("[DG_PAR_OND_GO_FD_2024_v1.5.xlsx]Vragen!A1913",Vragen!A1913)</f>
        <v>V302 In hoeverre bent u tevreden over de intermediairdagen?</v>
      </c>
    </row>
    <row r="103" spans="1:1" x14ac:dyDescent="0.25">
      <c r="A103" s="6" t="str">
        <f>HYPERLINK("[DG_PAR_OND_GO_FD_2024_v1.5.xlsx]Vragen!A1934",Vragen!A1934)</f>
        <v xml:space="preserve">V178 Wat vindt u doorgaans van de snelheid waarmee de Belastingdienst belastingaangiftes afhandelt? </v>
      </c>
    </row>
    <row r="104" spans="1:1" x14ac:dyDescent="0.25">
      <c r="A104" s="6" t="str">
        <f>HYPERLINK("[DG_PAR_OND_GO_FD_2024_v1.5.xlsx]Vragen!A1955",Vragen!A1955)</f>
        <v>V179 Als u (FD: uw cliënten, OND: uw onderneming) geld van de Belastingdienst terugkrijgt (FD: krijgen), wat vindt u dan van de snelheid waarmee de Belastingdienst dat geld op de rekening stort?</v>
      </c>
    </row>
    <row r="105" spans="1:1" x14ac:dyDescent="0.25">
      <c r="A105" s="6" t="str">
        <f>HYPERLINK("[DG_PAR_OND_GO_FD_2024_v1.5.xlsx]Vragen!A1980",Vragen!A1980)</f>
        <v>V180 In hoeverre vindt u de brieven die u (OND: uw onderneming, GO: de onderneming) van de Belastingdienst ontvangt duidelijk?</v>
      </c>
    </row>
    <row r="106" spans="1:1" x14ac:dyDescent="0.25">
      <c r="A106" s="6" t="str">
        <f>HYPERLINK("[DG_PAR_OND_GO_FD_2024_v1.5.xlsx]Vragen!A2001",Vragen!A2001)</f>
        <v xml:space="preserve">V181 In hoeverre zijn de verschillende stappen als het gaat om uw belastingaangifte en de afwikkeling daarvan voor u duidelijk? </v>
      </c>
    </row>
    <row r="107" spans="1:1" x14ac:dyDescent="0.25">
      <c r="A107" s="6" t="str">
        <f>HYPERLINK("[DG_PAR_OND_GO_FD_2024_v1.5.xlsx]Vragen!A2022",Vragen!A2022)</f>
        <v>V183 Heeft de Belastingdienst in de afgelopen drie jaar wel eens aanvullende informatie gevraagd naar aanleiding van een aangifte van de onderneming? 
(FD: Heeft de Belastingdienst in de afgelopen 12 maanden wel eens aanvullende informatie gevraagd naar aanleiding van een aangifte van één van uw cliënten?
PAR: Heeft de Belastingdienst in de afgelopen drie jaar wel eens aanvullende informatie gevraagd nadat u aangifte had gedaan?)</v>
      </c>
    </row>
    <row r="108" spans="1:1" x14ac:dyDescent="0.25">
      <c r="A108" s="6" t="str">
        <f>HYPERLINK("[DG_PAR_OND_GO_FD_2024_v1.5.xlsx]Vragen!A2034",Vragen!A2034)</f>
        <v>V184 Is een belastingaangifte van de onderneming, voor zover u heeft gemerkt, in de afgelopen drie jaar gecontroleerd door de Belastingdienst? 
(FD: Is een belastingaangifte van één of meer van uw cliënten, voor zover u heeft gemerkt, in de afgelopen 12 maanden gecontroleerd door de Belastingdienst?)</v>
      </c>
    </row>
    <row r="109" spans="1:1" x14ac:dyDescent="0.25">
      <c r="A109" s="6" t="str">
        <f>HYPERLINK("[DG_PAR_OND_GO_FD_2024_v1.5.xlsx]Vragen!A2047",Vragen!A2047)</f>
        <v>V185 Is in de afgelopen drie jaar door de Belastingdienst bij de onderneming een controle of boekenonderzoek uitgevoerd? 
(FD: Is in de afgelopen 12 maanden door de Belastingdienst bij één of meer van uw cliënten een controle of boekenonderzoek uitgevoerd?)</v>
      </c>
    </row>
    <row r="110" spans="1:1" x14ac:dyDescent="0.25">
      <c r="A110" s="6" t="str">
        <f>HYPERLINK("[DG_PAR_OND_GO_FD_2024_v1.5.xlsx]Vragen!A2060",Vragen!A2060)</f>
        <v>V186 In hoeverre was u tevreden over de manier waarop deze controle werd uitgevoerd? 
(FD: Wat is over het algemeen uw oordeel over de manier waarop deze controles worden uitgevoerd?)</v>
      </c>
    </row>
    <row r="111" spans="1:1" x14ac:dyDescent="0.25">
      <c r="A111" s="6" t="str">
        <f>HYPERLINK("[DG_PAR_OND_GO_FD_2024_v1.5.xlsx]Vragen!A2081",Vragen!A2081)</f>
        <v>V187 In hoeverre was de controle medewerker van de Belastingdienst die bij de onderneming langs kwam deskundig? 
(FD: In hoeverre vindt u de controlemedewerkers van de Belastingdienst over het algemeen deskundig?)</v>
      </c>
    </row>
    <row r="112" spans="1:1" x14ac:dyDescent="0.25">
      <c r="A112" s="6" t="str">
        <f>HYPERLINK("[DG_PAR_OND_GO_FD_2024_v1.5.xlsx]Vragen!A2102",Vragen!A2102)</f>
        <v>V189 Heeft de Belastingdienst in de afgelopen drie jaar wel eens aangegeven het niet eens te zijn met een deel van de aangifte en is die aangifte daarom door de Belastingdienst aangepast? 
(FD: Heeft de Belastingdienst in de afgelopen 12 maanden wel eens aangegeven het niet eens te zijn met een deel van de aangifte van één of meer van uw cliënten en is de aangifte daarom door de Belastingdienst aangepast?)</v>
      </c>
    </row>
    <row r="113" spans="1:1" x14ac:dyDescent="0.25">
      <c r="A113" s="6" t="str">
        <f>HYPERLINK("[DG_PAR_OND_GO_FD_2024_v1.5.xlsx]Vragen!A2115",Vragen!A2115)</f>
        <v>V190 Om welke belastingaangifte ging het toen?</v>
      </c>
    </row>
    <row r="114" spans="1:1" x14ac:dyDescent="0.25">
      <c r="A114" s="6" t="str">
        <f>HYPERLINK("[DG_PAR_OND_GO_FD_2024_v1.5.xlsx]Vragen!A2131",Vragen!A2131)</f>
        <v>V191 In hoeverre was het voor u duidelijk waarom die aangifte (particulieren: uw belastingaangifte) werd aangepast? 
(FD: In hoeverre is het voor u over het algemeen duidelijk waarom aangiftes worden aangepast?)</v>
      </c>
    </row>
    <row r="115" spans="1:1" x14ac:dyDescent="0.25">
      <c r="A115" s="6" t="str">
        <f>HYPERLINK("[DG_PAR_OND_GO_FD_2024_v1.5.xlsx]Vragen!A2152",Vragen!A2152)</f>
        <v>V193 In hoeverre was u het eens met die beslissing van de Belastingdienst? 
(FD: In hoeverre bent u het over het algemeen eens met de beslissingen van de Belastingdienst over aanpassingen?)</v>
      </c>
    </row>
    <row r="116" spans="1:1" x14ac:dyDescent="0.25">
      <c r="A116" s="6" t="str">
        <f>HYPERLINK("[DG_PAR_OND_GO_FD_2024_v1.5.xlsx]Vragen!A2173",Vragen!A2173)</f>
        <v>V194 Heeft de Belastingdienst de onderneming in de afgelopen drie jaar wel eens een boete opgelegd vanwege een fout in een aangifte?</v>
      </c>
    </row>
    <row r="117" spans="1:1" x14ac:dyDescent="0.25">
      <c r="A117" s="6" t="str">
        <f>HYPERLINK("[DG_PAR_OND_GO_FD_2024_v1.5.xlsx]Vragen!A2185",Vragen!A2185)</f>
        <v>V195 Om welke belastingaangifte ging het toen?</v>
      </c>
    </row>
    <row r="118" spans="1:1" x14ac:dyDescent="0.25">
      <c r="A118" s="6" t="str">
        <f>HYPERLINK("[DG_PAR_OND_GO_FD_2024_v1.5.xlsx]Vragen!A2201",Vragen!A2201)</f>
        <v>V196 In hoeverre was het voor u duidelijk waarom u die boete kreeg? 
(FD: In hoeverre is het voor u over het algemeen duidelijk waarom een boete wordt opgelegd?)</v>
      </c>
    </row>
    <row r="119" spans="1:1" x14ac:dyDescent="0.25">
      <c r="A119" s="6" t="str">
        <f>HYPERLINK("[DG_PAR_OND_GO_FD_2024_v1.5.xlsx]Vragen!A2222",Vragen!A2222)</f>
        <v>V197 In hoeverre was u het eens met die beslissing van de Belastingdienst? 
(FD: In hoeverre bent u het over het algemeen eens met beslissingen van de Belastingdienst over boetes?)</v>
      </c>
    </row>
    <row r="120" spans="1:1" x14ac:dyDescent="0.25">
      <c r="A120" s="6" t="str">
        <f>HYPERLINK("[DG_PAR_OND_GO_FD_2024_v1.5.xlsx]Vragen!A2243",Vragen!A2243)</f>
        <v>V198 In hoeverre vond u dat de hoogte van de boete in verhouding stond tot de fout in de aangifte? 
(FD: In hoeverre vindt u dat de hoogte van de boete over het algemeen in verhouding staat tot de fout in de aangifte?)</v>
      </c>
    </row>
    <row r="121" spans="1:1" x14ac:dyDescent="0.25">
      <c r="A121" s="6" t="str">
        <f>HYPERLINK("[DG_PAR_OND_GO_FD_2024_v1.5.xlsx]Vragen!A2264",Vragen!A2264)</f>
        <v>V199A Heeft uw onderneming (PAR: u) in de afgelopen drie jaar wel eens te maken gehad met herinneringen, aanmaningen, dwangbevelen of  beslaglegging vanwege het niet of niet op tijd betalen van belastingaanslagen?</v>
      </c>
    </row>
    <row r="122" spans="1:1" x14ac:dyDescent="0.25">
      <c r="A122" s="6" t="str">
        <f>HYPERLINK("[DG_PAR_OND_GO_FD_2024_v1.5.xlsx]Vragen!A2276",Vragen!A2276)</f>
        <v>V199BC Om wat voor maatregel of maatregelen ging het in uw geval? (FD: Met welke maatregelen hebben uw cliënten in de afgelopen 12 maanden wel eens te maken gehad vanwege het niet of niet op tijd betalen van belastingaanslagen?)</v>
      </c>
    </row>
    <row r="123" spans="1:1" x14ac:dyDescent="0.25">
      <c r="A123" s="6" t="str">
        <f>HYPERLINK("[DG_PAR_OND_GO_FD_2024_v1.5.xlsx]Vragen!A2290",Vragen!A2290)</f>
        <v>V199D In hoeverre was het voor u duidelijk waarom u een herinnering, aanmaning en/of dwangbevel kreeg?</v>
      </c>
    </row>
    <row r="124" spans="1:1" x14ac:dyDescent="0.25">
      <c r="A124" s="6" t="str">
        <f>HYPERLINK("[DG_PAR_OND_GO_FD_2024_v1.5.xlsx]Vragen!A2311",Vragen!A2311)</f>
        <v xml:space="preserve">V199FGH In hoeverre is het over het algemeen duidelijk waarom uw cliënten een herinnering, aanmaning en/of dwangbevel krijgen? </v>
      </c>
    </row>
    <row r="125" spans="1:1" x14ac:dyDescent="0.25">
      <c r="A125" s="6" t="str">
        <f>HYPERLINK("[DG_PAR_OND_GO_FD_2024_v1.5.xlsx]Vragen!A2332",Vragen!A2332)</f>
        <v xml:space="preserve">V199I In hoeverre is het over het algemeen duidelijk waarom de Belastingdienst bij uw cliënten uiteindelijk over gaat tot beslaglegging? </v>
      </c>
    </row>
    <row r="126" spans="1:1" x14ac:dyDescent="0.25">
      <c r="A126" s="6" t="str">
        <f>HYPERLINK("[DG_PAR_OND_GO_FD_2024_v1.5.xlsx]Vragen!A2353",Vragen!A2353)</f>
        <v xml:space="preserve">V205A De Dienst Toeslagen is verantwoordelijk voor het uitbetalen van verschillende toeslagen, zoals de zorgtoeslag, huurtoeslag, kinderopvangtoeslag en het kindgebonden budget. Ontvangt u een of meerdere van deze toeslagen?  Zorgtoeslag </v>
      </c>
    </row>
    <row r="127" spans="1:1" x14ac:dyDescent="0.25">
      <c r="A127" s="6" t="str">
        <f>HYPERLINK("[DG_PAR_OND_GO_FD_2024_v1.5.xlsx]Vragen!A2366",Vragen!A2366)</f>
        <v xml:space="preserve">V205B De Dienst Toeslagen is verantwoordelijk voor het uitbetalen van verschillende toeslagen, zoals de zorgtoeslag, huurtoeslag, kinderopvangtoeslag en het kindgebonden budget. Ontvangt u een of meerdere van deze toeslagen?  Huurtoeslag </v>
      </c>
    </row>
    <row r="128" spans="1:1" x14ac:dyDescent="0.25">
      <c r="A128" s="6" t="str">
        <f>HYPERLINK("[DG_PAR_OND_GO_FD_2024_v1.5.xlsx]Vragen!A2379",Vragen!A2379)</f>
        <v xml:space="preserve">V205C De Dienst Toeslagen is verantwoordelijk voor het uitbetalen van verschillende toeslagen, zoals de zorgtoeslag, huurtoeslag, kinderopvangtoeslag en het kindgebonden budget. Ontvangt u een of meerdere van deze toeslagen?  Kinderopvangtoeslag </v>
      </c>
    </row>
    <row r="129" spans="1:1" x14ac:dyDescent="0.25">
      <c r="A129" s="6" t="str">
        <f>HYPERLINK("[DG_PAR_OND_GO_FD_2024_v1.5.xlsx]Vragen!A2392",Vragen!A2392)</f>
        <v xml:space="preserve">V205D De Dienst Toeslagen is verantwoordelijk voor het uitbetalen van verschillende toeslagen, zoals de zorgtoeslag, huurtoeslag, kinderopvangtoeslag en het kindgebonden budget. Ontvangt u een of meerdere van deze toeslagen?  Kindgebonden budget </v>
      </c>
    </row>
    <row r="130" spans="1:1" x14ac:dyDescent="0.25">
      <c r="A130" s="6" t="str">
        <f>HYPERLINK("[DG_PAR_OND_GO_FD_2024_v1.5.xlsx]Vragen!A2405",Vragen!A2405)</f>
        <v xml:space="preserve">V213A In hoeverre vindt u de volgende kenmerken van toepassing op de Belastingdienst? De Belastingdienst is: Betrouwbaar </v>
      </c>
    </row>
    <row r="131" spans="1:1" x14ac:dyDescent="0.25">
      <c r="A131" s="6" t="str">
        <f>HYPERLINK("[DG_PAR_OND_GO_FD_2024_v1.5.xlsx]Vragen!A2426",Vragen!A2426)</f>
        <v xml:space="preserve">V213B In hoeverre vindt u de volgende kenmerken van toepassing op de Belastingdienst? De Belastingdienst is: Zorgvuldig </v>
      </c>
    </row>
    <row r="132" spans="1:1" x14ac:dyDescent="0.25">
      <c r="A132" s="6" t="str">
        <f>HYPERLINK("[DG_PAR_OND_GO_FD_2024_v1.5.xlsx]Vragen!A2447",Vragen!A2447)</f>
        <v xml:space="preserve">V213C In hoeverre vindt u de volgende kenmerken van toepassing op de Belastingdienst? De Belastingdienst is: Geloofwaardig </v>
      </c>
    </row>
    <row r="133" spans="1:1" x14ac:dyDescent="0.25">
      <c r="A133" s="6" t="str">
        <f>HYPERLINK("[DG_PAR_OND_GO_FD_2024_v1.5.xlsx]Vragen!A2468",Vragen!A2468)</f>
        <v xml:space="preserve">V213D In hoeverre vindt u de volgende kenmerken van toepassing op de Belastingdienst? De Belastingdienst is: Verantwoordelijk </v>
      </c>
    </row>
    <row r="134" spans="1:1" x14ac:dyDescent="0.25">
      <c r="A134" s="6" t="str">
        <f>HYPERLINK("[DG_PAR_OND_GO_FD_2024_v1.5.xlsx]Vragen!A2489",Vragen!A2489)</f>
        <v xml:space="preserve">V213E In hoeverre vindt u de volgende kenmerken van toepassing op de Belastingdienst? De Belastingdienst is: Streng </v>
      </c>
    </row>
    <row r="135" spans="1:1" x14ac:dyDescent="0.25">
      <c r="A135" s="6" t="str">
        <f>HYPERLINK("[DG_PAR_OND_GO_FD_2024_v1.5.xlsx]Vragen!A2510",Vragen!A2510)</f>
        <v xml:space="preserve">V213F In hoeverre vindt u de volgende kenmerken van toepassing op de Belastingdienst? De Belastingdienst is: Transparant </v>
      </c>
    </row>
    <row r="136" spans="1:1" x14ac:dyDescent="0.25">
      <c r="A136" s="6" t="str">
        <f>HYPERLINK("[DG_PAR_OND_GO_FD_2024_v1.5.xlsx]Vragen!A2531",Vragen!A2531)</f>
        <v xml:space="preserve">V213G In hoeverre vindt u de volgende kenmerken van toepassing op de Belastingdienst? De Belastingdienst is: Deskundig </v>
      </c>
    </row>
    <row r="137" spans="1:1" x14ac:dyDescent="0.25">
      <c r="A137" s="6" t="str">
        <f>HYPERLINK("[DG_PAR_OND_GO_FD_2024_v1.5.xlsx]Vragen!A2552",Vragen!A2552)</f>
        <v xml:space="preserve">V213H In hoeverre vindt u de volgende kenmerken van toepassing op de Belastingdienst? De Belastingdienst is: Dienstverlenend </v>
      </c>
    </row>
    <row r="138" spans="1:1" x14ac:dyDescent="0.25">
      <c r="A138" s="6" t="str">
        <f>HYPERLINK("[DG_PAR_OND_GO_FD_2024_v1.5.xlsx]Vragen!A2573",Vragen!A2573)</f>
        <v>V214 Welke omschrijving van belasting betalen omschrijft uw persoonlijk gevoel het best?</v>
      </c>
    </row>
    <row r="139" spans="1:1" x14ac:dyDescent="0.25">
      <c r="A139" s="6" t="str">
        <f>HYPERLINK("[DG_PAR_OND_GO_FD_2024_v1.5.xlsx]Vragen!A2586",Vragen!A2586)</f>
        <v xml:space="preserve">V216 In hoeverre vindt u het belangrijk dat de Belastingdienst de aangiftes van de onderneming (FD: uw clienten) (PAR: uw aangifte) op tijd binnen heeft? </v>
      </c>
    </row>
    <row r="140" spans="1:1" x14ac:dyDescent="0.25">
      <c r="A140" s="6" t="str">
        <f>HYPERLINK("[DG_PAR_OND_GO_FD_2024_v1.5.xlsx]Vragen!A2607",Vragen!A2607)</f>
        <v xml:space="preserve">V217 In hoeverre vindt u het belangrijk dat de Belastingdienst juiste en volledige aangiftes krijgt (PAR: een zo nauwkeurig mogelijke aangifte van u krijgt)? </v>
      </c>
    </row>
    <row r="141" spans="1:1" x14ac:dyDescent="0.25">
      <c r="A141" s="6" t="str">
        <f>HYPERLINK("[DG_PAR_OND_GO_FD_2024_v1.5.xlsx]Vragen!A2628",Vragen!A2628)</f>
        <v xml:space="preserve">V218 In hoeverre vindt u het belangrijk dat als er geld moet worden betaald (PAR: u geld moet bijbetalen), de Belastingdienst het geld binnen de termijn binnen heeft? </v>
      </c>
    </row>
    <row r="142" spans="1:1" x14ac:dyDescent="0.25">
      <c r="A142" s="6" t="str">
        <f>HYPERLINK("[DG_PAR_OND_GO_FD_2024_v1.5.xlsx]Vragen!A2649",Vragen!A2649)</f>
        <v>V219 Hoe groot is, volgens u, de kans dat de Belastingdienst ontdekt dat een onderneming contante betalingen buiten de boeken heeft gehouden?</v>
      </c>
    </row>
    <row r="143" spans="1:1" x14ac:dyDescent="0.25">
      <c r="A143" s="6" t="str">
        <f>HYPERLINK("[DG_PAR_OND_GO_FD_2024_v1.5.xlsx]Vragen!A2670",Vragen!A2670)</f>
        <v xml:space="preserve">V224 Hoe aanvaardbaar of onaanvaardbaar vindt u het als een onderneming (PAR: iemand) doelbewust belasting ontduikt? </v>
      </c>
    </row>
    <row r="144" spans="1:1" x14ac:dyDescent="0.25">
      <c r="A144" s="6" t="str">
        <f>HYPERLINK("[DG_PAR_OND_GO_FD_2024_v1.5.xlsx]Vragen!A2691",Vragen!A2691)</f>
        <v xml:space="preserve">V227 Hoe aanvaardbaar of onaanvaardbaar vindt u het als een particuliere belastingplichtige doelbewust belasting ontduikt? </v>
      </c>
    </row>
    <row r="145" spans="1:1" x14ac:dyDescent="0.25">
      <c r="A145" s="6" t="str">
        <f>HYPERLINK("[DG_PAR_OND_GO_FD_2024_v1.5.xlsx]Vragen!A2712",Vragen!A2712)</f>
        <v xml:space="preserve">V228 Als door de Belastingdienst wordt ontdekt dat een onderneming (PAR: iemand) bewust zijn belastingaangifte niet juist heeft ingevuld, hoe ernstig denkt u dat de gevolgen voor die onderneming (PAR: persoon) dan zullen zijn? </v>
      </c>
    </row>
    <row r="146" spans="1:1" x14ac:dyDescent="0.25">
      <c r="A146" s="6" t="str">
        <f>HYPERLINK("[DG_PAR_OND_GO_FD_2024_v1.5.xlsx]Vragen!A2733",Vragen!A2733)</f>
        <v xml:space="preserve">V229 Als door de Belastingdienst wordt ontdekt dat een particuliere belastingplichtige bewust zijn belastingaangifte niet juist heeft ingevuld, hoe ernstig denkt u dat de gevolgen voor die persoon dan zullen zijn? </v>
      </c>
    </row>
    <row r="147" spans="1:1" x14ac:dyDescent="0.25">
      <c r="A147" s="6" t="str">
        <f>HYPERLINK("[DG_PAR_OND_GO_FD_2024_v1.5.xlsx]Vragen!A2754",Vragen!A2754)</f>
        <v>V230 In hoeverre kunt u zich voorstellen dat er omstandigheden zijn waardoor u contante betalingen buiten de boeken houdt?</v>
      </c>
    </row>
    <row r="148" spans="1:1" x14ac:dyDescent="0.25">
      <c r="A148" s="6" t="str">
        <f>HYPERLINK("[DG_PAR_OND_GO_FD_2024_v1.5.xlsx]Vragen!A2775",Vragen!A2775)</f>
        <v>V231 In hoeverre kunt u zich voorstellen dat er omstandigheden zijn waardoor u teveel of niet bestaande aftrekposten in uw belastingaangifte opvoert?
(FD: In hoeverre kunt u zich voorstellen dat er omstandigheden zijn waardoor u teveel of niet bestaande aftrekposten in een belastingaangifte van een cliënt opvoert?)</v>
      </c>
    </row>
    <row r="149" spans="1:1" x14ac:dyDescent="0.25">
      <c r="A149" s="6" t="str">
        <f>HYPERLINK("[DG_PAR_OND_GO_FD_2024_v1.5.xlsx]Vragen!A2796",Vragen!A2796)</f>
        <v>V232 In hoeverre kunt u zich voorstellen dat er omstandigheden zijn waardoor u niet alle inkomsten aangeeft in uw belastingaangifte?</v>
      </c>
    </row>
    <row r="150" spans="1:1" x14ac:dyDescent="0.25">
      <c r="A150" s="6" t="str">
        <f>HYPERLINK("[DG_PAR_OND_GO_FD_2024_v1.5.xlsx]Vragen!A2817",Vragen!A2817)</f>
        <v xml:space="preserve">V233 In hoeverre kunt u zich voorstellen dat er omstandigheden zijn waardoor u niet alle inkomsten aangeeft in een belastingaangifte van een cliënt? </v>
      </c>
    </row>
    <row r="151" spans="1:1" x14ac:dyDescent="0.25">
      <c r="A151" s="6" t="str">
        <f>HYPERLINK("[DG_PAR_OND_GO_FD_2024_v1.5.xlsx]Vragen!A2838",Vragen!A2838)</f>
        <v>V243AA Het betalen van belasting is het juiste om te doen</v>
      </c>
    </row>
    <row r="152" spans="1:1" x14ac:dyDescent="0.25">
      <c r="A152" s="6" t="str">
        <f>HYPERLINK("[DG_PAR_OND_GO_FD_2024_v1.5.xlsx]Vragen!A2859",Vragen!A2859)</f>
        <v>V243AB Belasting betalen is een verantwoordelijkheid die alle Nederlanders (OND, GO, FD: alle Nederlandse bedrijven) bereidwillig zouden moeten aanvaarden</v>
      </c>
    </row>
    <row r="153" spans="1:1" x14ac:dyDescent="0.25">
      <c r="A153" s="6" t="str">
        <f>HYPERLINK("[DG_PAR_OND_GO_FD_2024_v1.5.xlsx]Vragen!A2880",Vragen!A2880)</f>
        <v>V243AC Burgerschap (OND, GO, FD: Ondernemerschap) brengt de verplichting om belasting te betalen met zich mee</v>
      </c>
    </row>
    <row r="154" spans="1:1" x14ac:dyDescent="0.25">
      <c r="A154" s="6" t="str">
        <f>HYPERLINK("[DG_PAR_OND_GO_FD_2024_v1.5.xlsx]Vragen!A2901",Vragen!A2901)</f>
        <v>V243AD Burgerschap (OND, GO, FD: Ondernemerschap) brengt een gedeelde verantwoordelijkheid tussen overheid en burger (OND, GO, FD: ondernemer) met zich mee</v>
      </c>
    </row>
    <row r="155" spans="1:1" x14ac:dyDescent="0.25">
      <c r="A155" s="6" t="str">
        <f>HYPERLINK("[DG_PAR_OND_GO_FD_2024_v1.5.xlsx]Vragen!A2922",Vragen!A2922)</f>
        <v>V243AE Belasting betalen is goed voor onze maatschappij en daarom goed voor iedereen</v>
      </c>
    </row>
    <row r="156" spans="1:1" x14ac:dyDescent="0.25">
      <c r="A156" s="6" t="str">
        <f>HYPERLINK("[DG_PAR_OND_GO_FD_2024_v1.5.xlsx]Vragen!A2943",Vragen!A2943)</f>
        <v>V243AF Het is teleurstellend dat sommige mensen (OND, GO, FD:  bedrijven) hun belasting niet betalen</v>
      </c>
    </row>
    <row r="157" spans="1:1" x14ac:dyDescent="0.25">
      <c r="A157" s="6" t="str">
        <f>HYPERLINK("[DG_PAR_OND_GO_FD_2024_v1.5.xlsx]Vragen!A2964",Vragen!A2964)</f>
        <v xml:space="preserve">V243AG Het is lastig om het land te regeren als mensen (OND, GO, FD: bedrijven) hun belasting niet betalen </v>
      </c>
    </row>
    <row r="158" spans="1:1" x14ac:dyDescent="0.25">
      <c r="A158" s="6" t="str">
        <f>HYPERLINK("[DG_PAR_OND_GO_FD_2024_v1.5.xlsx]Vragen!A2985",Vragen!A2985)</f>
        <v xml:space="preserve">V243AH Het is spijtig dat de samenleving schade ondervindt van mensen (OND, GO, FD: bedrijven) die hun belasting niet betalen </v>
      </c>
    </row>
    <row r="159" spans="1:1" x14ac:dyDescent="0.25">
      <c r="A159" s="6" t="str">
        <f>HYPERLINK("[DG_PAR_OND_GO_FD_2024_v1.5.xlsx]Vragen!A3006",Vragen!A3006)</f>
        <v>V243BA Ik denk dat de medewerkers van de Belastingdienst deskundig zijn</v>
      </c>
    </row>
    <row r="160" spans="1:1" x14ac:dyDescent="0.25">
      <c r="A160" s="6" t="str">
        <f>HYPERLINK("[DG_PAR_OND_GO_FD_2024_v1.5.xlsx]Vragen!A3027",Vragen!A3027)</f>
        <v>V243BB Ik denk dat de Belastingdienst zijn taken goed uitvoert</v>
      </c>
    </row>
    <row r="161" spans="1:1" x14ac:dyDescent="0.25">
      <c r="A161" s="6" t="str">
        <f>HYPERLINK("[DG_PAR_OND_GO_FD_2024_v1.5.xlsx]Vragen!A3048",Vragen!A3048)</f>
        <v>V243BC Ik denk dat de Belastingdienst zijn best doet om te helpen als iemand hulp nodig heeft</v>
      </c>
    </row>
    <row r="162" spans="1:1" x14ac:dyDescent="0.25">
      <c r="A162" s="6" t="str">
        <f>HYPERLINK("[DG_PAR_OND_GO_FD_2024_v1.5.xlsx]Vragen!A3069",Vragen!A3069)</f>
        <v>V243BD Ik denk dat het algemeen belang bij de Belastingdienst voorop staat</v>
      </c>
    </row>
    <row r="163" spans="1:1" x14ac:dyDescent="0.25">
      <c r="A163" s="6" t="str">
        <f>HYPERLINK("[DG_PAR_OND_GO_FD_2024_v1.5.xlsx]Vragen!A3090",Vragen!A3090)</f>
        <v>V243BE Ik denk dat de Belastingdienst oprecht betrokken is bij belastingplichtigen</v>
      </c>
    </row>
    <row r="164" spans="1:1" x14ac:dyDescent="0.25">
      <c r="A164" s="6" t="str">
        <f>HYPERLINK("[DG_PAR_OND_GO_FD_2024_v1.5.xlsx]Vragen!A3111",Vragen!A3111)</f>
        <v>V243BF Ik denk dat de Belastingdienst zijn toezeggingen nakomt</v>
      </c>
    </row>
    <row r="165" spans="1:1" x14ac:dyDescent="0.25">
      <c r="A165" s="6" t="str">
        <f>HYPERLINK("[DG_PAR_OND_GO_FD_2024_v1.5.xlsx]Vragen!A3132",Vragen!A3132)</f>
        <v>V243BG Ik denk dat de Belastingdienst eerlijk is</v>
      </c>
    </row>
    <row r="166" spans="1:1" x14ac:dyDescent="0.25">
      <c r="A166" s="6" t="str">
        <f>HYPERLINK("[DG_PAR_OND_GO_FD_2024_v1.5.xlsx]Vragen!A3153",Vragen!A3153)</f>
        <v>V243BH Ik denk dat de Belastingdienst gelijke gevallen gelijk behandelt</v>
      </c>
    </row>
    <row r="167" spans="1:1" x14ac:dyDescent="0.25">
      <c r="A167" s="6" t="str">
        <f>HYPERLINK("[DG_PAR_OND_GO_FD_2024_v1.5.xlsx]Vragen!A3174",Vragen!A3174)</f>
        <v>V243BI Ik heb er vertrouwen in dat de Belastingdienst zorgvuldig met persoonlijke gegevens omgaat</v>
      </c>
    </row>
    <row r="168" spans="1:1" x14ac:dyDescent="0.25">
      <c r="A168" s="6" t="str">
        <f>HYPERLINK("[DG_PAR_OND_GO_FD_2024_v1.5.xlsx]Vragen!A3195",Vragen!A3195)</f>
        <v>V243CA De Belastingdienst behandelt mensen (OND, GO; bedrijven)/(FD: belastingplichtige burgers en bedrijven) rechtvaardig</v>
      </c>
    </row>
    <row r="169" spans="1:1" x14ac:dyDescent="0.25">
      <c r="A169" s="6" t="str">
        <f>HYPERLINK("[DG_PAR_OND_GO_FD_2024_v1.5.xlsx]Vragen!A3216",Vragen!A3216)</f>
        <v>V243CB De Belastingdienst past geldende rechtsregels juist en consequent toe</v>
      </c>
    </row>
    <row r="170" spans="1:1" x14ac:dyDescent="0.25">
      <c r="A170" s="6" t="str">
        <f>HYPERLINK("[DG_PAR_OND_GO_FD_2024_v1.5.xlsx]Vragen!A3237",Vragen!A3237)</f>
        <v>V243CC De Belastingdienst zorgt ervoor dat hij alle benodigde informatie heeft voordat hij een beslissing neemt</v>
      </c>
    </row>
    <row r="171" spans="1:1" x14ac:dyDescent="0.25">
      <c r="A171" s="6" t="str">
        <f>HYPERLINK("[DG_PAR_OND_GO_FD_2024_v1.5.xlsx]Vragen!A3258",Vragen!A3258)</f>
        <v>V243CD De Belastingdienst houdt voldoende rekening met de omstandigheden van mensen (OND, GO; bedrijven)/(FD: belastingplichtige burgers en bedrijven)</v>
      </c>
    </row>
    <row r="172" spans="1:1" x14ac:dyDescent="0.25">
      <c r="A172" s="6" t="str">
        <f>HYPERLINK("[DG_PAR_OND_GO_FD_2024_v1.5.xlsx]Vragen!A3279",Vragen!A3279)</f>
        <v xml:space="preserve">V243CE De Belastingdienst doet al het mogelijke om mensen (OND, GO; bedrijven)/(FD: belastingplichtige burgers en bedrijven) te helpen </v>
      </c>
    </row>
    <row r="173" spans="1:1" x14ac:dyDescent="0.25">
      <c r="A173" s="6" t="str">
        <f>HYPERLINK("[DG_PAR_OND_GO_FD_2024_v1.5.xlsx]Vragen!A3300",Vragen!A3300)</f>
        <v>V243CF De Belastingdienst behandelt mensen (OND, GO; bedrijven)/(FD: belastingplichtige burgers en bedrijven) met respect</v>
      </c>
    </row>
    <row r="174" spans="1:1" x14ac:dyDescent="0.25">
      <c r="A174" s="6" t="str">
        <f>HYPERLINK("[DG_PAR_OND_GO_FD_2024_v1.5.xlsx]Vragen!A3321",Vragen!A3321)</f>
        <v>V243CG Als de Belastingdienst fouten maakt, herstelt hij deze ook</v>
      </c>
    </row>
    <row r="175" spans="1:1" x14ac:dyDescent="0.25">
      <c r="A175" s="6" t="str">
        <f>HYPERLINK("[DG_PAR_OND_GO_FD_2024_v1.5.xlsx]Vragen!A3342",Vragen!A3342)</f>
        <v>V243CH Wie het niet eens is met de Belastingdienst, krijgt voldoende kans om zijn standpunt toe te lichten</v>
      </c>
    </row>
    <row r="176" spans="1:1" x14ac:dyDescent="0.25">
      <c r="A176" s="6" t="str">
        <f>HYPERLINK("[DG_PAR_OND_GO_FD_2024_v1.5.xlsx]Vragen!A3363",Vragen!A3363)</f>
        <v>V243CI De Belastingdienst legt beslissingen over belastingzaken aan mensen (OND, GO; bedrijven)/(FD: belastingplichtige burgers en bedrijven) uit</v>
      </c>
    </row>
    <row r="177" spans="1:1" x14ac:dyDescent="0.25">
      <c r="A177" s="6" t="str">
        <f>HYPERLINK("[DG_PAR_OND_GO_FD_2024_v1.5.xlsx]Vragen!A3384",Vragen!A3384)</f>
        <v>V243CJ De Belastingdienst gaat uit van de eerlijkheid van mensen (OND, GO; bedrijven)/(FD: belastingplichtige burgers en bedrijven) tenzij hun gedrag het tegendeel bewijst</v>
      </c>
    </row>
    <row r="178" spans="1:1" x14ac:dyDescent="0.25">
      <c r="A178" s="6" t="str">
        <f>HYPERLINK("[DG_PAR_OND_GO_FD_2024_v1.5.xlsx]Vragen!A3405",Vragen!A3405)</f>
        <v>V243DA De informatie die ik van de Belastingdienst krijg is juist</v>
      </c>
    </row>
    <row r="179" spans="1:1" x14ac:dyDescent="0.25">
      <c r="A179" s="6" t="str">
        <f>HYPERLINK("[DG_PAR_OND_GO_FD_2024_v1.5.xlsx]Vragen!A3426",Vragen!A3426)</f>
        <v>V243DB De Belastingdienst geeft duidelijk aan wat ik (OND: mijn bedrijf, GO: het bedrijf) moet doen</v>
      </c>
    </row>
    <row r="180" spans="1:1" x14ac:dyDescent="0.25">
      <c r="A180" s="6" t="str">
        <f>HYPERLINK("[DG_PAR_OND_GO_FD_2024_v1.5.xlsx]Vragen!A3447",Vragen!A3447)</f>
        <v>V243DC De Belastingdienst legt belastingwetgeving goed uit</v>
      </c>
    </row>
    <row r="181" spans="1:1" x14ac:dyDescent="0.25">
      <c r="A181" s="6" t="str">
        <f>HYPERLINK("[DG_PAR_OND_GO_FD_2024_v1.5.xlsx]Vragen!A3468",Vragen!A3468)</f>
        <v>V243DD Als ik berichten ontvang van de Belastingdienst dan snap ik wat dit voor mijn  situatie (OND: mijn bedrijf, GO: het bedrijf) betekent /(FD: Als ik voor mijn klant berichten ontvangt van de Belastingdienst dan snap ik wat dit voor mijn klant betekent)</v>
      </c>
    </row>
    <row r="182" spans="1:1" x14ac:dyDescent="0.25">
      <c r="A182" s="6" t="str">
        <f>HYPERLINK("[DG_PAR_OND_GO_FD_2024_v1.5.xlsx]Vragen!A3489",Vragen!A3489)</f>
        <v>V243DE De informatie van de Belastingdienst is gemakkelijk te begrijpen</v>
      </c>
    </row>
    <row r="183" spans="1:1" x14ac:dyDescent="0.25">
      <c r="A183" s="6" t="str">
        <f>HYPERLINK("[DG_PAR_OND_GO_FD_2024_v1.5.xlsx]Vragen!A3510",Vragen!A3510)</f>
        <v>V243DF Het is gemakkelijk om bij de Belastingdienst de informatie te krijgen die ik nodig heb</v>
      </c>
    </row>
    <row r="184" spans="1:1" x14ac:dyDescent="0.25">
      <c r="A184" s="6" t="str">
        <f>HYPERLINK("[DG_PAR_OND_GO_FD_2024_v1.5.xlsx]Vragen!A3531",Vragen!A3531)</f>
        <v>V243DG De Belastingdienst informeert mij wanneer er dingen voor mij (OND: mijn bedrijf, GO: het bedrijf) veranderen /(FD: De Belastingdienst informeert belastingplichtige burgers en bedrijven wanneer er dingen voor hen veranderen)</v>
      </c>
    </row>
    <row r="185" spans="1:1" x14ac:dyDescent="0.25">
      <c r="A185" s="6" t="str">
        <f>HYPERLINK("[DG_PAR_OND_GO_FD_2024_v1.5.xlsx]Vragen!A3552",Vragen!A3552)</f>
        <v>V243DH Met de informatie van de Belastingdienst ben ik in staat mijn aangifte (OND: de aangifte van mijn bedrijf, GO: de aangifte van het bedrijf / FD: de aangifte van mijn klant) juist in te vullen)</v>
      </c>
    </row>
    <row r="186" spans="1:1" x14ac:dyDescent="0.25">
      <c r="A186" s="6" t="str">
        <f>HYPERLINK("[DG_PAR_OND_GO_FD_2024_v1.5.xlsx]Vragen!A3573",Vragen!A3573)</f>
        <v>V243DI Problemen die ik tegenkom (OND ZZP: een ondernemer tegenkomt) bij het doen van mijn belastingzaken (OND: de belastingzaken van mijn bedrijf, GO: de belastingzaken van het bedrijf / FD: de belastingzaken van mijn klant) kan ik gemakkelijk oplossen met de informatie van de Belastingdienst</v>
      </c>
    </row>
    <row r="187" spans="1:1" x14ac:dyDescent="0.25">
      <c r="A187" s="6" t="str">
        <f>HYPERLINK("[DG_PAR_OND_GO_FD_2024_v1.5.xlsx]Vragen!A3594",Vragen!A3594)</f>
        <v>V243EA Het kost mij niet veel tijd om mijn belastingzaken (OND: de belastingzaken van mijn bedrijf, GO: de belastingzaken van het bedrijf, FD: de belastingzaken van mijn klant) af te handelen</v>
      </c>
    </row>
    <row r="188" spans="1:1" x14ac:dyDescent="0.25">
      <c r="A188" s="6" t="str">
        <f>HYPERLINK("[DG_PAR_OND_GO_FD_2024_v1.5.xlsx]Vragen!A3615",Vragen!A3615)</f>
        <v>V243EB Belastingzaken zijn eenvoudig af te handelen</v>
      </c>
    </row>
    <row r="189" spans="1:1" x14ac:dyDescent="0.25">
      <c r="A189" s="6" t="str">
        <f>HYPERLINK("[DG_PAR_OND_GO_FD_2024_v1.5.xlsx]Vragen!A3636",Vragen!A3636)</f>
        <v>V243EC Door de Belastingdienst gevraagde informatie is voor mij makkelijk aan te leveren</v>
      </c>
    </row>
    <row r="190" spans="1:1" x14ac:dyDescent="0.25">
      <c r="A190" s="6" t="str">
        <f>HYPERLINK("[DG_PAR_OND_GO_FD_2024_v1.5.xlsx]Vragen!A3657",Vragen!A3657)</f>
        <v>V243ED De Belastingdienst doet er alles aan om onnodig werk voor mij te voorkomen</v>
      </c>
    </row>
    <row r="191" spans="1:1" x14ac:dyDescent="0.25">
      <c r="A191" s="6" t="str">
        <f>HYPERLINK("[DG_PAR_OND_GO_FD_2024_v1.5.xlsx]Vragen!A3678",Vragen!A3678)</f>
        <v>V243EE De Belastingdienst helpt mij om belastingzaken (OND: van mijn bedrijf, GO: van het bedrijf, FD: van mijn klant) in één keer goed te doen</v>
      </c>
    </row>
    <row r="192" spans="1:1" x14ac:dyDescent="0.25">
      <c r="A192" s="6" t="str">
        <f>HYPERLINK("[DG_PAR_OND_GO_FD_2024_v1.5.xlsx]Vragen!A3699",Vragen!A3699)</f>
        <v>V243EF De Belastingdienst maakt het makkelijk om fouten te voorkomen</v>
      </c>
    </row>
    <row r="193" spans="1:1" x14ac:dyDescent="0.25">
      <c r="A193" s="6" t="str">
        <f>HYPERLINK("[DG_PAR_OND_GO_FD_2024_v1.5.xlsx]Vragen!A3720",Vragen!A3720)</f>
        <v>V243EG Als ik een fout in mijn belastingzaken (OND: de belastingzaken van mijn bedrijf, GO: de belastingzaken van het bedrijf, FD: de belastingzaken van mijn klant) heb gemaakt is dat eenvoudig op te lossen</v>
      </c>
    </row>
    <row r="194" spans="1:1" x14ac:dyDescent="0.25">
      <c r="A194" s="6" t="str">
        <f>HYPERLINK("[DG_PAR_OND_GO_FD_2024_v1.5.xlsx]Vragen!A3741",Vragen!A3741)</f>
        <v>V243EH Ik heb na het doen van aangifte, het gevoel dat ik dit goed heb gedaan</v>
      </c>
    </row>
    <row r="195" spans="1:1" x14ac:dyDescent="0.25">
      <c r="A195" s="6" t="str">
        <f>HYPERLINK("[DG_PAR_OND_GO_FD_2024_v1.5.xlsx]Vragen!A3762",Vragen!A3762)</f>
        <v>V243EI De Belastingdienst helpt mij om zekerheid te krijgen dat ik het juiste heb gedaan</v>
      </c>
    </row>
    <row r="196" spans="1:1" x14ac:dyDescent="0.25">
      <c r="A196" s="6" t="str">
        <f>HYPERLINK("[DG_PAR_OND_GO_FD_2024_v1.5.xlsx]Vragen!A3783",Vragen!A3783)</f>
        <v>V243FA De Belastingdienst heeft verregaande bevoegdheden om mensen (ZZP, OND: ondernemers, GO: ondernemingen, FD: belastingplichtige burgers en bedrijven) te dwingen de verschuldigde belastingen te betalen)</v>
      </c>
    </row>
    <row r="197" spans="1:1" x14ac:dyDescent="0.25">
      <c r="A197" s="6" t="str">
        <f>HYPERLINK("[DG_PAR_OND_GO_FD_2024_v1.5.xlsx]Vragen!A3804",Vragen!A3804)</f>
        <v>V243FB De Belastingdienst zet zijn eisen kracht bij via controles en boetes</v>
      </c>
    </row>
    <row r="198" spans="1:1" x14ac:dyDescent="0.25">
      <c r="A198" s="6" t="str">
        <f>HYPERLINK("[DG_PAR_OND_GO_FD_2024_v1.5.xlsx]Vragen!A3825",Vragen!A3825)</f>
        <v>V243FD De Belastingdienst controleert veel</v>
      </c>
    </row>
    <row r="199" spans="1:1" x14ac:dyDescent="0.25">
      <c r="A199" s="6" t="str">
        <f>HYPERLINK("[DG_PAR_OND_GO_FD_2024_v1.5.xlsx]Vragen!A3846",Vragen!A3846)</f>
        <v>V243FE De Belastingdienst controleert effectief</v>
      </c>
    </row>
    <row r="200" spans="1:1" x14ac:dyDescent="0.25">
      <c r="A200" s="6" t="str">
        <f>HYPERLINK("[DG_PAR_OND_GO_FD_2024_v1.5.xlsx]Vragen!A3867",Vragen!A3867)</f>
        <v>V243FF De meeste fraudeurs worden door de Belastingdienst opgespoord en aangepakt</v>
      </c>
    </row>
    <row r="201" spans="1:1" x14ac:dyDescent="0.25">
      <c r="A201" s="6" t="str">
        <f>HYPERLINK("[DG_PAR_OND_GO_FD_2024_v1.5.xlsx]Vragen!A3888",Vragen!A3888)</f>
        <v>V243FG De Belastingdienst zorgt er voor dat iedereen de verschuldigde belasting betaalt</v>
      </c>
    </row>
    <row r="202" spans="1:1" x14ac:dyDescent="0.25">
      <c r="A202" s="6" t="str">
        <f>HYPERLINK("[DG_PAR_OND_GO_FD_2024_v1.5.xlsx]Vragen!A3909",Vragen!A3909)</f>
        <v xml:space="preserve">V243FH Hoe groot of klein is volgens u de kans dat de Belastingdienst (OND ZZP: bij een ondernemer/OND, GO: bij een bedrijf) ontdekt dat iemand (OND, GO: deze) onterechte kostenposten of aftrekposten in de belastingaangifte opvoert? </v>
      </c>
    </row>
    <row r="203" spans="1:1" x14ac:dyDescent="0.25">
      <c r="A203" s="6" t="str">
        <f>HYPERLINK("[DG_PAR_OND_GO_FD_2024_v1.5.xlsx]Vragen!A3930",Vragen!A3930)</f>
        <v xml:space="preserve">V243FI Hoe groot of klein is volgens u de kans dat de Belastingdienst (OND ZZP: bij een ondernemer/OND, GO: bij een bedrijf) ontdekt dat iemand (OND, GO: deze) niet alle inkomsten heeft opgegeven in een belastingaangifte? </v>
      </c>
    </row>
    <row r="204" spans="1:1" x14ac:dyDescent="0.25">
      <c r="A204" s="6" t="str">
        <f>HYPERLINK("[DG_PAR_OND_GO_FD_2024_v1.5.xlsx]Vragen!A3951",Vragen!A3951)</f>
        <v xml:space="preserve">V243FJ Hoe groot of klein is volgens u de kans dat de Belastingdienst bij een ondernemer (OND, GO: een bedrijf) ontdekt dat deze gebruik maakt van onwettige fiscale constructies? </v>
      </c>
    </row>
    <row r="205" spans="1:1" x14ac:dyDescent="0.25">
      <c r="A205" s="6" t="str">
        <f>HYPERLINK("[DG_PAR_OND_GO_FD_2024_v1.5.xlsx]Vragen!A3972",Vragen!A3972)</f>
        <v>V251 Wat is uw geslacht?</v>
      </c>
    </row>
    <row r="206" spans="1:1" x14ac:dyDescent="0.25">
      <c r="A206" s="6" t="str">
        <f>HYPERLINK("[DG_PAR_OND_GO_FD_2024_v1.5.xlsx]Vragen!A3986",Vragen!A3986)</f>
        <v>V252C Wat is uw leeftijd?</v>
      </c>
    </row>
    <row r="207" spans="1:1" x14ac:dyDescent="0.25">
      <c r="A207" s="6" t="str">
        <f>HYPERLINK("[DG_PAR_OND_GO_FD_2024_v1.5.xlsx]Vragen!A4002",Vragen!A4002)</f>
        <v>V253 Wat is de hoogste opleiding die u heeft afgemaakt?</v>
      </c>
    </row>
    <row r="208" spans="1:1" x14ac:dyDescent="0.25">
      <c r="A208" s="6" t="str">
        <f>HYPERLINK("[DG_PAR_OND_GO_FD_2024_v1.5.xlsx]Vragen!A4020",Vragen!A4020)</f>
        <v xml:space="preserve">V254 Wat is op dit moment uw belangrijkste bron van inkomsten of de situatie die het meest op u van toepassing is? </v>
      </c>
    </row>
    <row r="209" spans="1:1" x14ac:dyDescent="0.25">
      <c r="A209" s="6" t="str">
        <f>HYPERLINK("[DG_PAR_OND_GO_FD_2024_v1.5.xlsx]Vragen!A4038",Vragen!A4038)</f>
        <v xml:space="preserve">V255 Wat is op dit moment uw eigen netto maandinkomen? </v>
      </c>
    </row>
    <row r="210" spans="1:1" x14ac:dyDescent="0.25">
      <c r="A210" s="6" t="str">
        <f>HYPERLINK("[DG_PAR_OND_GO_FD_2024_v1.5.xlsx]Vragen!A4059",Vragen!A4059)</f>
        <v xml:space="preserve">V256C Uit hoeveel personen bestaat uw huishouden, u zelf meegerekend? </v>
      </c>
    </row>
    <row r="211" spans="1:1" x14ac:dyDescent="0.25">
      <c r="A211" s="6" t="str">
        <f>HYPERLINK("[DG_PAR_OND_GO_FD_2024_v1.5.xlsx]Vragen!A4074",Vragen!A4074)</f>
        <v xml:space="preserve">V257 Wat is de samenstelling van uw huishouden? </v>
      </c>
    </row>
    <row r="212" spans="1:1" x14ac:dyDescent="0.25">
      <c r="A212" s="6" t="str">
        <f>HYPERLINK("[DG_PAR_OND_GO_FD_2024_v1.5.xlsx]Vragen!A4091",Vragen!A4091)</f>
        <v xml:space="preserve">V258 Heeft uw partner eigen inkomsten? </v>
      </c>
    </row>
    <row r="213" spans="1:1" x14ac:dyDescent="0.25">
      <c r="A213" s="6" t="str">
        <f>HYPERLINK("[DG_PAR_OND_GO_FD_2024_v1.5.xlsx]Vragen!A4103",Vragen!A4103)</f>
        <v xml:space="preserve">V260 Wat is ongeveer het totale netto maandinkomen van uw huishouden? </v>
      </c>
    </row>
    <row r="214" spans="1:1" x14ac:dyDescent="0.25">
      <c r="A214" s="6" t="str">
        <f>HYPERLINK("[DG_PAR_OND_GO_FD_2024_v1.5.xlsx]Vragen!A4122",Vragen!A4122)</f>
        <v xml:space="preserve">V263 Woont u in een huurhuis of een koophuis? </v>
      </c>
    </row>
    <row r="215" spans="1:1" x14ac:dyDescent="0.25">
      <c r="A215" s="6"/>
    </row>
    <row r="216" spans="1:1" x14ac:dyDescent="0.25">
      <c r="A216" s="6"/>
    </row>
    <row r="217" spans="1:1" x14ac:dyDescent="0.25">
      <c r="A217" s="6"/>
    </row>
    <row r="218" spans="1:1" x14ac:dyDescent="0.25">
      <c r="A218" s="6"/>
    </row>
    <row r="219" spans="1:1" x14ac:dyDescent="0.25">
      <c r="A219" s="6"/>
    </row>
    <row r="220" spans="1:1" x14ac:dyDescent="0.25">
      <c r="A220" s="6"/>
    </row>
    <row r="221" spans="1:1" x14ac:dyDescent="0.25">
      <c r="A221" s="6"/>
    </row>
    <row r="222" spans="1:1" x14ac:dyDescent="0.25">
      <c r="A222" s="6"/>
    </row>
    <row r="223" spans="1:1" x14ac:dyDescent="0.25">
      <c r="A223" s="6"/>
    </row>
    <row r="224" spans="1:1" x14ac:dyDescent="0.25">
      <c r="A224" s="6"/>
    </row>
    <row r="225" spans="1:1" x14ac:dyDescent="0.25">
      <c r="A225" s="6"/>
    </row>
    <row r="226" spans="1:1" x14ac:dyDescent="0.25">
      <c r="A226" s="6"/>
    </row>
    <row r="227" spans="1:1" x14ac:dyDescent="0.25">
      <c r="A227" s="6"/>
    </row>
    <row r="228" spans="1:1" x14ac:dyDescent="0.25">
      <c r="A228" s="6"/>
    </row>
    <row r="229" spans="1:1" x14ac:dyDescent="0.25">
      <c r="A229" s="6"/>
    </row>
    <row r="230" spans="1:1" x14ac:dyDescent="0.25">
      <c r="A230" s="6"/>
    </row>
    <row r="231" spans="1:1" x14ac:dyDescent="0.25">
      <c r="A231" s="6"/>
    </row>
    <row r="232" spans="1:1" x14ac:dyDescent="0.25">
      <c r="A232" s="6"/>
    </row>
    <row r="233" spans="1:1" x14ac:dyDescent="0.25">
      <c r="A233" s="6"/>
    </row>
    <row r="234" spans="1:1" x14ac:dyDescent="0.25">
      <c r="A234" s="6"/>
    </row>
    <row r="235" spans="1:1" x14ac:dyDescent="0.25">
      <c r="A235" s="6"/>
    </row>
    <row r="236" spans="1:1" x14ac:dyDescent="0.25">
      <c r="A236" s="6"/>
    </row>
    <row r="237" spans="1:1" x14ac:dyDescent="0.25">
      <c r="A237" s="6"/>
    </row>
    <row r="238" spans="1:1" x14ac:dyDescent="0.25">
      <c r="A238" s="6"/>
    </row>
    <row r="239" spans="1:1" x14ac:dyDescent="0.25">
      <c r="A239" s="6"/>
    </row>
    <row r="240" spans="1:1" x14ac:dyDescent="0.25">
      <c r="A240" s="6"/>
    </row>
    <row r="241" spans="1:1" x14ac:dyDescent="0.25">
      <c r="A241" s="6"/>
    </row>
    <row r="242" spans="1:1" x14ac:dyDescent="0.25">
      <c r="A242" s="6"/>
    </row>
    <row r="243" spans="1:1" x14ac:dyDescent="0.25">
      <c r="A243" s="6"/>
    </row>
    <row r="244" spans="1:1" x14ac:dyDescent="0.25">
      <c r="A244" s="6"/>
    </row>
    <row r="245" spans="1:1" x14ac:dyDescent="0.25">
      <c r="A245" s="6"/>
    </row>
    <row r="246" spans="1:1" x14ac:dyDescent="0.25">
      <c r="A246" s="6"/>
    </row>
    <row r="247" spans="1:1" x14ac:dyDescent="0.25">
      <c r="A247" s="6"/>
    </row>
    <row r="248" spans="1:1" x14ac:dyDescent="0.25">
      <c r="A248" s="6"/>
    </row>
    <row r="249" spans="1:1" x14ac:dyDescent="0.25">
      <c r="A249" s="6"/>
    </row>
    <row r="250" spans="1:1" x14ac:dyDescent="0.25">
      <c r="A250" s="6"/>
    </row>
    <row r="251" spans="1:1" x14ac:dyDescent="0.25">
      <c r="A251" s="6"/>
    </row>
    <row r="252" spans="1:1" x14ac:dyDescent="0.25">
      <c r="A252" s="6"/>
    </row>
    <row r="253" spans="1:1" x14ac:dyDescent="0.25">
      <c r="A253" s="6"/>
    </row>
    <row r="254" spans="1:1" x14ac:dyDescent="0.25">
      <c r="A254" s="6"/>
    </row>
    <row r="255" spans="1:1" x14ac:dyDescent="0.25">
      <c r="A255" s="6"/>
    </row>
    <row r="256" spans="1:1" x14ac:dyDescent="0.25">
      <c r="A256" s="6"/>
    </row>
    <row r="257" spans="1:1" x14ac:dyDescent="0.25">
      <c r="A257" s="6"/>
    </row>
    <row r="258" spans="1:1" x14ac:dyDescent="0.25">
      <c r="A258" s="6"/>
    </row>
    <row r="259" spans="1:1" x14ac:dyDescent="0.25">
      <c r="A259" s="6"/>
    </row>
    <row r="260" spans="1:1" x14ac:dyDescent="0.25">
      <c r="A260" s="6"/>
    </row>
    <row r="261" spans="1:1" x14ac:dyDescent="0.25">
      <c r="A261" s="6"/>
    </row>
    <row r="262" spans="1:1" x14ac:dyDescent="0.25">
      <c r="A262" s="6"/>
    </row>
    <row r="263" spans="1:1" x14ac:dyDescent="0.25">
      <c r="A263" s="6"/>
    </row>
    <row r="264" spans="1:1" x14ac:dyDescent="0.25">
      <c r="A264" s="6"/>
    </row>
    <row r="265" spans="1:1" x14ac:dyDescent="0.25">
      <c r="A265" s="6"/>
    </row>
    <row r="266" spans="1:1" x14ac:dyDescent="0.25">
      <c r="A266" s="6"/>
    </row>
    <row r="267" spans="1:1" x14ac:dyDescent="0.25">
      <c r="A267" s="6"/>
    </row>
    <row r="268" spans="1:1" x14ac:dyDescent="0.25">
      <c r="A268" s="6"/>
    </row>
    <row r="269" spans="1:1" x14ac:dyDescent="0.25">
      <c r="A269" s="6"/>
    </row>
    <row r="270" spans="1:1" x14ac:dyDescent="0.25">
      <c r="A270" s="6"/>
    </row>
    <row r="271" spans="1:1" x14ac:dyDescent="0.25">
      <c r="A271" s="6"/>
    </row>
    <row r="272" spans="1:1" x14ac:dyDescent="0.25">
      <c r="A272" s="6"/>
    </row>
    <row r="273" spans="1:1" x14ac:dyDescent="0.25">
      <c r="A273" s="6"/>
    </row>
    <row r="274" spans="1:1" x14ac:dyDescent="0.25">
      <c r="A274" s="6"/>
    </row>
    <row r="275" spans="1:1" x14ac:dyDescent="0.25">
      <c r="A275" s="6"/>
    </row>
    <row r="276" spans="1:1" x14ac:dyDescent="0.25">
      <c r="A276" s="6"/>
    </row>
    <row r="277" spans="1:1" x14ac:dyDescent="0.25">
      <c r="A277" s="6"/>
    </row>
    <row r="278" spans="1:1" x14ac:dyDescent="0.25">
      <c r="A278" s="6"/>
    </row>
    <row r="279" spans="1:1" x14ac:dyDescent="0.25">
      <c r="A279" s="6"/>
    </row>
    <row r="280" spans="1:1" x14ac:dyDescent="0.25">
      <c r="A280" s="6"/>
    </row>
    <row r="281" spans="1:1" x14ac:dyDescent="0.25">
      <c r="A281" s="6"/>
    </row>
    <row r="282" spans="1:1" x14ac:dyDescent="0.25">
      <c r="A282" s="6"/>
    </row>
    <row r="283" spans="1:1" x14ac:dyDescent="0.25">
      <c r="A283" s="6"/>
    </row>
    <row r="284" spans="1:1" x14ac:dyDescent="0.25">
      <c r="A284" s="6"/>
    </row>
    <row r="285" spans="1:1" x14ac:dyDescent="0.25">
      <c r="A285" s="6"/>
    </row>
    <row r="286" spans="1:1" x14ac:dyDescent="0.25">
      <c r="A286" s="6"/>
    </row>
    <row r="287" spans="1:1" x14ac:dyDescent="0.25">
      <c r="A287" s="6"/>
    </row>
    <row r="288" spans="1:1" x14ac:dyDescent="0.25">
      <c r="A288" s="6"/>
    </row>
    <row r="289" spans="1:1" x14ac:dyDescent="0.25">
      <c r="A289" s="6"/>
    </row>
    <row r="290" spans="1:1" x14ac:dyDescent="0.25">
      <c r="A290" s="6"/>
    </row>
    <row r="291" spans="1:1" x14ac:dyDescent="0.25">
      <c r="A291" s="6"/>
    </row>
    <row r="292" spans="1:1" x14ac:dyDescent="0.25">
      <c r="A292" s="6"/>
    </row>
    <row r="293" spans="1:1" x14ac:dyDescent="0.25">
      <c r="A293" s="6"/>
    </row>
    <row r="294" spans="1:1" x14ac:dyDescent="0.25">
      <c r="A294" s="6"/>
    </row>
    <row r="295" spans="1:1" x14ac:dyDescent="0.25">
      <c r="A295" s="6"/>
    </row>
    <row r="296" spans="1:1" x14ac:dyDescent="0.25">
      <c r="A296" s="6"/>
    </row>
    <row r="297" spans="1:1" x14ac:dyDescent="0.25">
      <c r="A297" s="6"/>
    </row>
    <row r="298" spans="1:1" x14ac:dyDescent="0.25">
      <c r="A298" s="6"/>
    </row>
    <row r="299" spans="1:1" x14ac:dyDescent="0.25">
      <c r="A299" s="6"/>
    </row>
    <row r="300" spans="1:1" x14ac:dyDescent="0.25">
      <c r="A300" s="6"/>
    </row>
    <row r="301" spans="1:1" x14ac:dyDescent="0.25">
      <c r="A301" s="6"/>
    </row>
    <row r="302" spans="1:1" x14ac:dyDescent="0.25">
      <c r="A302" s="6"/>
    </row>
    <row r="303" spans="1:1" x14ac:dyDescent="0.25">
      <c r="A303" s="6"/>
    </row>
    <row r="304" spans="1:1" x14ac:dyDescent="0.25">
      <c r="A304" s="6"/>
    </row>
    <row r="305" spans="1:1" x14ac:dyDescent="0.25">
      <c r="A305" s="6"/>
    </row>
    <row r="306" spans="1:1" x14ac:dyDescent="0.25">
      <c r="A306" s="6"/>
    </row>
    <row r="307" spans="1:1" x14ac:dyDescent="0.25">
      <c r="A307" s="6"/>
    </row>
    <row r="308" spans="1:1" x14ac:dyDescent="0.25">
      <c r="A308" s="6"/>
    </row>
    <row r="309" spans="1:1" x14ac:dyDescent="0.25">
      <c r="A309" s="6"/>
    </row>
    <row r="310" spans="1:1" x14ac:dyDescent="0.25">
      <c r="A310" s="6"/>
    </row>
    <row r="311" spans="1:1" x14ac:dyDescent="0.25">
      <c r="A311" s="6"/>
    </row>
    <row r="312" spans="1:1" x14ac:dyDescent="0.25">
      <c r="A312" s="6"/>
    </row>
    <row r="313" spans="1:1" x14ac:dyDescent="0.25">
      <c r="A313" s="6"/>
    </row>
    <row r="314" spans="1:1" x14ac:dyDescent="0.25">
      <c r="A314" s="6"/>
    </row>
    <row r="315" spans="1:1" x14ac:dyDescent="0.25">
      <c r="A315" s="6"/>
    </row>
    <row r="316" spans="1:1" x14ac:dyDescent="0.25">
      <c r="A316" s="6"/>
    </row>
    <row r="317" spans="1:1" x14ac:dyDescent="0.25">
      <c r="A317" s="6"/>
    </row>
    <row r="318" spans="1:1" x14ac:dyDescent="0.25">
      <c r="A318" s="6"/>
    </row>
    <row r="319" spans="1:1" x14ac:dyDescent="0.25">
      <c r="A319" s="6"/>
    </row>
    <row r="320" spans="1:1" x14ac:dyDescent="0.25">
      <c r="A320" s="6"/>
    </row>
    <row r="321" spans="1:1" x14ac:dyDescent="0.25">
      <c r="A321" s="6"/>
    </row>
    <row r="322" spans="1:1" x14ac:dyDescent="0.25">
      <c r="A322" s="6"/>
    </row>
    <row r="323" spans="1:1" x14ac:dyDescent="0.25">
      <c r="A323" s="6"/>
    </row>
    <row r="324" spans="1:1" x14ac:dyDescent="0.25">
      <c r="A324" s="6"/>
    </row>
    <row r="325" spans="1:1" x14ac:dyDescent="0.25">
      <c r="A325" s="6"/>
    </row>
    <row r="326" spans="1:1" x14ac:dyDescent="0.25">
      <c r="A326" s="6"/>
    </row>
    <row r="327" spans="1:1" x14ac:dyDescent="0.25">
      <c r="A327" s="6"/>
    </row>
    <row r="328" spans="1:1" x14ac:dyDescent="0.25">
      <c r="A328" s="6"/>
    </row>
    <row r="329" spans="1:1" x14ac:dyDescent="0.25">
      <c r="A329" s="6"/>
    </row>
    <row r="330" spans="1:1" x14ac:dyDescent="0.25">
      <c r="A330" s="6"/>
    </row>
    <row r="331" spans="1:1" x14ac:dyDescent="0.25">
      <c r="A331" s="6"/>
    </row>
    <row r="332" spans="1:1" x14ac:dyDescent="0.25">
      <c r="A332" s="6"/>
    </row>
    <row r="333" spans="1:1" x14ac:dyDescent="0.25">
      <c r="A333" s="6"/>
    </row>
    <row r="334" spans="1:1" x14ac:dyDescent="0.25">
      <c r="A334" s="6"/>
    </row>
    <row r="335" spans="1:1" x14ac:dyDescent="0.25">
      <c r="A335" s="6"/>
    </row>
    <row r="336" spans="1:1" x14ac:dyDescent="0.25">
      <c r="A336" s="6"/>
    </row>
    <row r="337" spans="1:1" x14ac:dyDescent="0.25">
      <c r="A337" s="6"/>
    </row>
    <row r="338" spans="1:1" x14ac:dyDescent="0.25">
      <c r="A338" s="6"/>
    </row>
    <row r="339" spans="1:1" x14ac:dyDescent="0.25">
      <c r="A339" s="6"/>
    </row>
    <row r="340" spans="1:1" x14ac:dyDescent="0.25">
      <c r="A340" s="6"/>
    </row>
    <row r="341" spans="1:1" x14ac:dyDescent="0.25">
      <c r="A341" s="6"/>
    </row>
    <row r="342" spans="1:1" x14ac:dyDescent="0.25">
      <c r="A342" s="6"/>
    </row>
    <row r="343" spans="1:1" x14ac:dyDescent="0.25">
      <c r="A343" s="6"/>
    </row>
    <row r="344" spans="1:1" x14ac:dyDescent="0.25">
      <c r="A344" s="6"/>
    </row>
    <row r="345" spans="1:1" x14ac:dyDescent="0.25">
      <c r="A345" s="6"/>
    </row>
    <row r="346" spans="1:1" x14ac:dyDescent="0.25">
      <c r="A346" s="6"/>
    </row>
    <row r="347" spans="1:1" x14ac:dyDescent="0.25">
      <c r="A347" s="6"/>
    </row>
    <row r="348" spans="1:1" x14ac:dyDescent="0.25">
      <c r="A348" s="6"/>
    </row>
    <row r="349" spans="1:1" x14ac:dyDescent="0.25">
      <c r="A349" s="6"/>
    </row>
    <row r="350" spans="1:1" x14ac:dyDescent="0.25">
      <c r="A350" s="6"/>
    </row>
    <row r="351" spans="1:1" x14ac:dyDescent="0.25">
      <c r="A351" s="6"/>
    </row>
    <row r="352" spans="1:1" x14ac:dyDescent="0.25">
      <c r="A352" s="6"/>
    </row>
    <row r="353" spans="1:1" x14ac:dyDescent="0.25">
      <c r="A353" s="6"/>
    </row>
    <row r="354" spans="1:1" x14ac:dyDescent="0.25">
      <c r="A354" s="6"/>
    </row>
    <row r="355" spans="1:1" x14ac:dyDescent="0.25">
      <c r="A355" s="6"/>
    </row>
    <row r="356" spans="1:1" x14ac:dyDescent="0.25">
      <c r="A356" s="6"/>
    </row>
    <row r="357" spans="1:1" x14ac:dyDescent="0.25">
      <c r="A357" s="6"/>
    </row>
    <row r="358" spans="1:1" x14ac:dyDescent="0.25">
      <c r="A358" s="6"/>
    </row>
    <row r="359" spans="1:1" x14ac:dyDescent="0.25">
      <c r="A359" s="6"/>
    </row>
    <row r="360" spans="1:1" x14ac:dyDescent="0.25">
      <c r="A360" s="6"/>
    </row>
    <row r="361" spans="1:1" x14ac:dyDescent="0.25">
      <c r="A361" s="6"/>
    </row>
    <row r="362" spans="1:1" x14ac:dyDescent="0.25">
      <c r="A362" s="6"/>
    </row>
    <row r="363" spans="1:1" x14ac:dyDescent="0.25">
      <c r="A363" s="6"/>
    </row>
    <row r="364" spans="1:1" x14ac:dyDescent="0.25">
      <c r="A364" s="6"/>
    </row>
    <row r="365" spans="1:1" x14ac:dyDescent="0.25">
      <c r="A365" s="6"/>
    </row>
    <row r="366" spans="1:1" x14ac:dyDescent="0.25">
      <c r="A366" s="6"/>
    </row>
    <row r="367" spans="1:1" x14ac:dyDescent="0.25">
      <c r="A367" s="6"/>
    </row>
    <row r="368" spans="1:1" x14ac:dyDescent="0.25">
      <c r="A368" s="6"/>
    </row>
    <row r="369" spans="1:1" x14ac:dyDescent="0.25">
      <c r="A369" s="6"/>
    </row>
    <row r="370" spans="1:1" x14ac:dyDescent="0.25">
      <c r="A370" s="6"/>
    </row>
    <row r="371" spans="1:1" x14ac:dyDescent="0.25">
      <c r="A371" s="6"/>
    </row>
    <row r="372" spans="1:1" x14ac:dyDescent="0.25">
      <c r="A372" s="6"/>
    </row>
    <row r="373" spans="1:1" x14ac:dyDescent="0.25">
      <c r="A373" s="6"/>
    </row>
    <row r="374" spans="1:1" x14ac:dyDescent="0.25">
      <c r="A374" s="6"/>
    </row>
    <row r="375" spans="1:1" x14ac:dyDescent="0.25">
      <c r="A375" s="6"/>
    </row>
    <row r="376" spans="1:1" x14ac:dyDescent="0.25">
      <c r="A376" s="6"/>
    </row>
    <row r="377" spans="1:1" x14ac:dyDescent="0.25">
      <c r="A377" s="6"/>
    </row>
    <row r="378" spans="1:1" x14ac:dyDescent="0.25">
      <c r="A378" s="6"/>
    </row>
    <row r="379" spans="1:1" x14ac:dyDescent="0.25">
      <c r="A379" s="6"/>
    </row>
    <row r="380" spans="1:1" x14ac:dyDescent="0.25">
      <c r="A380" s="6"/>
    </row>
    <row r="381" spans="1:1" x14ac:dyDescent="0.25">
      <c r="A381" s="6"/>
    </row>
    <row r="382" spans="1:1" x14ac:dyDescent="0.25">
      <c r="A382" s="6"/>
    </row>
    <row r="383" spans="1:1" x14ac:dyDescent="0.25">
      <c r="A383" s="6"/>
    </row>
    <row r="384" spans="1:1" x14ac:dyDescent="0.25">
      <c r="A384" s="6"/>
    </row>
    <row r="385" spans="1:1" x14ac:dyDescent="0.25">
      <c r="A385" s="6"/>
    </row>
    <row r="386" spans="1:1" x14ac:dyDescent="0.25">
      <c r="A386" s="6"/>
    </row>
    <row r="387" spans="1:1" x14ac:dyDescent="0.25">
      <c r="A387" s="6"/>
    </row>
    <row r="388" spans="1:1" x14ac:dyDescent="0.25">
      <c r="A388" s="6"/>
    </row>
    <row r="389" spans="1:1" x14ac:dyDescent="0.25">
      <c r="A389" s="6"/>
    </row>
    <row r="390" spans="1:1" x14ac:dyDescent="0.25">
      <c r="A390" s="6"/>
    </row>
    <row r="391" spans="1:1" x14ac:dyDescent="0.25">
      <c r="A391" s="6"/>
    </row>
    <row r="392" spans="1:1" x14ac:dyDescent="0.25">
      <c r="A392" s="6"/>
    </row>
    <row r="393" spans="1:1" x14ac:dyDescent="0.25">
      <c r="A393" s="6"/>
    </row>
    <row r="394" spans="1:1" x14ac:dyDescent="0.25">
      <c r="A394" s="6"/>
    </row>
    <row r="395" spans="1:1" x14ac:dyDescent="0.25">
      <c r="A395" s="6"/>
    </row>
    <row r="396" spans="1:1" x14ac:dyDescent="0.25">
      <c r="A396" s="6"/>
    </row>
    <row r="397" spans="1:1" x14ac:dyDescent="0.25">
      <c r="A397" s="6"/>
    </row>
    <row r="398" spans="1:1" x14ac:dyDescent="0.25">
      <c r="A398" s="6"/>
    </row>
    <row r="399" spans="1:1" x14ac:dyDescent="0.25">
      <c r="A399" s="6"/>
    </row>
    <row r="400" spans="1:1" x14ac:dyDescent="0.25">
      <c r="A400" s="6"/>
    </row>
    <row r="401" spans="1:1" x14ac:dyDescent="0.25">
      <c r="A401" s="6"/>
    </row>
    <row r="402" spans="1:1" x14ac:dyDescent="0.25">
      <c r="A402" s="6"/>
    </row>
    <row r="403" spans="1:1" x14ac:dyDescent="0.25">
      <c r="A403" s="6"/>
    </row>
    <row r="404" spans="1:1" x14ac:dyDescent="0.25">
      <c r="A404" s="6"/>
    </row>
    <row r="405" spans="1:1" x14ac:dyDescent="0.25">
      <c r="A405" s="6"/>
    </row>
    <row r="406" spans="1:1" x14ac:dyDescent="0.25">
      <c r="A406" s="6"/>
    </row>
    <row r="407" spans="1:1" x14ac:dyDescent="0.25">
      <c r="A407" s="6"/>
    </row>
    <row r="408" spans="1:1" x14ac:dyDescent="0.25">
      <c r="A408" s="6"/>
    </row>
    <row r="409" spans="1:1" x14ac:dyDescent="0.25">
      <c r="A409" s="6"/>
    </row>
    <row r="410" spans="1:1" x14ac:dyDescent="0.25">
      <c r="A410" s="6"/>
    </row>
    <row r="411" spans="1:1" x14ac:dyDescent="0.25">
      <c r="A411" s="6"/>
    </row>
    <row r="412" spans="1:1" x14ac:dyDescent="0.25">
      <c r="A412" s="6"/>
    </row>
    <row r="413" spans="1:1" x14ac:dyDescent="0.25">
      <c r="A413" s="6"/>
    </row>
    <row r="414" spans="1:1" x14ac:dyDescent="0.25">
      <c r="A414" s="6"/>
    </row>
    <row r="415" spans="1:1" x14ac:dyDescent="0.25">
      <c r="A415" s="6"/>
    </row>
    <row r="416" spans="1:1" x14ac:dyDescent="0.25">
      <c r="A416" s="6"/>
    </row>
    <row r="417" spans="1:1" x14ac:dyDescent="0.25">
      <c r="A417" s="6"/>
    </row>
    <row r="418" spans="1:1" x14ac:dyDescent="0.25">
      <c r="A418" s="6"/>
    </row>
    <row r="419" spans="1:1" x14ac:dyDescent="0.25">
      <c r="A419" s="6"/>
    </row>
    <row r="420" spans="1:1" x14ac:dyDescent="0.25">
      <c r="A420" s="6"/>
    </row>
    <row r="421" spans="1:1" x14ac:dyDescent="0.25">
      <c r="A421" s="6"/>
    </row>
    <row r="422" spans="1:1" x14ac:dyDescent="0.25">
      <c r="A422" s="6"/>
    </row>
    <row r="423" spans="1:1" x14ac:dyDescent="0.25">
      <c r="A423" s="6"/>
    </row>
    <row r="424" spans="1:1" x14ac:dyDescent="0.25">
      <c r="A424" s="6"/>
    </row>
    <row r="425" spans="1:1" x14ac:dyDescent="0.25">
      <c r="A425" s="6"/>
    </row>
    <row r="426" spans="1:1" x14ac:dyDescent="0.25">
      <c r="A426" s="6"/>
    </row>
    <row r="427" spans="1:1" x14ac:dyDescent="0.25">
      <c r="A427" s="6"/>
    </row>
    <row r="428" spans="1:1" x14ac:dyDescent="0.25">
      <c r="A428" s="6"/>
    </row>
    <row r="429" spans="1:1" x14ac:dyDescent="0.25">
      <c r="A429" s="6"/>
    </row>
    <row r="430" spans="1:1" x14ac:dyDescent="0.25">
      <c r="A430" s="6"/>
    </row>
    <row r="431" spans="1:1" x14ac:dyDescent="0.25">
      <c r="A431" s="6"/>
    </row>
    <row r="432" spans="1:1" x14ac:dyDescent="0.25">
      <c r="A432" s="6"/>
    </row>
    <row r="433" spans="1:1" x14ac:dyDescent="0.25">
      <c r="A433" s="6"/>
    </row>
    <row r="434" spans="1:1" x14ac:dyDescent="0.25">
      <c r="A434" s="6"/>
    </row>
    <row r="435" spans="1:1" x14ac:dyDescent="0.25">
      <c r="A435" s="6"/>
    </row>
    <row r="436" spans="1:1" x14ac:dyDescent="0.25">
      <c r="A436" s="6"/>
    </row>
    <row r="437" spans="1:1" x14ac:dyDescent="0.25">
      <c r="A437" s="6"/>
    </row>
    <row r="438" spans="1:1" x14ac:dyDescent="0.25">
      <c r="A438" s="6"/>
    </row>
    <row r="439" spans="1:1" x14ac:dyDescent="0.25">
      <c r="A439" s="6"/>
    </row>
    <row r="440" spans="1:1" x14ac:dyDescent="0.25">
      <c r="A440" s="6"/>
    </row>
    <row r="441" spans="1:1" x14ac:dyDescent="0.25">
      <c r="A441" s="6"/>
    </row>
    <row r="442" spans="1:1" x14ac:dyDescent="0.25">
      <c r="A442" s="6"/>
    </row>
    <row r="443" spans="1:1" x14ac:dyDescent="0.25">
      <c r="A443" s="6"/>
    </row>
    <row r="444" spans="1:1" x14ac:dyDescent="0.25">
      <c r="A444" s="6"/>
    </row>
    <row r="445" spans="1:1" x14ac:dyDescent="0.25">
      <c r="A445" s="6"/>
    </row>
    <row r="446" spans="1:1" x14ac:dyDescent="0.25">
      <c r="A446" s="6"/>
    </row>
    <row r="447" spans="1:1" x14ac:dyDescent="0.25">
      <c r="A447" s="6"/>
    </row>
    <row r="448" spans="1:1" x14ac:dyDescent="0.25">
      <c r="A448" s="6"/>
    </row>
    <row r="449" spans="1:1" x14ac:dyDescent="0.25">
      <c r="A449" s="6"/>
    </row>
    <row r="450" spans="1:1" x14ac:dyDescent="0.25">
      <c r="A450" s="6"/>
    </row>
    <row r="451" spans="1:1" x14ac:dyDescent="0.25">
      <c r="A451" s="6"/>
    </row>
    <row r="452" spans="1:1" x14ac:dyDescent="0.25">
      <c r="A452" s="6"/>
    </row>
    <row r="453" spans="1:1" x14ac:dyDescent="0.25">
      <c r="A453" s="6"/>
    </row>
    <row r="454" spans="1:1" x14ac:dyDescent="0.25">
      <c r="A454" s="6"/>
    </row>
    <row r="455" spans="1:1" x14ac:dyDescent="0.25">
      <c r="A455" s="6"/>
    </row>
    <row r="456" spans="1:1" x14ac:dyDescent="0.25">
      <c r="A456" s="6"/>
    </row>
    <row r="457" spans="1:1" x14ac:dyDescent="0.25">
      <c r="A457" s="6"/>
    </row>
    <row r="458" spans="1:1" x14ac:dyDescent="0.25">
      <c r="A458" s="6"/>
    </row>
    <row r="459" spans="1:1" x14ac:dyDescent="0.25">
      <c r="A459" s="6"/>
    </row>
    <row r="460" spans="1:1" x14ac:dyDescent="0.25">
      <c r="A460" s="6"/>
    </row>
    <row r="461" spans="1:1" x14ac:dyDescent="0.25">
      <c r="A461" s="6"/>
    </row>
    <row r="462" spans="1:1" x14ac:dyDescent="0.25">
      <c r="A462" s="6"/>
    </row>
    <row r="463" spans="1:1" x14ac:dyDescent="0.25">
      <c r="A463" s="6"/>
    </row>
    <row r="464" spans="1:1" x14ac:dyDescent="0.25">
      <c r="A464" s="6"/>
    </row>
    <row r="465" spans="1:1" x14ac:dyDescent="0.25">
      <c r="A465" s="6"/>
    </row>
    <row r="466" spans="1:1" x14ac:dyDescent="0.25">
      <c r="A466" s="6"/>
    </row>
    <row r="467" spans="1:1" x14ac:dyDescent="0.25">
      <c r="A467" s="6"/>
    </row>
    <row r="468" spans="1:1" x14ac:dyDescent="0.25">
      <c r="A468" s="6"/>
    </row>
    <row r="469" spans="1:1" x14ac:dyDescent="0.25">
      <c r="A469" s="6"/>
    </row>
    <row r="470" spans="1:1" x14ac:dyDescent="0.25">
      <c r="A470" s="6"/>
    </row>
    <row r="471" spans="1:1" x14ac:dyDescent="0.25">
      <c r="A471" s="6"/>
    </row>
    <row r="472" spans="1:1" x14ac:dyDescent="0.25">
      <c r="A472" s="6"/>
    </row>
    <row r="473" spans="1:1" x14ac:dyDescent="0.25">
      <c r="A473" s="6"/>
    </row>
    <row r="474" spans="1:1" x14ac:dyDescent="0.25">
      <c r="A474" s="6"/>
    </row>
    <row r="475" spans="1:1" x14ac:dyDescent="0.25">
      <c r="A475" s="6"/>
    </row>
    <row r="476" spans="1:1" x14ac:dyDescent="0.25">
      <c r="A476" s="6"/>
    </row>
    <row r="477" spans="1:1" x14ac:dyDescent="0.25">
      <c r="A477" s="6"/>
    </row>
    <row r="478" spans="1:1" x14ac:dyDescent="0.25">
      <c r="A478" s="6"/>
    </row>
    <row r="479" spans="1:1" x14ac:dyDescent="0.25">
      <c r="A479" s="6"/>
    </row>
    <row r="480" spans="1:1" x14ac:dyDescent="0.25">
      <c r="A480" s="6"/>
    </row>
    <row r="481" spans="1:1" x14ac:dyDescent="0.25">
      <c r="A481" s="6"/>
    </row>
    <row r="482" spans="1:1" x14ac:dyDescent="0.25">
      <c r="A482" s="6"/>
    </row>
    <row r="483" spans="1:1" x14ac:dyDescent="0.25">
      <c r="A483" s="6"/>
    </row>
    <row r="484" spans="1:1" x14ac:dyDescent="0.25">
      <c r="A484" s="6"/>
    </row>
    <row r="485" spans="1:1" x14ac:dyDescent="0.25">
      <c r="A485" s="6"/>
    </row>
    <row r="486" spans="1:1" x14ac:dyDescent="0.25">
      <c r="A486" s="6"/>
    </row>
    <row r="487" spans="1:1" x14ac:dyDescent="0.25">
      <c r="A487" s="6"/>
    </row>
    <row r="488" spans="1:1" x14ac:dyDescent="0.25">
      <c r="A488" s="6"/>
    </row>
    <row r="489" spans="1:1" x14ac:dyDescent="0.25">
      <c r="A489" s="6"/>
    </row>
    <row r="490" spans="1:1" x14ac:dyDescent="0.25">
      <c r="A490" s="6"/>
    </row>
    <row r="491" spans="1:1" x14ac:dyDescent="0.25">
      <c r="A491" s="6"/>
    </row>
    <row r="492" spans="1:1" x14ac:dyDescent="0.25">
      <c r="A492" s="6"/>
    </row>
    <row r="493" spans="1:1" x14ac:dyDescent="0.25">
      <c r="A493" s="6"/>
    </row>
    <row r="494" spans="1:1" x14ac:dyDescent="0.25">
      <c r="A494" s="6"/>
    </row>
    <row r="495" spans="1:1" x14ac:dyDescent="0.25">
      <c r="A495" s="6"/>
    </row>
    <row r="496" spans="1:1" x14ac:dyDescent="0.25">
      <c r="A496" s="6"/>
    </row>
    <row r="497" spans="1:1" x14ac:dyDescent="0.25">
      <c r="A497" s="6"/>
    </row>
    <row r="498" spans="1:1" x14ac:dyDescent="0.25">
      <c r="A498" s="6"/>
    </row>
    <row r="499" spans="1:1" x14ac:dyDescent="0.25">
      <c r="A499" s="6"/>
    </row>
    <row r="500" spans="1:1" x14ac:dyDescent="0.25">
      <c r="A500" s="6"/>
    </row>
    <row r="501" spans="1:1" x14ac:dyDescent="0.25">
      <c r="A501" s="6"/>
    </row>
    <row r="502" spans="1:1" x14ac:dyDescent="0.25">
      <c r="A502" s="6"/>
    </row>
    <row r="503" spans="1:1" x14ac:dyDescent="0.25">
      <c r="A503" s="6"/>
    </row>
    <row r="504" spans="1:1" x14ac:dyDescent="0.25">
      <c r="A504" s="6"/>
    </row>
    <row r="505" spans="1:1" x14ac:dyDescent="0.25">
      <c r="A505" s="6"/>
    </row>
    <row r="506" spans="1:1" x14ac:dyDescent="0.25">
      <c r="A506" s="6"/>
    </row>
    <row r="507" spans="1:1" x14ac:dyDescent="0.25">
      <c r="A507" s="6"/>
    </row>
    <row r="508" spans="1:1" x14ac:dyDescent="0.25">
      <c r="A508" s="6"/>
    </row>
    <row r="509" spans="1:1" x14ac:dyDescent="0.25">
      <c r="A509" s="6"/>
    </row>
    <row r="510" spans="1:1" x14ac:dyDescent="0.25">
      <c r="A510" s="6"/>
    </row>
    <row r="511" spans="1:1" x14ac:dyDescent="0.25">
      <c r="A511" s="6"/>
    </row>
    <row r="512" spans="1:1" x14ac:dyDescent="0.25">
      <c r="A512" s="6"/>
    </row>
    <row r="513" spans="1:1" x14ac:dyDescent="0.25">
      <c r="A513" s="6"/>
    </row>
    <row r="514" spans="1:1" x14ac:dyDescent="0.25">
      <c r="A514" s="6"/>
    </row>
    <row r="515" spans="1:1" x14ac:dyDescent="0.25">
      <c r="A515" s="6"/>
    </row>
    <row r="516" spans="1:1" x14ac:dyDescent="0.25">
      <c r="A516" s="6"/>
    </row>
    <row r="517" spans="1:1" x14ac:dyDescent="0.25">
      <c r="A517" s="6"/>
    </row>
    <row r="518" spans="1:1" x14ac:dyDescent="0.25">
      <c r="A518" s="6"/>
    </row>
    <row r="519" spans="1:1" x14ac:dyDescent="0.25">
      <c r="A519" s="6"/>
    </row>
    <row r="520" spans="1:1" x14ac:dyDescent="0.25">
      <c r="A520" s="6"/>
    </row>
  </sheetData>
  <pageMargins left="0.7" right="0.7" top="0.75" bottom="0.75" header="0.3" footer="0.3"/>
  <pageSetup orientation="portrait" horizontalDpi="200" verticalDpi="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P4133"/>
  <sheetViews>
    <sheetView topLeftCell="A1124" zoomScaleNormal="100" workbookViewId="0">
      <selection activeCell="F1133" sqref="F1133:F1137"/>
    </sheetView>
  </sheetViews>
  <sheetFormatPr defaultRowHeight="15" x14ac:dyDescent="0.25"/>
  <cols>
    <col min="1" max="1" width="50.7109375" customWidth="1"/>
    <col min="2" max="5" width="9.140625" customWidth="1"/>
    <col min="6" max="6" width="10" bestFit="1" customWidth="1"/>
  </cols>
  <sheetData>
    <row r="2" spans="1:6" x14ac:dyDescent="0.25">
      <c r="A2" s="8" t="s">
        <v>2</v>
      </c>
    </row>
    <row r="4" spans="1:6" x14ac:dyDescent="0.25">
      <c r="D4" s="90" t="s">
        <v>421</v>
      </c>
    </row>
    <row r="5" spans="1:6" x14ac:dyDescent="0.25">
      <c r="A5" s="11" t="s">
        <v>3</v>
      </c>
      <c r="D5" s="244">
        <v>0.55389039626205194</v>
      </c>
    </row>
    <row r="6" spans="1:6" x14ac:dyDescent="0.25">
      <c r="A6" s="13" t="s">
        <v>4</v>
      </c>
      <c r="D6" s="245">
        <v>0.44610960373794806</v>
      </c>
    </row>
    <row r="7" spans="1:6" x14ac:dyDescent="0.25">
      <c r="A7" s="17" t="s">
        <v>5</v>
      </c>
      <c r="D7" s="246">
        <v>1</v>
      </c>
    </row>
    <row r="8" spans="1:6" s="22" customFormat="1" x14ac:dyDescent="0.25">
      <c r="A8" s="208" t="s">
        <v>6</v>
      </c>
      <c r="C8"/>
      <c r="D8" s="94">
        <v>500.00005020920582</v>
      </c>
      <c r="E8"/>
      <c r="F8"/>
    </row>
    <row r="9" spans="1:6" x14ac:dyDescent="0.25">
      <c r="A9" s="203" t="s">
        <v>7</v>
      </c>
      <c r="D9" s="95">
        <v>478</v>
      </c>
    </row>
    <row r="11" spans="1:6" x14ac:dyDescent="0.25">
      <c r="A11" s="26" t="s">
        <v>8</v>
      </c>
      <c r="B11" s="26" t="s">
        <v>9</v>
      </c>
    </row>
    <row r="12" spans="1:6" x14ac:dyDescent="0.25">
      <c r="A12" s="26" t="s">
        <v>10</v>
      </c>
      <c r="B12" s="26" t="s">
        <v>11</v>
      </c>
    </row>
    <row r="14" spans="1:6" x14ac:dyDescent="0.25">
      <c r="A14" s="8" t="s">
        <v>12</v>
      </c>
    </row>
    <row r="16" spans="1:6" x14ac:dyDescent="0.25">
      <c r="C16" s="10" t="s">
        <v>319</v>
      </c>
      <c r="D16" s="90" t="s">
        <v>421</v>
      </c>
      <c r="E16" s="140" t="s">
        <v>475</v>
      </c>
      <c r="F16" s="216" t="s">
        <v>5</v>
      </c>
    </row>
    <row r="17" spans="1:6" x14ac:dyDescent="0.25">
      <c r="A17" s="11" t="s">
        <v>13</v>
      </c>
      <c r="C17" s="258">
        <v>0.67774600872246782</v>
      </c>
      <c r="D17" s="244">
        <v>2.6066809097893617E-2</v>
      </c>
      <c r="E17" s="135">
        <v>0.48565624702109988</v>
      </c>
      <c r="F17" s="300">
        <v>0.39648867105908492</v>
      </c>
    </row>
    <row r="18" spans="1:6" x14ac:dyDescent="0.25">
      <c r="A18" s="13" t="s">
        <v>14</v>
      </c>
      <c r="C18" s="259">
        <v>0.20377820830188539</v>
      </c>
      <c r="D18" s="245">
        <v>1.5771111387001348E-2</v>
      </c>
      <c r="E18" s="136">
        <v>0.30331420404071957</v>
      </c>
      <c r="F18" s="301">
        <v>0.17428640081949756</v>
      </c>
    </row>
    <row r="19" spans="1:6" x14ac:dyDescent="0.25">
      <c r="A19" s="13" t="s">
        <v>15</v>
      </c>
      <c r="C19" s="259">
        <v>5.6156294800622474E-2</v>
      </c>
      <c r="D19" s="245">
        <v>1.3033404548946808E-2</v>
      </c>
      <c r="E19" s="136">
        <v>0.1217052264315242</v>
      </c>
      <c r="F19" s="301">
        <v>6.3630995338118113E-2</v>
      </c>
    </row>
    <row r="20" spans="1:6" x14ac:dyDescent="0.25">
      <c r="A20" s="13" t="s">
        <v>16</v>
      </c>
      <c r="C20" s="259">
        <v>3.4933515372157324E-2</v>
      </c>
      <c r="D20" s="245">
        <v>3.1661176736952928E-2</v>
      </c>
      <c r="E20" s="136">
        <v>5.0906960056563172E-2</v>
      </c>
      <c r="F20" s="301">
        <v>3.9167086906087577E-2</v>
      </c>
    </row>
    <row r="21" spans="1:6" x14ac:dyDescent="0.25">
      <c r="A21" s="13" t="s">
        <v>17</v>
      </c>
      <c r="C21" s="259">
        <v>2.0869152303565178E-2</v>
      </c>
      <c r="D21" s="245">
        <v>0.12378804614680704</v>
      </c>
      <c r="E21" s="136">
        <v>2.8385449105613407E-2</v>
      </c>
      <c r="F21" s="301">
        <v>5.7681212081653305E-2</v>
      </c>
    </row>
    <row r="22" spans="1:6" x14ac:dyDescent="0.25">
      <c r="A22" s="13" t="s">
        <v>18</v>
      </c>
      <c r="C22" s="259">
        <v>4.2679776203318077E-3</v>
      </c>
      <c r="D22" s="245">
        <v>0.23329278828859035</v>
      </c>
      <c r="E22" s="136">
        <v>8.896495380255354E-3</v>
      </c>
      <c r="F22" s="301">
        <v>8.2153243349310318E-2</v>
      </c>
    </row>
    <row r="23" spans="1:6" x14ac:dyDescent="0.25">
      <c r="A23" s="13" t="s">
        <v>19</v>
      </c>
      <c r="C23" s="259">
        <v>1.9039118879720406E-3</v>
      </c>
      <c r="D23" s="245">
        <v>0.2598940073746604</v>
      </c>
      <c r="E23" s="136">
        <v>1.1354179642245369E-3</v>
      </c>
      <c r="F23" s="301">
        <v>8.7645417019847599E-2</v>
      </c>
    </row>
    <row r="24" spans="1:6" x14ac:dyDescent="0.25">
      <c r="A24" s="13" t="s">
        <v>20</v>
      </c>
      <c r="C24" s="259">
        <v>1.3266576576843428E-4</v>
      </c>
      <c r="D24" s="245">
        <v>0.13027368566289341</v>
      </c>
      <c r="E24" s="136"/>
      <c r="F24" s="301">
        <v>4.3469271875211213E-2</v>
      </c>
    </row>
    <row r="25" spans="1:6" x14ac:dyDescent="0.25">
      <c r="A25" s="13" t="s">
        <v>21</v>
      </c>
      <c r="C25" s="259">
        <v>1.5919891892212117E-4</v>
      </c>
      <c r="D25" s="245">
        <v>8.6234234018319519E-2</v>
      </c>
      <c r="E25" s="141"/>
      <c r="F25" s="301">
        <v>2.8798134313723783E-2</v>
      </c>
    </row>
    <row r="26" spans="1:6" x14ac:dyDescent="0.25">
      <c r="A26" s="13" t="s">
        <v>22</v>
      </c>
      <c r="C26" s="259">
        <v>5.3066306307373708E-5</v>
      </c>
      <c r="D26" s="245">
        <v>7.9984736737934298E-2</v>
      </c>
      <c r="E26" s="141"/>
      <c r="F26" s="301">
        <v>2.6679567237465639E-2</v>
      </c>
    </row>
    <row r="27" spans="1:6" x14ac:dyDescent="0.25">
      <c r="A27" s="17" t="s">
        <v>5</v>
      </c>
      <c r="C27" s="260">
        <v>1</v>
      </c>
      <c r="D27" s="246">
        <v>1</v>
      </c>
      <c r="E27" s="137">
        <v>1</v>
      </c>
      <c r="F27" s="302">
        <v>1</v>
      </c>
    </row>
    <row r="28" spans="1:6" s="22" customFormat="1" x14ac:dyDescent="0.25">
      <c r="A28" s="208" t="s">
        <v>6</v>
      </c>
      <c r="C28" s="21">
        <v>499.99996685082965</v>
      </c>
      <c r="D28" s="94">
        <v>500.00005020920582</v>
      </c>
      <c r="E28" s="138">
        <v>499.98333333333397</v>
      </c>
      <c r="F28" s="233">
        <v>1499.9833503933683</v>
      </c>
    </row>
    <row r="29" spans="1:6" x14ac:dyDescent="0.25">
      <c r="A29" s="203" t="s">
        <v>7</v>
      </c>
      <c r="C29" s="25">
        <v>1086</v>
      </c>
      <c r="D29" s="95">
        <v>478</v>
      </c>
      <c r="E29" s="139">
        <v>342</v>
      </c>
      <c r="F29" s="234">
        <v>1906</v>
      </c>
    </row>
    <row r="31" spans="1:6" x14ac:dyDescent="0.25">
      <c r="A31" s="26" t="s">
        <v>8</v>
      </c>
      <c r="B31" s="26" t="s">
        <v>9</v>
      </c>
    </row>
    <row r="32" spans="1:6" x14ac:dyDescent="0.25">
      <c r="A32" s="26" t="s">
        <v>10</v>
      </c>
      <c r="B32" s="26" t="s">
        <v>11</v>
      </c>
    </row>
    <row r="34" spans="1:6" x14ac:dyDescent="0.25">
      <c r="A34" s="8" t="s">
        <v>643</v>
      </c>
    </row>
    <row r="36" spans="1:6" x14ac:dyDescent="0.25">
      <c r="C36" s="10" t="s">
        <v>319</v>
      </c>
      <c r="D36" s="90" t="s">
        <v>421</v>
      </c>
      <c r="E36" s="140" t="s">
        <v>475</v>
      </c>
      <c r="F36" s="216" t="s">
        <v>5</v>
      </c>
    </row>
    <row r="37" spans="1:6" x14ac:dyDescent="0.25">
      <c r="A37" s="11" t="s">
        <v>23</v>
      </c>
      <c r="C37" s="258">
        <v>0.28928299645776068</v>
      </c>
      <c r="D37" s="244">
        <v>2.1722340914911355E-2</v>
      </c>
      <c r="E37" s="135">
        <v>8.7096470467144152E-2</v>
      </c>
      <c r="F37" s="300">
        <v>0.13270109778268221</v>
      </c>
    </row>
    <row r="38" spans="1:6" x14ac:dyDescent="0.25">
      <c r="A38" s="13" t="s">
        <v>24</v>
      </c>
      <c r="C38" s="259">
        <v>0.11230423969207298</v>
      </c>
      <c r="D38" s="245">
        <v>2.1484432989010895E-2</v>
      </c>
      <c r="E38" s="136">
        <v>0.1796831824218702</v>
      </c>
      <c r="F38" s="301">
        <v>0.10448977971601466</v>
      </c>
    </row>
    <row r="39" spans="1:6" x14ac:dyDescent="0.25">
      <c r="A39" s="13" t="s">
        <v>25</v>
      </c>
      <c r="C39" s="259">
        <v>0.18255839664550519</v>
      </c>
      <c r="D39" s="245">
        <v>1.1664551129919543E-2</v>
      </c>
      <c r="E39" s="136">
        <v>0.23743130618973862</v>
      </c>
      <c r="F39" s="301">
        <v>0.14388370554326882</v>
      </c>
    </row>
    <row r="40" spans="1:6" x14ac:dyDescent="0.25">
      <c r="A40" s="13" t="s">
        <v>26</v>
      </c>
      <c r="C40" s="259">
        <v>0.20237616113012369</v>
      </c>
      <c r="D40" s="245"/>
      <c r="E40" s="136">
        <v>0.22455368395320791</v>
      </c>
      <c r="F40" s="301">
        <v>0.14230902676290375</v>
      </c>
    </row>
    <row r="41" spans="1:6" x14ac:dyDescent="0.25">
      <c r="A41" s="13" t="s">
        <v>27</v>
      </c>
      <c r="C41" s="259">
        <v>6.6314467596002083E-2</v>
      </c>
      <c r="D41" s="245">
        <v>5.7133216020095415E-3</v>
      </c>
      <c r="E41" s="136">
        <v>0.10355286696691055</v>
      </c>
      <c r="F41" s="301">
        <v>5.8526382936595907E-2</v>
      </c>
    </row>
    <row r="42" spans="1:6" x14ac:dyDescent="0.25">
      <c r="A42" s="13" t="s">
        <v>28</v>
      </c>
      <c r="C42" s="259">
        <v>4.7659945459089456E-2</v>
      </c>
      <c r="D42" s="245">
        <v>1.1545597166969313E-2</v>
      </c>
      <c r="E42" s="136">
        <v>6.6242266555083931E-2</v>
      </c>
      <c r="F42" s="301">
        <v>4.1815663681398225E-2</v>
      </c>
    </row>
    <row r="43" spans="1:6" x14ac:dyDescent="0.25">
      <c r="A43" s="13" t="s">
        <v>29</v>
      </c>
      <c r="C43" s="259">
        <v>3.6033237452502455E-2</v>
      </c>
      <c r="D43" s="245">
        <v>1.7377872731929086E-2</v>
      </c>
      <c r="E43" s="136">
        <v>3.7468792819409721E-2</v>
      </c>
      <c r="F43" s="301">
        <v>3.0293220553209786E-2</v>
      </c>
    </row>
    <row r="44" spans="1:6" x14ac:dyDescent="0.25">
      <c r="A44" s="13" t="s">
        <v>30</v>
      </c>
      <c r="C44" s="259">
        <v>1.4589016001850497E-2</v>
      </c>
      <c r="D44" s="245">
        <v>1.4402257967974084E-2</v>
      </c>
      <c r="E44" s="136">
        <v>1.0218761678020842E-2</v>
      </c>
      <c r="F44" s="301">
        <v>1.3070043532122324E-2</v>
      </c>
    </row>
    <row r="45" spans="1:6" x14ac:dyDescent="0.25">
      <c r="A45" s="13" t="s">
        <v>31</v>
      </c>
      <c r="C45" s="259">
        <v>1.4654869602894825E-2</v>
      </c>
      <c r="D45" s="245">
        <v>0.25198092030317137</v>
      </c>
      <c r="E45" s="136">
        <v>2.270835928449076E-3</v>
      </c>
      <c r="F45" s="301">
        <v>8.9636521860188306E-2</v>
      </c>
    </row>
    <row r="46" spans="1:6" x14ac:dyDescent="0.25">
      <c r="A46" s="13" t="s">
        <v>32</v>
      </c>
      <c r="C46" s="259">
        <v>2.2676946313390667E-3</v>
      </c>
      <c r="D46" s="245">
        <v>0.24644514680048746</v>
      </c>
      <c r="E46" s="136"/>
      <c r="F46" s="301">
        <v>8.2905211154779335E-2</v>
      </c>
    </row>
    <row r="47" spans="1:6" x14ac:dyDescent="0.25">
      <c r="A47" s="13" t="s">
        <v>33</v>
      </c>
      <c r="C47" s="259">
        <v>5.3018055839726636E-4</v>
      </c>
      <c r="D47" s="245">
        <v>0.26893803993927629</v>
      </c>
      <c r="E47" s="136"/>
      <c r="F47" s="301">
        <v>8.9823748670419687E-2</v>
      </c>
    </row>
    <row r="48" spans="1:6" x14ac:dyDescent="0.25">
      <c r="A48" s="13" t="s">
        <v>34</v>
      </c>
      <c r="C48" s="259">
        <v>9.8332427281938952E-4</v>
      </c>
      <c r="D48" s="245">
        <v>9.3493957138682054E-2</v>
      </c>
      <c r="E48" s="136"/>
      <c r="F48" s="301">
        <v>3.1492780658714699E-2</v>
      </c>
    </row>
    <row r="49" spans="1:6" x14ac:dyDescent="0.25">
      <c r="A49" s="13" t="s">
        <v>35</v>
      </c>
      <c r="C49" s="259">
        <v>3.0445470499642448E-2</v>
      </c>
      <c r="D49" s="245">
        <v>3.5231561315659091E-2</v>
      </c>
      <c r="E49" s="136">
        <v>5.1481833020164958E-2</v>
      </c>
      <c r="F49" s="301">
        <v>3.9052817147702555E-2</v>
      </c>
    </row>
    <row r="50" spans="1:6" x14ac:dyDescent="0.25">
      <c r="A50" s="17" t="s">
        <v>5</v>
      </c>
      <c r="C50" s="260">
        <v>1</v>
      </c>
      <c r="D50" s="246">
        <v>1</v>
      </c>
      <c r="E50" s="137">
        <v>1</v>
      </c>
      <c r="F50" s="302">
        <v>1</v>
      </c>
    </row>
    <row r="51" spans="1:6" s="22" customFormat="1" x14ac:dyDescent="0.25">
      <c r="A51" s="208" t="s">
        <v>6</v>
      </c>
      <c r="C51" s="21">
        <v>499.99996685082965</v>
      </c>
      <c r="D51" s="94">
        <v>500.00005020920582</v>
      </c>
      <c r="E51" s="138">
        <v>499.98333333333397</v>
      </c>
      <c r="F51" s="233">
        <v>1499.9833503933683</v>
      </c>
    </row>
    <row r="52" spans="1:6" x14ac:dyDescent="0.25">
      <c r="A52" s="203" t="s">
        <v>7</v>
      </c>
      <c r="C52" s="25">
        <v>1086</v>
      </c>
      <c r="D52" s="95">
        <v>478</v>
      </c>
      <c r="E52" s="139">
        <v>342</v>
      </c>
      <c r="F52" s="234">
        <v>1906</v>
      </c>
    </row>
    <row r="54" spans="1:6" x14ac:dyDescent="0.25">
      <c r="A54" s="26" t="s">
        <v>8</v>
      </c>
      <c r="B54" s="26" t="s">
        <v>9</v>
      </c>
    </row>
    <row r="55" spans="1:6" x14ac:dyDescent="0.25">
      <c r="A55" s="26" t="s">
        <v>10</v>
      </c>
      <c r="B55" s="26" t="s">
        <v>11</v>
      </c>
    </row>
    <row r="57" spans="1:6" x14ac:dyDescent="0.25">
      <c r="A57" s="8" t="s">
        <v>36</v>
      </c>
    </row>
    <row r="59" spans="1:6" x14ac:dyDescent="0.25">
      <c r="C59" s="10" t="s">
        <v>319</v>
      </c>
      <c r="D59" s="90" t="s">
        <v>421</v>
      </c>
      <c r="E59" s="140" t="s">
        <v>475</v>
      </c>
      <c r="F59" s="216" t="s">
        <v>5</v>
      </c>
    </row>
    <row r="60" spans="1:6" x14ac:dyDescent="0.25">
      <c r="A60" s="11" t="s">
        <v>582</v>
      </c>
      <c r="C60" s="261">
        <v>0.26953435537209869</v>
      </c>
      <c r="D60" s="132">
        <v>8.9151254645899111E-2</v>
      </c>
      <c r="E60" s="135">
        <v>0.3504125576115697</v>
      </c>
      <c r="F60" s="300">
        <v>0.23636478209187012</v>
      </c>
    </row>
    <row r="61" spans="1:6" x14ac:dyDescent="0.25">
      <c r="A61" s="13" t="s">
        <v>583</v>
      </c>
      <c r="C61" s="261">
        <v>0.61948930200438035</v>
      </c>
      <c r="D61" s="132">
        <v>7.3200829469372737E-3</v>
      </c>
      <c r="E61" s="136">
        <v>0.53677871133716148</v>
      </c>
      <c r="F61" s="301">
        <v>0.38786101979551352</v>
      </c>
    </row>
    <row r="62" spans="1:6" x14ac:dyDescent="0.25">
      <c r="A62" s="13" t="s">
        <v>37</v>
      </c>
      <c r="C62" s="259">
        <v>2.8193236275780385E-3</v>
      </c>
      <c r="D62" s="92">
        <v>2.8566608010047716E-3</v>
      </c>
      <c r="E62" s="136">
        <v>2.2708359284490738E-3</v>
      </c>
      <c r="F62" s="301">
        <v>2.6489443186436261E-3</v>
      </c>
    </row>
    <row r="63" spans="1:6" x14ac:dyDescent="0.25">
      <c r="A63" s="13" t="s">
        <v>584</v>
      </c>
      <c r="C63" s="259">
        <v>1.0153706864690805E-2</v>
      </c>
      <c r="D63" s="245">
        <v>0.2409093732978036</v>
      </c>
      <c r="E63" s="136">
        <v>1.1354179642245369E-3</v>
      </c>
      <c r="F63" s="301">
        <v>8.4067096453222939E-2</v>
      </c>
    </row>
    <row r="64" spans="1:6" x14ac:dyDescent="0.25">
      <c r="A64" s="13" t="s">
        <v>585</v>
      </c>
      <c r="C64" s="259">
        <v>8.6249847199562669E-3</v>
      </c>
      <c r="D64" s="245">
        <v>0.38195633821358949</v>
      </c>
      <c r="E64" s="136">
        <v>1.1354179642245369E-3</v>
      </c>
      <c r="F64" s="301">
        <v>0.13057369968471427</v>
      </c>
    </row>
    <row r="65" spans="1:14" x14ac:dyDescent="0.25">
      <c r="A65" s="13" t="s">
        <v>38</v>
      </c>
      <c r="C65" s="262">
        <v>4.6722571469409883E-2</v>
      </c>
      <c r="D65" s="92">
        <v>0.10861170457455688</v>
      </c>
      <c r="E65" s="136">
        <v>4.4295628567735813E-2</v>
      </c>
      <c r="F65" s="301">
        <v>6.6543551136170345E-2</v>
      </c>
    </row>
    <row r="66" spans="1:14" x14ac:dyDescent="0.25">
      <c r="A66" s="13" t="s">
        <v>39</v>
      </c>
      <c r="C66" s="262">
        <v>3.5981718107753252E-3</v>
      </c>
      <c r="D66" s="92"/>
      <c r="E66" s="136">
        <v>3.406253892673611E-3</v>
      </c>
      <c r="F66" s="301">
        <v>2.3347965213746861E-3</v>
      </c>
    </row>
    <row r="67" spans="1:14" x14ac:dyDescent="0.25">
      <c r="A67" s="13" t="s">
        <v>40</v>
      </c>
      <c r="C67" s="16"/>
      <c r="D67" s="92"/>
      <c r="E67" s="136"/>
      <c r="F67" s="215"/>
    </row>
    <row r="68" spans="1:14" x14ac:dyDescent="0.25">
      <c r="A68" s="13" t="s">
        <v>586</v>
      </c>
      <c r="C68" s="259">
        <v>3.2006597805778474E-3</v>
      </c>
      <c r="D68" s="245">
        <v>7.8496929355956854E-2</v>
      </c>
      <c r="E68" s="136">
        <v>2.3656928915174319E-2</v>
      </c>
      <c r="F68" s="301">
        <v>3.5118303081371004E-2</v>
      </c>
    </row>
    <row r="69" spans="1:14" x14ac:dyDescent="0.25">
      <c r="A69" s="13" t="s">
        <v>41</v>
      </c>
      <c r="C69" s="262">
        <v>3.5856924350532809E-2</v>
      </c>
      <c r="D69" s="92">
        <v>9.0697656164252086E-2</v>
      </c>
      <c r="E69" s="136">
        <v>3.6908247818786877E-2</v>
      </c>
      <c r="F69" s="301">
        <v>5.4487806917119554E-2</v>
      </c>
    </row>
    <row r="70" spans="1:14" x14ac:dyDescent="0.25">
      <c r="A70" s="17" t="s">
        <v>5</v>
      </c>
      <c r="C70" s="19">
        <v>1</v>
      </c>
      <c r="D70" s="93">
        <v>1</v>
      </c>
      <c r="E70" s="137">
        <v>1</v>
      </c>
      <c r="F70" s="137">
        <v>1</v>
      </c>
    </row>
    <row r="71" spans="1:14" s="22" customFormat="1" x14ac:dyDescent="0.25">
      <c r="A71" s="208" t="s">
        <v>6</v>
      </c>
      <c r="C71" s="21">
        <v>499.99996685082965</v>
      </c>
      <c r="D71" s="94">
        <v>500.00005020920582</v>
      </c>
      <c r="E71" s="138">
        <v>499.98333333333397</v>
      </c>
      <c r="F71" s="233">
        <v>1499.9833503933683</v>
      </c>
    </row>
    <row r="72" spans="1:14" x14ac:dyDescent="0.25">
      <c r="A72" s="203" t="s">
        <v>7</v>
      </c>
      <c r="C72" s="25">
        <v>1086</v>
      </c>
      <c r="D72" s="95">
        <v>478</v>
      </c>
      <c r="E72" s="139">
        <v>342</v>
      </c>
      <c r="F72" s="234">
        <v>1906</v>
      </c>
    </row>
    <row r="74" spans="1:14" x14ac:dyDescent="0.25">
      <c r="A74" s="26" t="s">
        <v>8</v>
      </c>
      <c r="B74" s="26" t="s">
        <v>9</v>
      </c>
    </row>
    <row r="75" spans="1:14" x14ac:dyDescent="0.25">
      <c r="A75" s="26" t="s">
        <v>10</v>
      </c>
      <c r="B75" s="26" t="s">
        <v>11</v>
      </c>
    </row>
    <row r="76" spans="1:14" x14ac:dyDescent="0.25">
      <c r="A76" s="1"/>
    </row>
    <row r="77" spans="1:14" x14ac:dyDescent="0.25">
      <c r="A77" s="142" t="s">
        <v>649</v>
      </c>
      <c r="B77" s="143"/>
      <c r="C77" s="143"/>
      <c r="D77" s="143"/>
      <c r="E77" s="143"/>
      <c r="F77" s="143"/>
      <c r="G77" s="143"/>
      <c r="H77" s="143"/>
      <c r="I77" s="143"/>
      <c r="J77" s="143"/>
      <c r="K77" s="143"/>
      <c r="L77" s="143"/>
      <c r="M77" s="143"/>
      <c r="N77" s="144"/>
    </row>
    <row r="78" spans="1:14" x14ac:dyDescent="0.25">
      <c r="A78" s="1"/>
    </row>
    <row r="79" spans="1:14" x14ac:dyDescent="0.25">
      <c r="A79" s="1"/>
      <c r="E79" s="140" t="s">
        <v>475</v>
      </c>
    </row>
    <row r="80" spans="1:14" x14ac:dyDescent="0.25">
      <c r="A80" s="125" t="s">
        <v>630</v>
      </c>
      <c r="E80" s="135">
        <v>0.11243503438418707</v>
      </c>
    </row>
    <row r="81" spans="1:6" x14ac:dyDescent="0.25">
      <c r="A81" s="126" t="s">
        <v>631</v>
      </c>
      <c r="E81" s="136">
        <v>0.25937794417708659</v>
      </c>
    </row>
    <row r="82" spans="1:6" x14ac:dyDescent="0.25">
      <c r="A82" s="126" t="s">
        <v>632</v>
      </c>
      <c r="E82" s="136">
        <v>0.58312967157384787</v>
      </c>
    </row>
    <row r="83" spans="1:6" x14ac:dyDescent="0.25">
      <c r="A83" s="126" t="s">
        <v>422</v>
      </c>
      <c r="E83" s="291"/>
    </row>
    <row r="84" spans="1:6" x14ac:dyDescent="0.25">
      <c r="A84" s="126" t="s">
        <v>423</v>
      </c>
      <c r="E84" s="291"/>
    </row>
    <row r="85" spans="1:6" x14ac:dyDescent="0.25">
      <c r="A85" s="126" t="s">
        <v>41</v>
      </c>
      <c r="E85" s="136">
        <v>4.5057349864878506E-2</v>
      </c>
    </row>
    <row r="86" spans="1:6" x14ac:dyDescent="0.25">
      <c r="A86" s="115" t="s">
        <v>5</v>
      </c>
      <c r="E86" s="137">
        <v>1</v>
      </c>
    </row>
    <row r="87" spans="1:6" s="22" customFormat="1" x14ac:dyDescent="0.25">
      <c r="A87" s="217" t="s">
        <v>6</v>
      </c>
      <c r="B87"/>
      <c r="C87"/>
      <c r="D87"/>
      <c r="E87" s="138">
        <v>499.98333333333397</v>
      </c>
    </row>
    <row r="88" spans="1:6" x14ac:dyDescent="0.25">
      <c r="A88" s="218" t="s">
        <v>7</v>
      </c>
      <c r="E88" s="139">
        <v>342</v>
      </c>
    </row>
    <row r="90" spans="1:6" x14ac:dyDescent="0.25">
      <c r="A90" s="26" t="s">
        <v>8</v>
      </c>
      <c r="B90" s="26" t="s">
        <v>9</v>
      </c>
    </row>
    <row r="91" spans="1:6" x14ac:dyDescent="0.25">
      <c r="A91" s="26" t="s">
        <v>10</v>
      </c>
      <c r="B91" s="26"/>
    </row>
    <row r="93" spans="1:6" x14ac:dyDescent="0.25">
      <c r="A93" s="8" t="s">
        <v>587</v>
      </c>
    </row>
    <row r="95" spans="1:6" x14ac:dyDescent="0.25">
      <c r="C95" s="10" t="s">
        <v>319</v>
      </c>
      <c r="D95" s="90" t="s">
        <v>421</v>
      </c>
      <c r="E95" s="140" t="s">
        <v>475</v>
      </c>
      <c r="F95" s="216" t="s">
        <v>5</v>
      </c>
    </row>
    <row r="96" spans="1:6" x14ac:dyDescent="0.25">
      <c r="A96" s="11" t="s">
        <v>588</v>
      </c>
      <c r="C96" s="258">
        <v>2.0760322637138683E-2</v>
      </c>
      <c r="D96" s="96">
        <v>2.9756147639550014E-3</v>
      </c>
      <c r="E96" s="96"/>
      <c r="F96" s="300">
        <v>7.9120662375009258E-3</v>
      </c>
    </row>
    <row r="97" spans="1:6" x14ac:dyDescent="0.25">
      <c r="A97" s="13" t="s">
        <v>589</v>
      </c>
      <c r="C97" s="259">
        <v>8.6537767132280063E-2</v>
      </c>
      <c r="D97" s="92">
        <v>8.6889363659645429E-3</v>
      </c>
      <c r="E97" s="136">
        <v>4.354823523357209E-3</v>
      </c>
      <c r="F97" s="301">
        <v>3.3194159288521777E-2</v>
      </c>
    </row>
    <row r="98" spans="1:6" x14ac:dyDescent="0.25">
      <c r="A98" s="13" t="s">
        <v>590</v>
      </c>
      <c r="C98" s="259">
        <v>0.10483121831260477</v>
      </c>
      <c r="D98" s="92">
        <v>7.2011289839870431E-3</v>
      </c>
      <c r="E98" s="136">
        <v>3.0670612997041404E-2</v>
      </c>
      <c r="F98" s="301">
        <v>4.7567836962030451E-2</v>
      </c>
    </row>
    <row r="99" spans="1:6" x14ac:dyDescent="0.25">
      <c r="A99" s="13" t="s">
        <v>591</v>
      </c>
      <c r="C99" s="259">
        <v>0.14579986534565226</v>
      </c>
      <c r="D99" s="92">
        <v>3.4874699426808403E-2</v>
      </c>
      <c r="E99" s="136">
        <v>0.1270372755115228</v>
      </c>
      <c r="F99" s="301">
        <v>0.10257033714435783</v>
      </c>
    </row>
    <row r="100" spans="1:6" x14ac:dyDescent="0.25">
      <c r="A100" s="13" t="s">
        <v>592</v>
      </c>
      <c r="C100" s="259">
        <v>0.30917395156109856</v>
      </c>
      <c r="D100" s="92">
        <v>0.10277942900959708</v>
      </c>
      <c r="E100" s="136">
        <v>0.35764174595293563</v>
      </c>
      <c r="F100" s="301">
        <v>0.25653057760351694</v>
      </c>
    </row>
    <row r="101" spans="1:6" x14ac:dyDescent="0.25">
      <c r="A101" s="13" t="s">
        <v>593</v>
      </c>
      <c r="C101" s="259">
        <v>0.17494972699521705</v>
      </c>
      <c r="D101" s="92">
        <v>0.14324849607546483</v>
      </c>
      <c r="E101" s="136">
        <v>0.25349967805944396</v>
      </c>
      <c r="F101" s="301">
        <v>0.19056526696957235</v>
      </c>
    </row>
    <row r="102" spans="1:6" x14ac:dyDescent="0.25">
      <c r="A102" s="13" t="s">
        <v>594</v>
      </c>
      <c r="C102" s="259">
        <v>6.962279498021702E-2</v>
      </c>
      <c r="D102" s="92">
        <v>0.10004172217154253</v>
      </c>
      <c r="E102" s="136">
        <v>0.10866941178741038</v>
      </c>
      <c r="F102" s="301">
        <v>9.2777801141210009E-2</v>
      </c>
    </row>
    <row r="103" spans="1:6" x14ac:dyDescent="0.25">
      <c r="A103" s="13" t="s">
        <v>595</v>
      </c>
      <c r="C103" s="259">
        <v>3.4255117480280081E-2</v>
      </c>
      <c r="D103" s="92">
        <v>9.6828199481687069E-2</v>
      </c>
      <c r="E103" s="136">
        <v>5.3766996911592917E-2</v>
      </c>
      <c r="F103" s="301">
        <v>6.1616861059448726E-2</v>
      </c>
    </row>
    <row r="104" spans="1:6" x14ac:dyDescent="0.25">
      <c r="A104" s="13" t="s">
        <v>596</v>
      </c>
      <c r="C104" s="259">
        <v>3.3635006889968816E-2</v>
      </c>
      <c r="D104" s="92">
        <v>0.23448232791809268</v>
      </c>
      <c r="E104" s="136">
        <v>4.5431046531960388E-2</v>
      </c>
      <c r="F104" s="301">
        <v>0.10451679151819421</v>
      </c>
    </row>
    <row r="105" spans="1:6" x14ac:dyDescent="0.25">
      <c r="A105" s="13" t="s">
        <v>597</v>
      </c>
      <c r="C105" s="259">
        <v>2.0434228665542627E-2</v>
      </c>
      <c r="D105" s="92">
        <v>0.26887944580290091</v>
      </c>
      <c r="E105" s="136">
        <v>1.8928408724735255E-2</v>
      </c>
      <c r="F105" s="301">
        <v>0.10274830207564674</v>
      </c>
    </row>
    <row r="106" spans="1:6" x14ac:dyDescent="0.25">
      <c r="A106" s="17" t="s">
        <v>5</v>
      </c>
      <c r="C106" s="260">
        <v>1</v>
      </c>
      <c r="D106" s="93">
        <v>1</v>
      </c>
      <c r="E106" s="137">
        <v>1</v>
      </c>
      <c r="F106" s="302">
        <v>1</v>
      </c>
    </row>
    <row r="107" spans="1:6" s="22" customFormat="1" x14ac:dyDescent="0.25">
      <c r="A107" s="208" t="s">
        <v>6</v>
      </c>
      <c r="C107" s="21">
        <v>499.99996685082965</v>
      </c>
      <c r="D107" s="94">
        <v>500.00005020920582</v>
      </c>
      <c r="E107" s="138">
        <v>499.98333333333397</v>
      </c>
      <c r="F107" s="233">
        <v>1499.9833503933683</v>
      </c>
    </row>
    <row r="108" spans="1:6" x14ac:dyDescent="0.25">
      <c r="A108" s="203" t="s">
        <v>7</v>
      </c>
      <c r="C108" s="25">
        <v>1086</v>
      </c>
      <c r="D108" s="95">
        <v>478</v>
      </c>
      <c r="E108" s="139">
        <v>342</v>
      </c>
      <c r="F108" s="234">
        <v>1906</v>
      </c>
    </row>
    <row r="110" spans="1:6" x14ac:dyDescent="0.25">
      <c r="A110" s="26" t="s">
        <v>8</v>
      </c>
      <c r="B110" s="26" t="s">
        <v>9</v>
      </c>
    </row>
    <row r="111" spans="1:6" x14ac:dyDescent="0.25">
      <c r="A111" s="26" t="s">
        <v>10</v>
      </c>
      <c r="B111" s="26"/>
    </row>
    <row r="113" spans="1:6" x14ac:dyDescent="0.25">
      <c r="A113" s="8" t="s">
        <v>42</v>
      </c>
    </row>
    <row r="115" spans="1:6" x14ac:dyDescent="0.25">
      <c r="C115" s="10" t="s">
        <v>319</v>
      </c>
      <c r="D115" s="90" t="s">
        <v>421</v>
      </c>
      <c r="E115" s="140" t="s">
        <v>475</v>
      </c>
      <c r="F115" s="216" t="s">
        <v>5</v>
      </c>
    </row>
    <row r="116" spans="1:6" x14ac:dyDescent="0.25">
      <c r="A116" s="11" t="s">
        <v>43</v>
      </c>
      <c r="C116" s="258">
        <v>0.59366954306458164</v>
      </c>
      <c r="D116" s="91">
        <v>1.4878073819775003E-3</v>
      </c>
      <c r="E116" s="135">
        <v>0.56195908284662166</v>
      </c>
      <c r="F116" s="300">
        <v>0.385703496103522</v>
      </c>
    </row>
    <row r="117" spans="1:6" x14ac:dyDescent="0.25">
      <c r="A117" s="13" t="s">
        <v>44</v>
      </c>
      <c r="C117" s="259">
        <v>3.5490304590165445E-2</v>
      </c>
      <c r="D117" s="98"/>
      <c r="E117" s="136">
        <v>4.0314501711460539E-2</v>
      </c>
      <c r="F117" s="301">
        <v>2.5268100227751802E-2</v>
      </c>
    </row>
    <row r="118" spans="1:6" x14ac:dyDescent="0.25">
      <c r="A118" s="263" t="s">
        <v>598</v>
      </c>
      <c r="C118" s="259">
        <v>9.2050953963449048E-2</v>
      </c>
      <c r="D118" s="92">
        <v>1.005778978499181E-2</v>
      </c>
      <c r="E118" s="136">
        <v>0.13157894736842105</v>
      </c>
      <c r="F118" s="301">
        <v>7.7895297575027361E-2</v>
      </c>
    </row>
    <row r="119" spans="1:6" x14ac:dyDescent="0.25">
      <c r="A119" s="13" t="s">
        <v>45</v>
      </c>
      <c r="C119" s="259">
        <v>0.26743120220192035</v>
      </c>
      <c r="D119" s="92">
        <v>0.71201696615729237</v>
      </c>
      <c r="E119" s="136">
        <v>0.25081216157497627</v>
      </c>
      <c r="F119" s="301">
        <v>0.41008856362616847</v>
      </c>
    </row>
    <row r="120" spans="1:6" x14ac:dyDescent="0.25">
      <c r="A120" s="13" t="s">
        <v>46</v>
      </c>
      <c r="C120" s="259">
        <v>7.160544352825724E-4</v>
      </c>
      <c r="D120" s="92">
        <v>4.9990681172483849E-2</v>
      </c>
      <c r="E120" s="136">
        <v>1.1354179642245384E-3</v>
      </c>
      <c r="F120" s="301">
        <v>1.7280899175204766E-2</v>
      </c>
    </row>
    <row r="121" spans="1:6" x14ac:dyDescent="0.25">
      <c r="A121" s="13" t="s">
        <v>47</v>
      </c>
      <c r="C121" s="259">
        <v>1.3872147570128978E-3</v>
      </c>
      <c r="D121" s="92">
        <v>1.4878073819775003E-3</v>
      </c>
      <c r="E121" s="136"/>
      <c r="F121" s="301">
        <v>9.5835135761126013E-4</v>
      </c>
    </row>
    <row r="122" spans="1:6" x14ac:dyDescent="0.25">
      <c r="A122" s="13" t="s">
        <v>599</v>
      </c>
      <c r="C122" s="259"/>
      <c r="D122" s="92"/>
      <c r="E122" s="136"/>
      <c r="F122" s="215"/>
    </row>
    <row r="123" spans="1:6" x14ac:dyDescent="0.25">
      <c r="A123" s="13" t="s">
        <v>48</v>
      </c>
      <c r="C123" s="259">
        <v>6.1482145507909562E-3</v>
      </c>
      <c r="D123" s="92">
        <v>1.1783505092869771E-2</v>
      </c>
      <c r="E123" s="136">
        <v>4.3548235233572125E-3</v>
      </c>
      <c r="F123" s="301">
        <v>7.4288820883797076E-3</v>
      </c>
    </row>
    <row r="124" spans="1:6" x14ac:dyDescent="0.25">
      <c r="A124" s="13" t="s">
        <v>49</v>
      </c>
      <c r="C124" s="16"/>
      <c r="D124" s="92">
        <v>5.951229527910001E-3</v>
      </c>
      <c r="E124" s="136">
        <v>4.3548235233572125E-3</v>
      </c>
      <c r="F124" s="301">
        <v>1.983765449859638E-3</v>
      </c>
    </row>
    <row r="125" spans="1:6" x14ac:dyDescent="0.25">
      <c r="A125" s="13" t="s">
        <v>600</v>
      </c>
      <c r="C125" s="16"/>
      <c r="D125" s="92"/>
      <c r="E125" s="136"/>
      <c r="F125" s="215"/>
    </row>
    <row r="126" spans="1:6" x14ac:dyDescent="0.25">
      <c r="A126" s="13" t="s">
        <v>50</v>
      </c>
      <c r="C126" s="16"/>
      <c r="D126" s="92">
        <v>0.12795320054026432</v>
      </c>
      <c r="E126" s="141"/>
      <c r="F126" s="301">
        <v>4.4103121348834408E-2</v>
      </c>
    </row>
    <row r="127" spans="1:6" ht="24" x14ac:dyDescent="0.25">
      <c r="A127" s="263" t="s">
        <v>601</v>
      </c>
      <c r="C127" s="259">
        <v>3.7098163947514514E-4</v>
      </c>
      <c r="D127" s="92">
        <v>7.1950930013295666E-2</v>
      </c>
      <c r="E127" s="141"/>
      <c r="F127" s="301">
        <v>2.4107574535205643E-2</v>
      </c>
    </row>
    <row r="128" spans="1:6" x14ac:dyDescent="0.25">
      <c r="A128" s="13" t="s">
        <v>41</v>
      </c>
      <c r="C128" s="259">
        <v>2.7355307973218439E-3</v>
      </c>
      <c r="D128" s="92">
        <v>7.3200829469372694E-3</v>
      </c>
      <c r="E128" s="136">
        <v>5.4902414875817509E-3</v>
      </c>
      <c r="F128" s="301">
        <v>5.1819485124347774E-3</v>
      </c>
    </row>
    <row r="129" spans="1:14" x14ac:dyDescent="0.25">
      <c r="A129" s="17" t="s">
        <v>5</v>
      </c>
      <c r="C129" s="19"/>
      <c r="D129" s="93">
        <v>1</v>
      </c>
      <c r="E129" s="137">
        <v>1</v>
      </c>
      <c r="F129" s="214">
        <v>1</v>
      </c>
    </row>
    <row r="130" spans="1:14" s="22" customFormat="1" x14ac:dyDescent="0.25">
      <c r="A130" s="208" t="s">
        <v>6</v>
      </c>
      <c r="C130" s="21">
        <v>499.99996685082965</v>
      </c>
      <c r="D130" s="94">
        <v>500.00005020920582</v>
      </c>
      <c r="E130" s="138">
        <v>499.98333333333397</v>
      </c>
      <c r="F130" s="233">
        <v>1499.9833503933683</v>
      </c>
    </row>
    <row r="131" spans="1:14" x14ac:dyDescent="0.25">
      <c r="A131" s="203" t="s">
        <v>7</v>
      </c>
      <c r="C131" s="25">
        <v>1086</v>
      </c>
      <c r="D131" s="95">
        <v>478</v>
      </c>
      <c r="E131" s="139">
        <v>342</v>
      </c>
      <c r="F131" s="234">
        <v>1906</v>
      </c>
    </row>
    <row r="133" spans="1:14" x14ac:dyDescent="0.25">
      <c r="A133" s="26" t="s">
        <v>8</v>
      </c>
      <c r="B133" s="26" t="s">
        <v>9</v>
      </c>
    </row>
    <row r="134" spans="1:14" x14ac:dyDescent="0.25">
      <c r="A134" s="26" t="s">
        <v>10</v>
      </c>
      <c r="B134" s="26" t="s">
        <v>11</v>
      </c>
    </row>
    <row r="135" spans="1:14" x14ac:dyDescent="0.25">
      <c r="A135" s="1"/>
    </row>
    <row r="136" spans="1:14" x14ac:dyDescent="0.25">
      <c r="A136" s="142" t="s">
        <v>424</v>
      </c>
      <c r="B136" s="143"/>
      <c r="C136" s="143"/>
      <c r="D136" s="143"/>
      <c r="E136" s="143"/>
      <c r="F136" s="143"/>
      <c r="G136" s="143"/>
      <c r="H136" s="143"/>
      <c r="I136" s="143"/>
      <c r="J136" s="143"/>
      <c r="K136" s="143"/>
      <c r="L136" s="143"/>
      <c r="M136" s="143"/>
      <c r="N136" s="143"/>
    </row>
    <row r="137" spans="1:14" x14ac:dyDescent="0.25">
      <c r="A137" s="1"/>
    </row>
    <row r="138" spans="1:14" x14ac:dyDescent="0.25">
      <c r="A138" s="1"/>
      <c r="E138" s="140" t="s">
        <v>475</v>
      </c>
    </row>
    <row r="139" spans="1:14" x14ac:dyDescent="0.25">
      <c r="A139" s="125" t="s">
        <v>104</v>
      </c>
      <c r="E139" s="135">
        <v>0.30874713367638618</v>
      </c>
    </row>
    <row r="140" spans="1:14" x14ac:dyDescent="0.25">
      <c r="A140" s="126" t="s">
        <v>105</v>
      </c>
      <c r="E140" s="136">
        <v>0.69125286632361382</v>
      </c>
    </row>
    <row r="141" spans="1:14" x14ac:dyDescent="0.25">
      <c r="A141" s="115" t="s">
        <v>5</v>
      </c>
      <c r="E141" s="137">
        <v>1</v>
      </c>
    </row>
    <row r="142" spans="1:14" s="22" customFormat="1" x14ac:dyDescent="0.25">
      <c r="A142" s="217" t="s">
        <v>6</v>
      </c>
      <c r="B142"/>
      <c r="C142"/>
      <c r="D142"/>
      <c r="E142" s="138">
        <v>499.98333333333397</v>
      </c>
    </row>
    <row r="143" spans="1:14" x14ac:dyDescent="0.25">
      <c r="A143" s="218" t="s">
        <v>7</v>
      </c>
      <c r="E143" s="139">
        <v>342</v>
      </c>
    </row>
    <row r="145" spans="1:14" x14ac:dyDescent="0.25">
      <c r="A145" s="26" t="s">
        <v>8</v>
      </c>
      <c r="B145" s="26" t="s">
        <v>9</v>
      </c>
    </row>
    <row r="146" spans="1:14" x14ac:dyDescent="0.25">
      <c r="A146" s="26" t="s">
        <v>10</v>
      </c>
      <c r="B146" s="26" t="s">
        <v>11</v>
      </c>
    </row>
    <row r="147" spans="1:14" x14ac:dyDescent="0.25">
      <c r="A147" s="26"/>
    </row>
    <row r="148" spans="1:14" x14ac:dyDescent="0.25">
      <c r="A148" s="151" t="s">
        <v>425</v>
      </c>
      <c r="B148" s="152"/>
      <c r="C148" s="153"/>
      <c r="D148" s="153"/>
      <c r="E148" s="153"/>
      <c r="F148" s="153"/>
      <c r="G148" s="153"/>
      <c r="H148" s="153"/>
      <c r="I148" s="153"/>
      <c r="J148" s="153"/>
      <c r="K148" s="153"/>
      <c r="L148" s="153"/>
      <c r="M148" s="153"/>
      <c r="N148" s="153"/>
    </row>
    <row r="149" spans="1:14" x14ac:dyDescent="0.25">
      <c r="A149" s="151"/>
      <c r="B149" s="152"/>
      <c r="C149" s="153"/>
      <c r="D149" s="153"/>
    </row>
    <row r="150" spans="1:14" x14ac:dyDescent="0.25">
      <c r="A150" s="1"/>
      <c r="B150" s="152"/>
      <c r="C150" s="153"/>
      <c r="D150" s="153"/>
      <c r="E150" s="155" t="s">
        <v>475</v>
      </c>
    </row>
    <row r="151" spans="1:14" x14ac:dyDescent="0.25">
      <c r="A151" s="156" t="s">
        <v>426</v>
      </c>
      <c r="B151" s="152"/>
      <c r="C151" s="153"/>
      <c r="D151" s="153"/>
      <c r="E151" s="157">
        <v>0.11404894495586614</v>
      </c>
    </row>
    <row r="152" spans="1:14" x14ac:dyDescent="0.25">
      <c r="A152" s="158" t="s">
        <v>427</v>
      </c>
      <c r="B152" s="152"/>
      <c r="C152" s="153"/>
      <c r="D152" s="153"/>
      <c r="E152" s="157">
        <v>0.17042182823805718</v>
      </c>
    </row>
    <row r="153" spans="1:14" x14ac:dyDescent="0.25">
      <c r="A153" s="158" t="s">
        <v>428</v>
      </c>
      <c r="B153" s="152"/>
      <c r="C153" s="153"/>
      <c r="D153" s="153"/>
      <c r="E153" s="157">
        <v>0.62047297041330352</v>
      </c>
    </row>
    <row r="154" spans="1:14" x14ac:dyDescent="0.25">
      <c r="A154" s="158" t="s">
        <v>429</v>
      </c>
      <c r="B154" s="152"/>
      <c r="C154" s="153"/>
      <c r="D154" s="153"/>
      <c r="E154" s="157">
        <v>0.21641379702238875</v>
      </c>
    </row>
    <row r="155" spans="1:14" x14ac:dyDescent="0.25">
      <c r="A155" s="158" t="s">
        <v>430</v>
      </c>
      <c r="B155" s="152"/>
      <c r="C155" s="153"/>
      <c r="D155" s="153"/>
      <c r="E155" s="157">
        <v>9.5009849604121593E-2</v>
      </c>
    </row>
    <row r="156" spans="1:14" x14ac:dyDescent="0.25">
      <c r="A156" s="158" t="s">
        <v>431</v>
      </c>
      <c r="B156" s="152"/>
      <c r="C156" s="153"/>
      <c r="D156" s="153"/>
      <c r="E156" s="157"/>
    </row>
    <row r="157" spans="1:14" x14ac:dyDescent="0.25">
      <c r="A157" s="158" t="s">
        <v>432</v>
      </c>
      <c r="B157" s="152"/>
      <c r="C157" s="153"/>
      <c r="D157" s="153"/>
      <c r="E157" s="157"/>
    </row>
    <row r="158" spans="1:14" x14ac:dyDescent="0.25">
      <c r="A158" s="158" t="s">
        <v>41</v>
      </c>
      <c r="B158" s="152"/>
      <c r="C158" s="153"/>
      <c r="D158" s="153"/>
      <c r="E158" s="157">
        <v>0.13183126870477702</v>
      </c>
    </row>
    <row r="159" spans="1:14" x14ac:dyDescent="0.25">
      <c r="A159" s="159" t="s">
        <v>6</v>
      </c>
      <c r="B159" s="152"/>
      <c r="C159" s="153"/>
      <c r="D159" s="153"/>
      <c r="E159" s="160">
        <v>154</v>
      </c>
    </row>
    <row r="160" spans="1:14" x14ac:dyDescent="0.25">
      <c r="A160" s="161" t="s">
        <v>7</v>
      </c>
      <c r="B160" s="152"/>
      <c r="C160" s="153"/>
      <c r="D160" s="153"/>
      <c r="E160" s="162">
        <v>150</v>
      </c>
    </row>
    <row r="161" spans="1:13" x14ac:dyDescent="0.25">
      <c r="B161" s="152"/>
      <c r="C161" s="153"/>
      <c r="D161" s="153"/>
    </row>
    <row r="162" spans="1:13" x14ac:dyDescent="0.25">
      <c r="A162" s="26" t="s">
        <v>8</v>
      </c>
      <c r="B162" s="26" t="s">
        <v>433</v>
      </c>
      <c r="C162" s="153"/>
      <c r="D162" s="153"/>
    </row>
    <row r="163" spans="1:13" x14ac:dyDescent="0.25">
      <c r="A163" s="26" t="s">
        <v>10</v>
      </c>
      <c r="B163" s="26" t="s">
        <v>11</v>
      </c>
      <c r="C163" s="153"/>
      <c r="D163" s="153"/>
    </row>
    <row r="165" spans="1:13" x14ac:dyDescent="0.25">
      <c r="A165" s="59" t="s">
        <v>320</v>
      </c>
      <c r="B165" s="60"/>
      <c r="C165" s="60"/>
      <c r="D165" s="60"/>
      <c r="F165" s="60"/>
      <c r="G165" s="60"/>
      <c r="H165" s="60"/>
      <c r="I165" s="60"/>
      <c r="J165" s="60"/>
      <c r="K165" s="60"/>
      <c r="L165" s="60"/>
      <c r="M165" s="61"/>
    </row>
    <row r="166" spans="1:13" x14ac:dyDescent="0.25">
      <c r="A166" s="1"/>
      <c r="E166" s="60"/>
    </row>
    <row r="167" spans="1:13" x14ac:dyDescent="0.25">
      <c r="A167" s="1"/>
      <c r="B167" s="63" t="s">
        <v>404</v>
      </c>
    </row>
    <row r="168" spans="1:13" x14ac:dyDescent="0.25">
      <c r="A168" s="64" t="s">
        <v>52</v>
      </c>
      <c r="B168" s="247">
        <v>7.5643854284448498E-3</v>
      </c>
    </row>
    <row r="169" spans="1:13" x14ac:dyDescent="0.25">
      <c r="A169" s="65" t="s">
        <v>53</v>
      </c>
      <c r="B169" s="248">
        <v>1.0102651199350781E-2</v>
      </c>
    </row>
    <row r="170" spans="1:13" x14ac:dyDescent="0.25">
      <c r="A170" s="65" t="s">
        <v>54</v>
      </c>
      <c r="B170" s="248">
        <v>0.14566281079680093</v>
      </c>
    </row>
    <row r="171" spans="1:13" x14ac:dyDescent="0.25">
      <c r="A171" s="65" t="s">
        <v>55</v>
      </c>
      <c r="B171" s="248">
        <v>0.52199821202197416</v>
      </c>
    </row>
    <row r="172" spans="1:13" x14ac:dyDescent="0.25">
      <c r="A172" s="65" t="s">
        <v>56</v>
      </c>
      <c r="B172" s="248">
        <v>0.31467194055342929</v>
      </c>
    </row>
    <row r="173" spans="1:13" x14ac:dyDescent="0.25">
      <c r="A173" s="67" t="s">
        <v>5</v>
      </c>
      <c r="B173" s="249">
        <v>1</v>
      </c>
    </row>
    <row r="174" spans="1:13" x14ac:dyDescent="0.25">
      <c r="A174" s="219" t="s">
        <v>6</v>
      </c>
      <c r="B174" s="250">
        <v>499.9997260225183</v>
      </c>
    </row>
    <row r="175" spans="1:13" x14ac:dyDescent="0.25">
      <c r="A175" s="220" t="s">
        <v>7</v>
      </c>
      <c r="B175" s="71">
        <v>722</v>
      </c>
    </row>
    <row r="177" spans="1:13" x14ac:dyDescent="0.25">
      <c r="A177" s="29" t="s">
        <v>58</v>
      </c>
      <c r="B177" s="14">
        <f t="shared" ref="B177" si="0">B168+B169</f>
        <v>1.7667036627795632E-2</v>
      </c>
    </row>
    <row r="178" spans="1:13" x14ac:dyDescent="0.25">
      <c r="A178" s="30" t="s">
        <v>59</v>
      </c>
      <c r="B178" s="14">
        <f t="shared" ref="B178" si="1">B170</f>
        <v>0.14566281079680093</v>
      </c>
    </row>
    <row r="179" spans="1:13" x14ac:dyDescent="0.25">
      <c r="A179" s="13" t="s">
        <v>60</v>
      </c>
      <c r="B179" s="14">
        <f t="shared" ref="B179" si="2">B171+B172</f>
        <v>0.83667015257540345</v>
      </c>
    </row>
    <row r="181" spans="1:13" x14ac:dyDescent="0.25">
      <c r="A181" s="221" t="s">
        <v>61</v>
      </c>
      <c r="B181" s="251">
        <v>4.1261106710725883</v>
      </c>
    </row>
    <row r="183" spans="1:13" x14ac:dyDescent="0.25">
      <c r="A183" s="26" t="s">
        <v>8</v>
      </c>
      <c r="B183" s="26" t="s">
        <v>9</v>
      </c>
    </row>
    <row r="184" spans="1:13" x14ac:dyDescent="0.25">
      <c r="A184" s="26" t="s">
        <v>10</v>
      </c>
      <c r="B184" s="26" t="s">
        <v>11</v>
      </c>
    </row>
    <row r="186" spans="1:13" x14ac:dyDescent="0.25">
      <c r="A186" s="59" t="s">
        <v>654</v>
      </c>
      <c r="B186" s="60"/>
      <c r="C186" s="60"/>
      <c r="D186" s="60"/>
      <c r="F186" s="60"/>
      <c r="G186" s="60"/>
      <c r="H186" s="60"/>
      <c r="I186" s="60"/>
      <c r="J186" s="60"/>
      <c r="K186" s="60"/>
      <c r="L186" s="60"/>
      <c r="M186" s="61"/>
    </row>
    <row r="187" spans="1:13" x14ac:dyDescent="0.25">
      <c r="A187" s="1"/>
      <c r="E187" s="60"/>
    </row>
    <row r="188" spans="1:13" x14ac:dyDescent="0.25">
      <c r="A188" s="1"/>
      <c r="B188" s="63" t="s">
        <v>404</v>
      </c>
    </row>
    <row r="189" spans="1:13" x14ac:dyDescent="0.25">
      <c r="A189" s="64" t="s">
        <v>165</v>
      </c>
      <c r="B189" s="247">
        <v>3.5629832109246952E-2</v>
      </c>
    </row>
    <row r="190" spans="1:13" x14ac:dyDescent="0.25">
      <c r="A190" s="65" t="s">
        <v>166</v>
      </c>
      <c r="B190" s="248">
        <v>5.225794555680887E-2</v>
      </c>
    </row>
    <row r="191" spans="1:13" x14ac:dyDescent="0.25">
      <c r="A191" s="65" t="s">
        <v>54</v>
      </c>
      <c r="B191" s="248">
        <v>0.16208119436712956</v>
      </c>
    </row>
    <row r="192" spans="1:13" x14ac:dyDescent="0.25">
      <c r="A192" s="65" t="s">
        <v>167</v>
      </c>
      <c r="B192" s="248">
        <v>0.42206103509297277</v>
      </c>
    </row>
    <row r="193" spans="1:13" x14ac:dyDescent="0.25">
      <c r="A193" s="65" t="s">
        <v>168</v>
      </c>
      <c r="B193" s="248">
        <v>0.32796999287384188</v>
      </c>
    </row>
    <row r="194" spans="1:13" x14ac:dyDescent="0.25">
      <c r="A194" s="67" t="s">
        <v>5</v>
      </c>
      <c r="B194" s="249">
        <v>1</v>
      </c>
    </row>
    <row r="195" spans="1:13" x14ac:dyDescent="0.25">
      <c r="A195" s="219" t="s">
        <v>6</v>
      </c>
      <c r="B195" s="69">
        <v>499.9997260225183</v>
      </c>
    </row>
    <row r="196" spans="1:13" x14ac:dyDescent="0.25">
      <c r="A196" s="220" t="s">
        <v>7</v>
      </c>
      <c r="B196" s="71">
        <v>722</v>
      </c>
    </row>
    <row r="198" spans="1:13" x14ac:dyDescent="0.25">
      <c r="A198" s="29" t="s">
        <v>58</v>
      </c>
      <c r="B198" s="14">
        <f t="shared" ref="B198" si="3">B189+B190</f>
        <v>8.7887777666055822E-2</v>
      </c>
    </row>
    <row r="199" spans="1:13" x14ac:dyDescent="0.25">
      <c r="A199" s="30" t="s">
        <v>59</v>
      </c>
      <c r="B199" s="14">
        <f t="shared" ref="B199" si="4">B191</f>
        <v>0.16208119436712956</v>
      </c>
    </row>
    <row r="200" spans="1:13" x14ac:dyDescent="0.25">
      <c r="A200" s="13" t="s">
        <v>60</v>
      </c>
      <c r="B200" s="14">
        <f t="shared" ref="B200" si="5">B192+B193</f>
        <v>0.75003102796681465</v>
      </c>
    </row>
    <row r="202" spans="1:13" x14ac:dyDescent="0.25">
      <c r="A202" s="221" t="s">
        <v>61</v>
      </c>
      <c r="B202" s="33">
        <v>3.9544834110653539</v>
      </c>
    </row>
    <row r="204" spans="1:13" x14ac:dyDescent="0.25">
      <c r="A204" s="26" t="s">
        <v>8</v>
      </c>
      <c r="B204" s="26" t="s">
        <v>9</v>
      </c>
    </row>
    <row r="205" spans="1:13" x14ac:dyDescent="0.25">
      <c r="A205" s="26" t="s">
        <v>10</v>
      </c>
      <c r="B205" s="26" t="s">
        <v>11</v>
      </c>
    </row>
    <row r="207" spans="1:13" x14ac:dyDescent="0.25">
      <c r="A207" s="59" t="s">
        <v>655</v>
      </c>
      <c r="B207" s="60"/>
      <c r="C207" s="60"/>
      <c r="D207" s="60"/>
      <c r="F207" s="60"/>
      <c r="G207" s="60"/>
      <c r="H207" s="60"/>
      <c r="I207" s="60"/>
      <c r="J207" s="60"/>
      <c r="K207" s="60"/>
      <c r="L207" s="60"/>
      <c r="M207" s="61"/>
    </row>
    <row r="208" spans="1:13" x14ac:dyDescent="0.25">
      <c r="A208" s="1"/>
      <c r="E208" s="60"/>
    </row>
    <row r="209" spans="1:2" x14ac:dyDescent="0.25">
      <c r="A209" s="1"/>
      <c r="B209" s="63" t="s">
        <v>404</v>
      </c>
    </row>
    <row r="210" spans="1:2" x14ac:dyDescent="0.25">
      <c r="A210" s="64" t="s">
        <v>165</v>
      </c>
      <c r="B210" s="247">
        <v>0.10099089490135853</v>
      </c>
    </row>
    <row r="211" spans="1:2" x14ac:dyDescent="0.25">
      <c r="A211" s="65" t="s">
        <v>166</v>
      </c>
      <c r="B211" s="248">
        <v>0.1913261147533393</v>
      </c>
    </row>
    <row r="212" spans="1:2" x14ac:dyDescent="0.25">
      <c r="A212" s="65" t="s">
        <v>54</v>
      </c>
      <c r="B212" s="248">
        <v>0.27428914448566577</v>
      </c>
    </row>
    <row r="213" spans="1:2" x14ac:dyDescent="0.25">
      <c r="A213" s="65" t="s">
        <v>167</v>
      </c>
      <c r="B213" s="248">
        <v>0.27972061404962767</v>
      </c>
    </row>
    <row r="214" spans="1:2" x14ac:dyDescent="0.25">
      <c r="A214" s="65" t="s">
        <v>168</v>
      </c>
      <c r="B214" s="248">
        <v>0.15367323181000872</v>
      </c>
    </row>
    <row r="215" spans="1:2" x14ac:dyDescent="0.25">
      <c r="A215" s="67" t="s">
        <v>5</v>
      </c>
      <c r="B215" s="249">
        <v>1</v>
      </c>
    </row>
    <row r="216" spans="1:2" x14ac:dyDescent="0.25">
      <c r="A216" s="219" t="s">
        <v>6</v>
      </c>
      <c r="B216" s="250">
        <v>499.9997260225183</v>
      </c>
    </row>
    <row r="217" spans="1:2" x14ac:dyDescent="0.25">
      <c r="A217" s="220" t="s">
        <v>7</v>
      </c>
      <c r="B217" s="71">
        <v>722</v>
      </c>
    </row>
    <row r="219" spans="1:2" x14ac:dyDescent="0.25">
      <c r="A219" s="29" t="s">
        <v>58</v>
      </c>
      <c r="B219" s="14">
        <f t="shared" ref="B219" si="6">B210+B211</f>
        <v>0.29231700965469781</v>
      </c>
    </row>
    <row r="220" spans="1:2" x14ac:dyDescent="0.25">
      <c r="A220" s="30" t="s">
        <v>59</v>
      </c>
      <c r="B220" s="14">
        <f t="shared" ref="B220" si="7">B212</f>
        <v>0.27428914448566577</v>
      </c>
    </row>
    <row r="221" spans="1:2" x14ac:dyDescent="0.25">
      <c r="A221" s="13" t="s">
        <v>60</v>
      </c>
      <c r="B221" s="14">
        <f t="shared" ref="B221" si="8">B213+B214</f>
        <v>0.43339384585963636</v>
      </c>
    </row>
    <row r="223" spans="1:2" x14ac:dyDescent="0.25">
      <c r="A223" s="221" t="s">
        <v>61</v>
      </c>
      <c r="B223" s="33">
        <v>3.1937591731135884</v>
      </c>
    </row>
    <row r="225" spans="1:2" x14ac:dyDescent="0.25">
      <c r="A225" s="26" t="s">
        <v>8</v>
      </c>
      <c r="B225" s="26" t="s">
        <v>9</v>
      </c>
    </row>
    <row r="226" spans="1:2" x14ac:dyDescent="0.25">
      <c r="A226" s="26" t="s">
        <v>10</v>
      </c>
      <c r="B226" s="26" t="s">
        <v>11</v>
      </c>
    </row>
    <row r="228" spans="1:2" x14ac:dyDescent="0.25">
      <c r="A228" s="59" t="s">
        <v>656</v>
      </c>
    </row>
    <row r="229" spans="1:2" x14ac:dyDescent="0.25">
      <c r="A229" s="1"/>
    </row>
    <row r="230" spans="1:2" x14ac:dyDescent="0.25">
      <c r="A230" s="1"/>
      <c r="B230" s="63" t="s">
        <v>404</v>
      </c>
    </row>
    <row r="231" spans="1:2" x14ac:dyDescent="0.25">
      <c r="A231" s="64" t="s">
        <v>165</v>
      </c>
      <c r="B231" s="247">
        <v>9.4867768805619257E-2</v>
      </c>
    </row>
    <row r="232" spans="1:2" x14ac:dyDescent="0.25">
      <c r="A232" s="65" t="s">
        <v>166</v>
      </c>
      <c r="B232" s="248">
        <v>0.1844694135481392</v>
      </c>
    </row>
    <row r="233" spans="1:2" x14ac:dyDescent="0.25">
      <c r="A233" s="65" t="s">
        <v>54</v>
      </c>
      <c r="B233" s="248">
        <v>0.32107849650938769</v>
      </c>
    </row>
    <row r="234" spans="1:2" x14ac:dyDescent="0.25">
      <c r="A234" s="65" t="s">
        <v>167</v>
      </c>
      <c r="B234" s="248">
        <v>0.28071734467454607</v>
      </c>
    </row>
    <row r="235" spans="1:2" x14ac:dyDescent="0.25">
      <c r="A235" s="65" t="s">
        <v>168</v>
      </c>
      <c r="B235" s="248">
        <v>0.11886697646230776</v>
      </c>
    </row>
    <row r="236" spans="1:2" x14ac:dyDescent="0.25">
      <c r="A236" s="67" t="s">
        <v>5</v>
      </c>
      <c r="B236" s="249">
        <v>1</v>
      </c>
    </row>
    <row r="237" spans="1:2" x14ac:dyDescent="0.25">
      <c r="A237" s="219" t="s">
        <v>6</v>
      </c>
      <c r="B237" s="250">
        <v>499.9997260225183</v>
      </c>
    </row>
    <row r="238" spans="1:2" x14ac:dyDescent="0.25">
      <c r="A238" s="220" t="s">
        <v>7</v>
      </c>
      <c r="B238" s="71">
        <v>722</v>
      </c>
    </row>
    <row r="240" spans="1:2" x14ac:dyDescent="0.25">
      <c r="A240" s="29" t="s">
        <v>58</v>
      </c>
      <c r="B240" s="14">
        <f t="shared" ref="B240" si="9">B231+B232</f>
        <v>0.27933718235375848</v>
      </c>
    </row>
    <row r="241" spans="1:2" x14ac:dyDescent="0.25">
      <c r="A241" s="30" t="s">
        <v>59</v>
      </c>
      <c r="B241" s="14">
        <f t="shared" ref="B241" si="10">B233</f>
        <v>0.32107849650938769</v>
      </c>
    </row>
    <row r="242" spans="1:2" x14ac:dyDescent="0.25">
      <c r="A242" s="13" t="s">
        <v>60</v>
      </c>
      <c r="B242" s="14">
        <f t="shared" ref="B242" si="11">B234+B235</f>
        <v>0.39958432113685383</v>
      </c>
    </row>
    <row r="244" spans="1:2" x14ac:dyDescent="0.25">
      <c r="A244" s="221" t="s">
        <v>61</v>
      </c>
      <c r="B244" s="33">
        <v>3.1442463464397838</v>
      </c>
    </row>
    <row r="246" spans="1:2" x14ac:dyDescent="0.25">
      <c r="A246" s="26" t="s">
        <v>8</v>
      </c>
      <c r="B246" s="26" t="s">
        <v>9</v>
      </c>
    </row>
    <row r="247" spans="1:2" x14ac:dyDescent="0.25">
      <c r="A247" s="26" t="s">
        <v>10</v>
      </c>
      <c r="B247" s="26" t="s">
        <v>11</v>
      </c>
    </row>
    <row r="249" spans="1:2" x14ac:dyDescent="0.25">
      <c r="A249" s="59" t="s">
        <v>657</v>
      </c>
    </row>
    <row r="250" spans="1:2" x14ac:dyDescent="0.25">
      <c r="A250" s="1"/>
    </row>
    <row r="251" spans="1:2" x14ac:dyDescent="0.25">
      <c r="A251" s="1"/>
      <c r="B251" s="63" t="s">
        <v>404</v>
      </c>
    </row>
    <row r="252" spans="1:2" x14ac:dyDescent="0.25">
      <c r="A252" s="64" t="s">
        <v>165</v>
      </c>
      <c r="B252" s="247">
        <v>0.12838893207080795</v>
      </c>
    </row>
    <row r="253" spans="1:2" x14ac:dyDescent="0.25">
      <c r="A253" s="65" t="s">
        <v>166</v>
      </c>
      <c r="B253" s="248">
        <v>0.16990394070247328</v>
      </c>
    </row>
    <row r="254" spans="1:2" x14ac:dyDescent="0.25">
      <c r="A254" s="65" t="s">
        <v>54</v>
      </c>
      <c r="B254" s="248">
        <v>0.2925972887721498</v>
      </c>
    </row>
    <row r="255" spans="1:2" x14ac:dyDescent="0.25">
      <c r="A255" s="65" t="s">
        <v>167</v>
      </c>
      <c r="B255" s="248">
        <v>0.28101967899136771</v>
      </c>
    </row>
    <row r="256" spans="1:2" x14ac:dyDescent="0.25">
      <c r="A256" s="65" t="s">
        <v>168</v>
      </c>
      <c r="B256" s="248">
        <v>0.12809015946320121</v>
      </c>
    </row>
    <row r="257" spans="1:13" x14ac:dyDescent="0.25">
      <c r="A257" s="67" t="s">
        <v>5</v>
      </c>
      <c r="B257" s="249">
        <v>1</v>
      </c>
    </row>
    <row r="258" spans="1:13" x14ac:dyDescent="0.25">
      <c r="A258" s="219" t="s">
        <v>6</v>
      </c>
      <c r="B258" s="250">
        <v>499.9997260225183</v>
      </c>
    </row>
    <row r="259" spans="1:13" x14ac:dyDescent="0.25">
      <c r="A259" s="220" t="s">
        <v>7</v>
      </c>
      <c r="B259" s="71">
        <v>722</v>
      </c>
    </row>
    <row r="261" spans="1:13" x14ac:dyDescent="0.25">
      <c r="A261" s="29" t="s">
        <v>58</v>
      </c>
      <c r="B261" s="14">
        <f t="shared" ref="B261" si="12">B252+B253</f>
        <v>0.2982928727732812</v>
      </c>
    </row>
    <row r="262" spans="1:13" x14ac:dyDescent="0.25">
      <c r="A262" s="30" t="s">
        <v>59</v>
      </c>
      <c r="B262" s="14">
        <f t="shared" ref="B262" si="13">B254</f>
        <v>0.2925972887721498</v>
      </c>
    </row>
    <row r="263" spans="1:13" x14ac:dyDescent="0.25">
      <c r="A263" s="13" t="s">
        <v>60</v>
      </c>
      <c r="B263" s="14">
        <f t="shared" ref="B263" si="14">B255+B256</f>
        <v>0.40910983845456894</v>
      </c>
    </row>
    <row r="265" spans="1:13" x14ac:dyDescent="0.25">
      <c r="A265" s="221" t="s">
        <v>61</v>
      </c>
      <c r="B265" s="33">
        <v>3.1105181930736823</v>
      </c>
    </row>
    <row r="267" spans="1:13" x14ac:dyDescent="0.25">
      <c r="A267" s="26" t="s">
        <v>8</v>
      </c>
      <c r="B267" s="26" t="s">
        <v>9</v>
      </c>
    </row>
    <row r="268" spans="1:13" x14ac:dyDescent="0.25">
      <c r="A268" s="26" t="s">
        <v>10</v>
      </c>
      <c r="B268" s="26" t="s">
        <v>11</v>
      </c>
    </row>
    <row r="270" spans="1:13" x14ac:dyDescent="0.25">
      <c r="A270" s="59" t="s">
        <v>321</v>
      </c>
      <c r="B270" s="60"/>
      <c r="C270" s="60"/>
      <c r="D270" s="60"/>
      <c r="F270" s="60"/>
      <c r="G270" s="60"/>
      <c r="H270" s="60"/>
      <c r="I270" s="60"/>
      <c r="J270" s="60"/>
      <c r="K270" s="60"/>
      <c r="L270" s="60"/>
      <c r="M270" s="61"/>
    </row>
    <row r="271" spans="1:13" x14ac:dyDescent="0.25">
      <c r="A271" s="1"/>
      <c r="E271" s="60"/>
    </row>
    <row r="272" spans="1:13" x14ac:dyDescent="0.25">
      <c r="A272" s="1"/>
      <c r="B272" s="63" t="s">
        <v>404</v>
      </c>
    </row>
    <row r="273" spans="1:2" x14ac:dyDescent="0.25">
      <c r="A273" s="64" t="s">
        <v>175</v>
      </c>
      <c r="B273" s="247">
        <v>0.45552178629032364</v>
      </c>
    </row>
    <row r="274" spans="1:2" x14ac:dyDescent="0.25">
      <c r="A274" s="65" t="s">
        <v>176</v>
      </c>
      <c r="B274" s="248">
        <v>0.20368428680745634</v>
      </c>
    </row>
    <row r="275" spans="1:2" x14ac:dyDescent="0.25">
      <c r="A275" s="65" t="s">
        <v>54</v>
      </c>
      <c r="B275" s="248">
        <v>0.13116720224727418</v>
      </c>
    </row>
    <row r="276" spans="1:2" x14ac:dyDescent="0.25">
      <c r="A276" s="65" t="s">
        <v>177</v>
      </c>
      <c r="B276" s="248">
        <v>0.10720895424655744</v>
      </c>
    </row>
    <row r="277" spans="1:2" x14ac:dyDescent="0.25">
      <c r="A277" s="65" t="s">
        <v>178</v>
      </c>
      <c r="B277" s="248">
        <v>0.10241777040838836</v>
      </c>
    </row>
    <row r="278" spans="1:2" x14ac:dyDescent="0.25">
      <c r="A278" s="67" t="s">
        <v>5</v>
      </c>
      <c r="B278" s="249">
        <v>1</v>
      </c>
    </row>
    <row r="279" spans="1:2" x14ac:dyDescent="0.25">
      <c r="A279" s="219" t="s">
        <v>6</v>
      </c>
      <c r="B279" s="250">
        <v>499.9997260225183</v>
      </c>
    </row>
    <row r="280" spans="1:2" x14ac:dyDescent="0.25">
      <c r="A280" s="220" t="s">
        <v>7</v>
      </c>
      <c r="B280" s="71">
        <v>722</v>
      </c>
    </row>
    <row r="282" spans="1:2" x14ac:dyDescent="0.25">
      <c r="A282" s="29" t="s">
        <v>322</v>
      </c>
      <c r="B282" s="14">
        <f t="shared" ref="B282" si="15">B273+B274</f>
        <v>0.65920607309778001</v>
      </c>
    </row>
    <row r="283" spans="1:2" x14ac:dyDescent="0.25">
      <c r="A283" s="30" t="s">
        <v>59</v>
      </c>
      <c r="B283" s="14">
        <f t="shared" ref="B283" si="16">B275</f>
        <v>0.13116720224727418</v>
      </c>
    </row>
    <row r="284" spans="1:2" x14ac:dyDescent="0.25">
      <c r="A284" s="13" t="s">
        <v>323</v>
      </c>
      <c r="B284" s="14">
        <f t="shared" ref="B284" si="17">B276+B277</f>
        <v>0.20962672465494581</v>
      </c>
    </row>
    <row r="286" spans="1:2" x14ac:dyDescent="0.25">
      <c r="A286" s="221" t="s">
        <v>61</v>
      </c>
      <c r="B286" s="33">
        <v>2.1973166356752314</v>
      </c>
    </row>
    <row r="288" spans="1:2" x14ac:dyDescent="0.25">
      <c r="A288" s="26" t="s">
        <v>8</v>
      </c>
      <c r="B288" s="26" t="s">
        <v>9</v>
      </c>
    </row>
    <row r="289" spans="1:2" x14ac:dyDescent="0.25">
      <c r="A289" s="26" t="s">
        <v>10</v>
      </c>
      <c r="B289" s="26" t="s">
        <v>11</v>
      </c>
    </row>
    <row r="291" spans="1:2" x14ac:dyDescent="0.25">
      <c r="A291" s="59" t="s">
        <v>324</v>
      </c>
    </row>
    <row r="292" spans="1:2" x14ac:dyDescent="0.25">
      <c r="A292" s="1"/>
    </row>
    <row r="293" spans="1:2" x14ac:dyDescent="0.25">
      <c r="A293" s="1"/>
      <c r="B293" s="63" t="s">
        <v>404</v>
      </c>
    </row>
    <row r="294" spans="1:2" x14ac:dyDescent="0.25">
      <c r="A294" s="64" t="s">
        <v>180</v>
      </c>
      <c r="B294" s="247">
        <v>3.180674823346074E-2</v>
      </c>
    </row>
    <row r="295" spans="1:2" x14ac:dyDescent="0.25">
      <c r="A295" s="65" t="s">
        <v>181</v>
      </c>
      <c r="B295" s="248">
        <v>4.3988204714990708E-2</v>
      </c>
    </row>
    <row r="296" spans="1:2" x14ac:dyDescent="0.25">
      <c r="A296" s="65" t="s">
        <v>54</v>
      </c>
      <c r="B296" s="248">
        <v>0.12878291190550631</v>
      </c>
    </row>
    <row r="297" spans="1:2" x14ac:dyDescent="0.25">
      <c r="A297" s="65" t="s">
        <v>182</v>
      </c>
      <c r="B297" s="248">
        <v>0.3822459206785439</v>
      </c>
    </row>
    <row r="298" spans="1:2" x14ac:dyDescent="0.25">
      <c r="A298" s="65" t="s">
        <v>325</v>
      </c>
      <c r="B298" s="248">
        <v>0.41317621446749841</v>
      </c>
    </row>
    <row r="299" spans="1:2" x14ac:dyDescent="0.25">
      <c r="A299" s="67" t="s">
        <v>5</v>
      </c>
      <c r="B299" s="249">
        <v>1</v>
      </c>
    </row>
    <row r="300" spans="1:2" x14ac:dyDescent="0.25">
      <c r="A300" s="219" t="s">
        <v>6</v>
      </c>
      <c r="B300" s="250">
        <v>499.9997260225183</v>
      </c>
    </row>
    <row r="301" spans="1:2" x14ac:dyDescent="0.25">
      <c r="A301" s="220" t="s">
        <v>7</v>
      </c>
      <c r="B301" s="71">
        <v>722</v>
      </c>
    </row>
    <row r="303" spans="1:2" x14ac:dyDescent="0.25">
      <c r="A303" s="29" t="s">
        <v>326</v>
      </c>
      <c r="B303" s="14">
        <f t="shared" ref="B303" si="18">B294+B295</f>
        <v>7.5794952948451455E-2</v>
      </c>
    </row>
    <row r="304" spans="1:2" x14ac:dyDescent="0.25">
      <c r="A304" s="30" t="s">
        <v>59</v>
      </c>
      <c r="B304" s="14">
        <f t="shared" ref="B304" si="19">B296</f>
        <v>0.12878291190550631</v>
      </c>
    </row>
    <row r="305" spans="1:2" x14ac:dyDescent="0.25">
      <c r="A305" s="13" t="s">
        <v>327</v>
      </c>
      <c r="B305" s="14">
        <f t="shared" ref="B305" si="20">B297+B298</f>
        <v>0.79542213514604232</v>
      </c>
    </row>
    <row r="307" spans="1:2" x14ac:dyDescent="0.25">
      <c r="A307" s="221" t="s">
        <v>61</v>
      </c>
      <c r="B307" s="33">
        <v>4.1009966484316243</v>
      </c>
    </row>
    <row r="309" spans="1:2" x14ac:dyDescent="0.25">
      <c r="A309" s="26" t="s">
        <v>8</v>
      </c>
      <c r="B309" s="26" t="s">
        <v>9</v>
      </c>
    </row>
    <row r="310" spans="1:2" x14ac:dyDescent="0.25">
      <c r="A310" s="26" t="s">
        <v>10</v>
      </c>
      <c r="B310" s="26" t="s">
        <v>11</v>
      </c>
    </row>
    <row r="312" spans="1:2" x14ac:dyDescent="0.25">
      <c r="A312" s="59" t="s">
        <v>328</v>
      </c>
    </row>
    <row r="313" spans="1:2" x14ac:dyDescent="0.25">
      <c r="A313" s="1"/>
    </row>
    <row r="314" spans="1:2" x14ac:dyDescent="0.25">
      <c r="A314" s="1"/>
      <c r="B314" s="63" t="s">
        <v>404</v>
      </c>
    </row>
    <row r="315" spans="1:2" x14ac:dyDescent="0.25">
      <c r="A315" s="64" t="s">
        <v>180</v>
      </c>
      <c r="B315" s="247">
        <v>0.2944593777474821</v>
      </c>
    </row>
    <row r="316" spans="1:2" x14ac:dyDescent="0.25">
      <c r="A316" s="65" t="s">
        <v>181</v>
      </c>
      <c r="B316" s="248">
        <v>0.29538843589731617</v>
      </c>
    </row>
    <row r="317" spans="1:2" x14ac:dyDescent="0.25">
      <c r="A317" s="65" t="s">
        <v>54</v>
      </c>
      <c r="B317" s="248">
        <v>0.22723197932674377</v>
      </c>
    </row>
    <row r="318" spans="1:2" x14ac:dyDescent="0.25">
      <c r="A318" s="65" t="s">
        <v>182</v>
      </c>
      <c r="B318" s="248">
        <v>0.13929899535142171</v>
      </c>
    </row>
    <row r="319" spans="1:2" x14ac:dyDescent="0.25">
      <c r="A319" s="65" t="s">
        <v>325</v>
      </c>
      <c r="B319" s="248">
        <v>4.3621211677036295E-2</v>
      </c>
    </row>
    <row r="320" spans="1:2" x14ac:dyDescent="0.25">
      <c r="A320" s="67" t="s">
        <v>5</v>
      </c>
      <c r="B320" s="249">
        <v>1</v>
      </c>
    </row>
    <row r="321" spans="1:2" x14ac:dyDescent="0.25">
      <c r="A321" s="219" t="s">
        <v>6</v>
      </c>
      <c r="B321" s="250">
        <v>499.9997260225183</v>
      </c>
    </row>
    <row r="322" spans="1:2" x14ac:dyDescent="0.25">
      <c r="A322" s="220" t="s">
        <v>7</v>
      </c>
      <c r="B322" s="71">
        <v>722</v>
      </c>
    </row>
    <row r="324" spans="1:2" x14ac:dyDescent="0.25">
      <c r="A324" s="29" t="s">
        <v>326</v>
      </c>
      <c r="B324" s="14">
        <f t="shared" ref="B324" si="21">B315+B316</f>
        <v>0.58984781364479821</v>
      </c>
    </row>
    <row r="325" spans="1:2" x14ac:dyDescent="0.25">
      <c r="A325" s="30" t="s">
        <v>59</v>
      </c>
      <c r="B325" s="14">
        <f t="shared" ref="B325" si="22">B317</f>
        <v>0.22723197932674377</v>
      </c>
    </row>
    <row r="326" spans="1:2" x14ac:dyDescent="0.25">
      <c r="A326" s="13" t="s">
        <v>327</v>
      </c>
      <c r="B326" s="14">
        <f t="shared" ref="B326" si="23">B318+B319</f>
        <v>0.18292020702845802</v>
      </c>
    </row>
    <row r="328" spans="1:2" x14ac:dyDescent="0.25">
      <c r="A328" s="221" t="s">
        <v>61</v>
      </c>
      <c r="B328" s="33">
        <v>2.3422342273132171</v>
      </c>
    </row>
    <row r="330" spans="1:2" x14ac:dyDescent="0.25">
      <c r="A330" s="26" t="s">
        <v>8</v>
      </c>
      <c r="B330" s="26" t="s">
        <v>9</v>
      </c>
    </row>
    <row r="331" spans="1:2" x14ac:dyDescent="0.25">
      <c r="A331" s="26" t="s">
        <v>10</v>
      </c>
      <c r="B331" s="26" t="s">
        <v>11</v>
      </c>
    </row>
    <row r="333" spans="1:2" x14ac:dyDescent="0.25">
      <c r="A333" s="59" t="s">
        <v>329</v>
      </c>
    </row>
    <row r="334" spans="1:2" x14ac:dyDescent="0.25">
      <c r="A334" s="1"/>
    </row>
    <row r="335" spans="1:2" x14ac:dyDescent="0.25">
      <c r="A335" s="1"/>
      <c r="B335" s="63" t="s">
        <v>404</v>
      </c>
    </row>
    <row r="336" spans="1:2" x14ac:dyDescent="0.25">
      <c r="A336" s="64" t="s">
        <v>180</v>
      </c>
      <c r="B336" s="247">
        <v>0.43195806607956916</v>
      </c>
    </row>
    <row r="337" spans="1:2" x14ac:dyDescent="0.25">
      <c r="A337" s="65" t="s">
        <v>181</v>
      </c>
      <c r="B337" s="248">
        <v>0.21660904460438035</v>
      </c>
    </row>
    <row r="338" spans="1:2" x14ac:dyDescent="0.25">
      <c r="A338" s="65" t="s">
        <v>54</v>
      </c>
      <c r="B338" s="248">
        <v>0.18646273780915976</v>
      </c>
    </row>
    <row r="339" spans="1:2" x14ac:dyDescent="0.25">
      <c r="A339" s="65" t="s">
        <v>182</v>
      </c>
      <c r="B339" s="248">
        <v>0.10134953162153941</v>
      </c>
    </row>
    <row r="340" spans="1:2" x14ac:dyDescent="0.25">
      <c r="A340" s="65" t="s">
        <v>325</v>
      </c>
      <c r="B340" s="248">
        <v>6.3620619885351351E-2</v>
      </c>
    </row>
    <row r="341" spans="1:2" x14ac:dyDescent="0.25">
      <c r="A341" s="67" t="s">
        <v>5</v>
      </c>
      <c r="B341" s="249">
        <v>1</v>
      </c>
    </row>
    <row r="342" spans="1:2" x14ac:dyDescent="0.25">
      <c r="A342" s="219" t="s">
        <v>6</v>
      </c>
      <c r="B342" s="250">
        <v>499.9997260225183</v>
      </c>
    </row>
    <row r="343" spans="1:2" x14ac:dyDescent="0.25">
      <c r="A343" s="220" t="s">
        <v>7</v>
      </c>
      <c r="B343" s="71">
        <v>722</v>
      </c>
    </row>
    <row r="345" spans="1:2" x14ac:dyDescent="0.25">
      <c r="A345" s="29" t="s">
        <v>326</v>
      </c>
      <c r="B345" s="14">
        <f t="shared" ref="B345" si="24">B336+B337</f>
        <v>0.64856711068394945</v>
      </c>
    </row>
    <row r="346" spans="1:2" x14ac:dyDescent="0.25">
      <c r="A346" s="30" t="s">
        <v>59</v>
      </c>
      <c r="B346" s="14">
        <f t="shared" ref="B346" si="25">B338</f>
        <v>0.18646273780915976</v>
      </c>
    </row>
    <row r="347" spans="1:2" x14ac:dyDescent="0.25">
      <c r="A347" s="13" t="s">
        <v>327</v>
      </c>
      <c r="B347" s="14">
        <f t="shared" ref="B347" si="26">B339+B340</f>
        <v>0.16497015150689076</v>
      </c>
    </row>
    <row r="349" spans="1:2" x14ac:dyDescent="0.25">
      <c r="A349" s="221" t="s">
        <v>61</v>
      </c>
      <c r="B349" s="33">
        <v>2.1480655946287208</v>
      </c>
    </row>
    <row r="351" spans="1:2" x14ac:dyDescent="0.25">
      <c r="A351" s="26" t="s">
        <v>8</v>
      </c>
      <c r="B351" s="26" t="s">
        <v>9</v>
      </c>
    </row>
    <row r="352" spans="1:2" x14ac:dyDescent="0.25">
      <c r="A352" s="26" t="s">
        <v>10</v>
      </c>
      <c r="B352" s="26" t="s">
        <v>11</v>
      </c>
    </row>
    <row r="354" spans="1:2" x14ac:dyDescent="0.25">
      <c r="A354" s="59" t="s">
        <v>330</v>
      </c>
    </row>
    <row r="355" spans="1:2" x14ac:dyDescent="0.25">
      <c r="A355" s="1"/>
    </row>
    <row r="356" spans="1:2" x14ac:dyDescent="0.25">
      <c r="A356" s="1"/>
      <c r="B356" s="63" t="s">
        <v>404</v>
      </c>
    </row>
    <row r="357" spans="1:2" x14ac:dyDescent="0.25">
      <c r="A357" s="64" t="s">
        <v>180</v>
      </c>
      <c r="B357" s="247">
        <v>9.4296936409517723E-2</v>
      </c>
    </row>
    <row r="358" spans="1:2" x14ac:dyDescent="0.25">
      <c r="A358" s="65" t="s">
        <v>181</v>
      </c>
      <c r="B358" s="248">
        <v>0.10399067599323064</v>
      </c>
    </row>
    <row r="359" spans="1:2" x14ac:dyDescent="0.25">
      <c r="A359" s="65" t="s">
        <v>54</v>
      </c>
      <c r="B359" s="248">
        <v>0.17223042176390643</v>
      </c>
    </row>
    <row r="360" spans="1:2" x14ac:dyDescent="0.25">
      <c r="A360" s="65" t="s">
        <v>182</v>
      </c>
      <c r="B360" s="248">
        <v>0.26994344827699573</v>
      </c>
    </row>
    <row r="361" spans="1:2" x14ac:dyDescent="0.25">
      <c r="A361" s="65" t="s">
        <v>325</v>
      </c>
      <c r="B361" s="248">
        <v>0.35953851755634941</v>
      </c>
    </row>
    <row r="362" spans="1:2" x14ac:dyDescent="0.25">
      <c r="A362" s="67" t="s">
        <v>5</v>
      </c>
      <c r="B362" s="249">
        <v>1</v>
      </c>
    </row>
    <row r="363" spans="1:2" x14ac:dyDescent="0.25">
      <c r="A363" s="219" t="s">
        <v>6</v>
      </c>
      <c r="B363" s="250">
        <v>499.9997260225183</v>
      </c>
    </row>
    <row r="364" spans="1:2" x14ac:dyDescent="0.25">
      <c r="A364" s="220" t="s">
        <v>7</v>
      </c>
      <c r="B364" s="71">
        <v>722</v>
      </c>
    </row>
    <row r="366" spans="1:2" x14ac:dyDescent="0.25">
      <c r="A366" s="29" t="s">
        <v>326</v>
      </c>
      <c r="B366" s="14">
        <f t="shared" ref="B366" si="27">B357+B358</f>
        <v>0.19828761240274836</v>
      </c>
    </row>
    <row r="367" spans="1:2" x14ac:dyDescent="0.25">
      <c r="A367" s="30" t="s">
        <v>59</v>
      </c>
      <c r="B367" s="14">
        <f t="shared" ref="B367" si="28">B359</f>
        <v>0.17223042176390643</v>
      </c>
    </row>
    <row r="368" spans="1:2" x14ac:dyDescent="0.25">
      <c r="A368" s="13" t="s">
        <v>327</v>
      </c>
      <c r="B368" s="14">
        <f t="shared" ref="B368" si="29">B360+B361</f>
        <v>0.62948196583334515</v>
      </c>
    </row>
    <row r="370" spans="1:2" x14ac:dyDescent="0.25">
      <c r="A370" s="221" t="s">
        <v>61</v>
      </c>
      <c r="B370" s="33">
        <v>3.696435934577428</v>
      </c>
    </row>
    <row r="372" spans="1:2" x14ac:dyDescent="0.25">
      <c r="A372" s="26" t="s">
        <v>8</v>
      </c>
      <c r="B372" s="26" t="s">
        <v>9</v>
      </c>
    </row>
    <row r="373" spans="1:2" x14ac:dyDescent="0.25">
      <c r="A373" s="26" t="s">
        <v>10</v>
      </c>
      <c r="B373" s="26" t="s">
        <v>11</v>
      </c>
    </row>
    <row r="375" spans="1:2" x14ac:dyDescent="0.25">
      <c r="A375" s="59" t="s">
        <v>331</v>
      </c>
    </row>
    <row r="376" spans="1:2" x14ac:dyDescent="0.25">
      <c r="A376" s="1"/>
    </row>
    <row r="377" spans="1:2" x14ac:dyDescent="0.25">
      <c r="A377" s="1"/>
      <c r="B377" s="63" t="s">
        <v>404</v>
      </c>
    </row>
    <row r="378" spans="1:2" x14ac:dyDescent="0.25">
      <c r="A378" s="64" t="s">
        <v>104</v>
      </c>
      <c r="B378" s="247">
        <v>0.35409554093184653</v>
      </c>
    </row>
    <row r="379" spans="1:2" x14ac:dyDescent="0.25">
      <c r="A379" s="65" t="s">
        <v>105</v>
      </c>
      <c r="B379" s="248">
        <v>0.64590445906815352</v>
      </c>
    </row>
    <row r="380" spans="1:2" x14ac:dyDescent="0.25">
      <c r="A380" s="67" t="s">
        <v>5</v>
      </c>
      <c r="B380" s="249">
        <v>1</v>
      </c>
    </row>
    <row r="381" spans="1:2" x14ac:dyDescent="0.25">
      <c r="A381" s="219" t="s">
        <v>6</v>
      </c>
      <c r="B381" s="250">
        <v>499.9997260225183</v>
      </c>
    </row>
    <row r="382" spans="1:2" x14ac:dyDescent="0.25">
      <c r="A382" s="220" t="s">
        <v>7</v>
      </c>
      <c r="B382" s="71">
        <v>722</v>
      </c>
    </row>
    <row r="384" spans="1:2" x14ac:dyDescent="0.25">
      <c r="A384" s="26" t="s">
        <v>8</v>
      </c>
      <c r="B384" s="26" t="s">
        <v>9</v>
      </c>
    </row>
    <row r="385" spans="1:2" x14ac:dyDescent="0.25">
      <c r="A385" s="26" t="s">
        <v>10</v>
      </c>
      <c r="B385" s="26" t="s">
        <v>11</v>
      </c>
    </row>
    <row r="387" spans="1:2" x14ac:dyDescent="0.25">
      <c r="A387" s="59" t="s">
        <v>332</v>
      </c>
    </row>
    <row r="388" spans="1:2" x14ac:dyDescent="0.25">
      <c r="A388" s="1"/>
    </row>
    <row r="389" spans="1:2" x14ac:dyDescent="0.25">
      <c r="A389" s="1"/>
      <c r="B389" s="63" t="s">
        <v>404</v>
      </c>
    </row>
    <row r="390" spans="1:2" x14ac:dyDescent="0.25">
      <c r="A390" s="64" t="s">
        <v>201</v>
      </c>
      <c r="B390" s="247">
        <v>0.15666827862351779</v>
      </c>
    </row>
    <row r="391" spans="1:2" x14ac:dyDescent="0.25">
      <c r="A391" s="65" t="s">
        <v>333</v>
      </c>
      <c r="B391" s="248">
        <v>0.24957115499932297</v>
      </c>
    </row>
    <row r="392" spans="1:2" x14ac:dyDescent="0.25">
      <c r="A392" s="65" t="s">
        <v>334</v>
      </c>
      <c r="B392" s="248">
        <v>0.49069114261949437</v>
      </c>
    </row>
    <row r="393" spans="1:2" x14ac:dyDescent="0.25">
      <c r="A393" s="65" t="s">
        <v>202</v>
      </c>
      <c r="B393" s="248">
        <v>9.8067586126854532E-3</v>
      </c>
    </row>
    <row r="394" spans="1:2" x14ac:dyDescent="0.25">
      <c r="A394" s="65" t="s">
        <v>335</v>
      </c>
      <c r="B394" s="248">
        <v>3.9416213706791492E-2</v>
      </c>
    </row>
    <row r="395" spans="1:2" x14ac:dyDescent="0.25">
      <c r="A395" s="65" t="s">
        <v>336</v>
      </c>
      <c r="B395" s="248">
        <v>5.3846451438187885E-2</v>
      </c>
    </row>
    <row r="396" spans="1:2" x14ac:dyDescent="0.25">
      <c r="A396" s="67" t="s">
        <v>5</v>
      </c>
      <c r="B396" s="249">
        <v>1</v>
      </c>
    </row>
    <row r="397" spans="1:2" x14ac:dyDescent="0.25">
      <c r="A397" s="219" t="s">
        <v>6</v>
      </c>
      <c r="B397" s="69">
        <v>177.04767345171905</v>
      </c>
    </row>
    <row r="398" spans="1:2" x14ac:dyDescent="0.25">
      <c r="A398" s="220" t="s">
        <v>7</v>
      </c>
      <c r="B398" s="70">
        <v>259</v>
      </c>
    </row>
    <row r="400" spans="1:2" x14ac:dyDescent="0.25">
      <c r="A400" s="26" t="s">
        <v>8</v>
      </c>
      <c r="B400" s="26" t="s">
        <v>337</v>
      </c>
    </row>
    <row r="401" spans="1:14" x14ac:dyDescent="0.25">
      <c r="A401" s="26" t="s">
        <v>10</v>
      </c>
      <c r="B401" s="26" t="s">
        <v>11</v>
      </c>
    </row>
    <row r="403" spans="1:14" x14ac:dyDescent="0.25">
      <c r="A403" s="59" t="s">
        <v>338</v>
      </c>
    </row>
    <row r="404" spans="1:14" x14ac:dyDescent="0.25">
      <c r="A404" s="1"/>
    </row>
    <row r="405" spans="1:14" x14ac:dyDescent="0.25">
      <c r="A405" s="1"/>
      <c r="B405" s="63" t="s">
        <v>404</v>
      </c>
    </row>
    <row r="406" spans="1:14" x14ac:dyDescent="0.25">
      <c r="A406" s="64" t="s">
        <v>339</v>
      </c>
      <c r="B406" s="247">
        <v>0.55177708571096962</v>
      </c>
    </row>
    <row r="407" spans="1:14" x14ac:dyDescent="0.25">
      <c r="A407" s="65" t="s">
        <v>340</v>
      </c>
      <c r="B407" s="248">
        <v>0.33331334506837929</v>
      </c>
    </row>
    <row r="408" spans="1:14" x14ac:dyDescent="0.25">
      <c r="A408" s="65" t="s">
        <v>341</v>
      </c>
      <c r="B408" s="248">
        <v>0.11490956922065107</v>
      </c>
    </row>
    <row r="409" spans="1:14" x14ac:dyDescent="0.25">
      <c r="A409" s="67" t="s">
        <v>5</v>
      </c>
      <c r="B409" s="249">
        <v>1</v>
      </c>
    </row>
    <row r="410" spans="1:14" x14ac:dyDescent="0.25">
      <c r="A410" s="219" t="s">
        <v>6</v>
      </c>
      <c r="B410" s="69">
        <v>177.04767345171905</v>
      </c>
    </row>
    <row r="411" spans="1:14" x14ac:dyDescent="0.25">
      <c r="A411" s="220" t="s">
        <v>7</v>
      </c>
      <c r="B411" s="70">
        <v>259</v>
      </c>
    </row>
    <row r="413" spans="1:14" x14ac:dyDescent="0.25">
      <c r="A413" s="26" t="s">
        <v>8</v>
      </c>
      <c r="B413" s="26" t="s">
        <v>337</v>
      </c>
    </row>
    <row r="414" spans="1:14" x14ac:dyDescent="0.25">
      <c r="A414" s="26" t="s">
        <v>10</v>
      </c>
      <c r="B414" s="26" t="s">
        <v>11</v>
      </c>
    </row>
    <row r="416" spans="1:14" x14ac:dyDescent="0.25">
      <c r="A416" s="59" t="s">
        <v>342</v>
      </c>
      <c r="B416" s="60"/>
      <c r="C416" s="60"/>
      <c r="D416" s="60"/>
      <c r="F416" s="60"/>
      <c r="G416" s="60"/>
      <c r="H416" s="60"/>
      <c r="I416" s="60"/>
      <c r="J416" s="60"/>
      <c r="K416" s="60"/>
      <c r="L416" s="60"/>
      <c r="M416" s="60"/>
      <c r="N416" s="60"/>
    </row>
    <row r="417" spans="1:5" x14ac:dyDescent="0.25">
      <c r="A417" s="1"/>
      <c r="E417" s="60"/>
    </row>
    <row r="418" spans="1:5" x14ac:dyDescent="0.25">
      <c r="A418" s="1"/>
      <c r="B418" s="63" t="s">
        <v>404</v>
      </c>
    </row>
    <row r="419" spans="1:5" x14ac:dyDescent="0.25">
      <c r="A419" s="64" t="s">
        <v>343</v>
      </c>
      <c r="B419" s="247">
        <v>0.84091776479184732</v>
      </c>
    </row>
    <row r="420" spans="1:5" x14ac:dyDescent="0.25">
      <c r="A420" s="65" t="s">
        <v>344</v>
      </c>
      <c r="B420" s="248">
        <v>9.8404546056050576E-3</v>
      </c>
    </row>
    <row r="421" spans="1:5" x14ac:dyDescent="0.25">
      <c r="A421" s="65" t="s">
        <v>345</v>
      </c>
      <c r="B421" s="248">
        <v>5.9839317598432459E-2</v>
      </c>
    </row>
    <row r="422" spans="1:5" x14ac:dyDescent="0.25">
      <c r="A422" s="65" t="s">
        <v>150</v>
      </c>
      <c r="B422" s="248">
        <v>8.7173517979644899E-2</v>
      </c>
    </row>
    <row r="423" spans="1:5" x14ac:dyDescent="0.25">
      <c r="A423" s="65" t="s">
        <v>203</v>
      </c>
      <c r="B423" s="248">
        <v>2.2289450244703055E-3</v>
      </c>
    </row>
    <row r="424" spans="1:5" x14ac:dyDescent="0.25">
      <c r="A424" s="67" t="s">
        <v>5</v>
      </c>
      <c r="B424" s="249">
        <v>1</v>
      </c>
    </row>
    <row r="425" spans="1:5" x14ac:dyDescent="0.25">
      <c r="A425" s="219" t="s">
        <v>6</v>
      </c>
      <c r="B425" s="69">
        <v>499.9997260225183</v>
      </c>
    </row>
    <row r="426" spans="1:5" x14ac:dyDescent="0.25">
      <c r="A426" s="220" t="s">
        <v>7</v>
      </c>
      <c r="B426" s="71">
        <v>722</v>
      </c>
    </row>
    <row r="428" spans="1:5" x14ac:dyDescent="0.25">
      <c r="A428" s="26" t="s">
        <v>8</v>
      </c>
      <c r="B428" s="26" t="s">
        <v>476</v>
      </c>
    </row>
    <row r="429" spans="1:5" x14ac:dyDescent="0.25">
      <c r="A429" s="26" t="s">
        <v>10</v>
      </c>
      <c r="B429" s="26" t="s">
        <v>11</v>
      </c>
    </row>
    <row r="431" spans="1:5" x14ac:dyDescent="0.25">
      <c r="A431" s="59" t="s">
        <v>346</v>
      </c>
    </row>
    <row r="432" spans="1:5" x14ac:dyDescent="0.25">
      <c r="A432" s="1"/>
    </row>
    <row r="433" spans="1:2" x14ac:dyDescent="0.25">
      <c r="A433" s="1"/>
      <c r="B433" s="63" t="s">
        <v>404</v>
      </c>
    </row>
    <row r="434" spans="1:2" x14ac:dyDescent="0.25">
      <c r="A434" s="64" t="s">
        <v>146</v>
      </c>
      <c r="B434" s="247">
        <v>2.0205143734723468E-2</v>
      </c>
    </row>
    <row r="435" spans="1:2" x14ac:dyDescent="0.25">
      <c r="A435" s="65" t="s">
        <v>147</v>
      </c>
      <c r="B435" s="248">
        <v>4.0320650645670683E-2</v>
      </c>
    </row>
    <row r="436" spans="1:2" x14ac:dyDescent="0.25">
      <c r="A436" s="65" t="s">
        <v>54</v>
      </c>
      <c r="B436" s="248">
        <v>0.2072178408427246</v>
      </c>
    </row>
    <row r="437" spans="1:2" x14ac:dyDescent="0.25">
      <c r="A437" s="65" t="s">
        <v>148</v>
      </c>
      <c r="B437" s="248">
        <v>0.4798401072873178</v>
      </c>
    </row>
    <row r="438" spans="1:2" x14ac:dyDescent="0.25">
      <c r="A438" s="65" t="s">
        <v>149</v>
      </c>
      <c r="B438" s="248">
        <v>0.25241625748956326</v>
      </c>
    </row>
    <row r="439" spans="1:2" x14ac:dyDescent="0.25">
      <c r="A439" s="67" t="s">
        <v>5</v>
      </c>
      <c r="B439" s="249">
        <v>1</v>
      </c>
    </row>
    <row r="440" spans="1:2" x14ac:dyDescent="0.25">
      <c r="A440" s="219" t="s">
        <v>6</v>
      </c>
      <c r="B440" s="69">
        <v>395.8204050209111</v>
      </c>
    </row>
    <row r="441" spans="1:2" x14ac:dyDescent="0.25">
      <c r="A441" s="220" t="s">
        <v>7</v>
      </c>
      <c r="B441" s="70">
        <v>559</v>
      </c>
    </row>
    <row r="443" spans="1:2" x14ac:dyDescent="0.25">
      <c r="A443" s="29" t="s">
        <v>58</v>
      </c>
      <c r="B443" s="14">
        <f t="shared" ref="B443" si="30">B434+B435</f>
        <v>6.0525794380394154E-2</v>
      </c>
    </row>
    <row r="444" spans="1:2" x14ac:dyDescent="0.25">
      <c r="A444" s="30" t="s">
        <v>59</v>
      </c>
      <c r="B444" s="14">
        <f t="shared" ref="B444" si="31">B436</f>
        <v>0.2072178408427246</v>
      </c>
    </row>
    <row r="445" spans="1:2" x14ac:dyDescent="0.25">
      <c r="A445" s="13" t="s">
        <v>60</v>
      </c>
      <c r="B445" s="14">
        <f t="shared" ref="B445" si="32">B437+B438</f>
        <v>0.73225636477688105</v>
      </c>
    </row>
    <row r="447" spans="1:2" x14ac:dyDescent="0.25">
      <c r="A447" s="221" t="s">
        <v>61</v>
      </c>
      <c r="B447" s="33">
        <v>3.9039416841513264</v>
      </c>
    </row>
    <row r="449" spans="1:2" x14ac:dyDescent="0.25">
      <c r="A449" s="26" t="s">
        <v>8</v>
      </c>
      <c r="B449" s="26" t="s">
        <v>477</v>
      </c>
    </row>
    <row r="450" spans="1:2" x14ac:dyDescent="0.25">
      <c r="A450" s="26" t="s">
        <v>10</v>
      </c>
      <c r="B450" s="26" t="s">
        <v>11</v>
      </c>
    </row>
    <row r="452" spans="1:2" x14ac:dyDescent="0.25">
      <c r="A452" s="59" t="s">
        <v>347</v>
      </c>
    </row>
    <row r="453" spans="1:2" x14ac:dyDescent="0.25">
      <c r="A453" s="1"/>
    </row>
    <row r="454" spans="1:2" x14ac:dyDescent="0.25">
      <c r="A454" s="1"/>
      <c r="B454" s="63" t="s">
        <v>404</v>
      </c>
    </row>
    <row r="455" spans="1:2" x14ac:dyDescent="0.25">
      <c r="A455" s="64" t="s">
        <v>154</v>
      </c>
      <c r="B455" s="247">
        <v>6.6242997123142503E-3</v>
      </c>
    </row>
    <row r="456" spans="1:2" x14ac:dyDescent="0.25">
      <c r="A456" s="65" t="s">
        <v>155</v>
      </c>
      <c r="B456" s="248">
        <v>3.975860353442497E-3</v>
      </c>
    </row>
    <row r="457" spans="1:2" x14ac:dyDescent="0.25">
      <c r="A457" s="65" t="s">
        <v>54</v>
      </c>
      <c r="B457" s="248">
        <v>9.1983993424325727E-2</v>
      </c>
    </row>
    <row r="458" spans="1:2" x14ac:dyDescent="0.25">
      <c r="A458" s="65" t="s">
        <v>156</v>
      </c>
      <c r="B458" s="248">
        <v>0.35773606454543488</v>
      </c>
    </row>
    <row r="459" spans="1:2" x14ac:dyDescent="0.25">
      <c r="A459" s="65" t="s">
        <v>157</v>
      </c>
      <c r="B459" s="248">
        <v>0.53967978196448263</v>
      </c>
    </row>
    <row r="460" spans="1:2" x14ac:dyDescent="0.25">
      <c r="A460" s="67" t="s">
        <v>5</v>
      </c>
      <c r="B460" s="249">
        <v>1</v>
      </c>
    </row>
    <row r="461" spans="1:2" x14ac:dyDescent="0.25">
      <c r="A461" s="219" t="s">
        <v>6</v>
      </c>
      <c r="B461" s="69">
        <v>395.8204050209111</v>
      </c>
    </row>
    <row r="462" spans="1:2" x14ac:dyDescent="0.25">
      <c r="A462" s="220" t="s">
        <v>7</v>
      </c>
      <c r="B462" s="70">
        <v>559</v>
      </c>
    </row>
    <row r="464" spans="1:2" x14ac:dyDescent="0.25">
      <c r="A464" s="29" t="s">
        <v>58</v>
      </c>
      <c r="B464" s="14">
        <f t="shared" ref="B464" si="33">B455+B456</f>
        <v>1.0600160065756748E-2</v>
      </c>
    </row>
    <row r="465" spans="1:2" x14ac:dyDescent="0.25">
      <c r="A465" s="30" t="s">
        <v>59</v>
      </c>
      <c r="B465" s="14">
        <f t="shared" ref="B465" si="34">B457</f>
        <v>9.1983993424325727E-2</v>
      </c>
    </row>
    <row r="466" spans="1:2" x14ac:dyDescent="0.25">
      <c r="A466" s="13" t="s">
        <v>60</v>
      </c>
      <c r="B466" s="14">
        <f t="shared" ref="B466" si="35">B458+B459</f>
        <v>0.89741584650991757</v>
      </c>
    </row>
    <row r="468" spans="1:2" x14ac:dyDescent="0.25">
      <c r="A468" s="221" t="s">
        <v>61</v>
      </c>
      <c r="B468" s="33">
        <v>4.4198711686963339</v>
      </c>
    </row>
    <row r="470" spans="1:2" x14ac:dyDescent="0.25">
      <c r="A470" s="26" t="s">
        <v>8</v>
      </c>
      <c r="B470" s="26" t="s">
        <v>477</v>
      </c>
    </row>
    <row r="471" spans="1:2" x14ac:dyDescent="0.25">
      <c r="A471" s="26" t="s">
        <v>10</v>
      </c>
      <c r="B471" s="26" t="s">
        <v>11</v>
      </c>
    </row>
    <row r="473" spans="1:2" x14ac:dyDescent="0.25">
      <c r="A473" s="59" t="s">
        <v>348</v>
      </c>
    </row>
    <row r="474" spans="1:2" x14ac:dyDescent="0.25">
      <c r="A474" s="1"/>
    </row>
    <row r="475" spans="1:2" x14ac:dyDescent="0.25">
      <c r="A475" s="1"/>
      <c r="B475" s="63" t="s">
        <v>404</v>
      </c>
    </row>
    <row r="476" spans="1:2" x14ac:dyDescent="0.25">
      <c r="A476" s="64" t="s">
        <v>77</v>
      </c>
      <c r="B476" s="247">
        <v>8.2801583353161352E-3</v>
      </c>
    </row>
    <row r="477" spans="1:2" x14ac:dyDescent="0.25">
      <c r="A477" s="65" t="s">
        <v>78</v>
      </c>
      <c r="B477" s="248">
        <v>8.7435703315956893E-3</v>
      </c>
    </row>
    <row r="478" spans="1:2" x14ac:dyDescent="0.25">
      <c r="A478" s="65" t="s">
        <v>54</v>
      </c>
      <c r="B478" s="248">
        <v>9.6284657480911168E-2</v>
      </c>
    </row>
    <row r="479" spans="1:2" x14ac:dyDescent="0.25">
      <c r="A479" s="65" t="s">
        <v>79</v>
      </c>
      <c r="B479" s="248">
        <v>0.38735065215980613</v>
      </c>
    </row>
    <row r="480" spans="1:2" x14ac:dyDescent="0.25">
      <c r="A480" s="65" t="s">
        <v>80</v>
      </c>
      <c r="B480" s="248">
        <v>0.49934096169237097</v>
      </c>
    </row>
    <row r="481" spans="1:14" x14ac:dyDescent="0.25">
      <c r="A481" s="67" t="s">
        <v>5</v>
      </c>
      <c r="B481" s="249">
        <v>1</v>
      </c>
    </row>
    <row r="482" spans="1:14" x14ac:dyDescent="0.25">
      <c r="A482" s="219" t="s">
        <v>6</v>
      </c>
      <c r="B482" s="69">
        <v>395.8204050209111</v>
      </c>
    </row>
    <row r="483" spans="1:14" x14ac:dyDescent="0.25">
      <c r="A483" s="220" t="s">
        <v>7</v>
      </c>
      <c r="B483" s="70">
        <v>559</v>
      </c>
    </row>
    <row r="485" spans="1:14" x14ac:dyDescent="0.25">
      <c r="A485" s="29" t="s">
        <v>58</v>
      </c>
      <c r="B485" s="14">
        <f t="shared" ref="B485" si="36">B476+B477</f>
        <v>1.7023728666911826E-2</v>
      </c>
    </row>
    <row r="486" spans="1:14" x14ac:dyDescent="0.25">
      <c r="A486" s="30" t="s">
        <v>59</v>
      </c>
      <c r="B486" s="14">
        <f t="shared" ref="B486" si="37">B478</f>
        <v>9.6284657480911168E-2</v>
      </c>
    </row>
    <row r="487" spans="1:14" x14ac:dyDescent="0.25">
      <c r="A487" s="13" t="s">
        <v>60</v>
      </c>
      <c r="B487" s="14">
        <f t="shared" ref="B487" si="38">B479+B480</f>
        <v>0.8866916138521771</v>
      </c>
    </row>
    <row r="489" spans="1:14" x14ac:dyDescent="0.25">
      <c r="A489" s="221" t="s">
        <v>61</v>
      </c>
      <c r="B489" s="33">
        <v>4.3607286885423227</v>
      </c>
    </row>
    <row r="491" spans="1:14" x14ac:dyDescent="0.25">
      <c r="A491" s="26" t="s">
        <v>8</v>
      </c>
      <c r="B491" s="26" t="s">
        <v>477</v>
      </c>
    </row>
    <row r="492" spans="1:14" x14ac:dyDescent="0.25">
      <c r="A492" s="26" t="s">
        <v>10</v>
      </c>
      <c r="B492" s="26" t="s">
        <v>11</v>
      </c>
    </row>
    <row r="493" spans="1:14" x14ac:dyDescent="0.25">
      <c r="A493" s="73"/>
      <c r="B493" s="74"/>
      <c r="C493" s="74"/>
      <c r="D493" s="74"/>
      <c r="F493" s="74"/>
      <c r="G493" s="74"/>
      <c r="H493" s="74"/>
      <c r="I493" s="74"/>
      <c r="J493" s="74"/>
      <c r="K493" s="74"/>
      <c r="L493" s="74"/>
      <c r="M493" s="75"/>
    </row>
    <row r="494" spans="1:14" x14ac:dyDescent="0.25">
      <c r="A494" s="59" t="s">
        <v>349</v>
      </c>
      <c r="B494" s="60"/>
      <c r="C494" s="60"/>
      <c r="D494" s="60"/>
      <c r="E494" s="74"/>
      <c r="F494" s="60"/>
      <c r="G494" s="60"/>
      <c r="H494" s="60"/>
      <c r="I494" s="60"/>
      <c r="J494" s="60"/>
      <c r="K494" s="60"/>
      <c r="L494" s="60"/>
      <c r="M494" s="60"/>
      <c r="N494" s="60"/>
    </row>
    <row r="495" spans="1:14" x14ac:dyDescent="0.25">
      <c r="A495" s="1"/>
      <c r="E495" s="60"/>
    </row>
    <row r="496" spans="1:14" x14ac:dyDescent="0.25">
      <c r="A496" s="1"/>
      <c r="B496" s="63" t="s">
        <v>404</v>
      </c>
    </row>
    <row r="497" spans="1:2" x14ac:dyDescent="0.25">
      <c r="A497" s="64" t="s">
        <v>350</v>
      </c>
      <c r="B497" s="247">
        <v>1.9253461528780023E-2</v>
      </c>
    </row>
    <row r="498" spans="1:2" x14ac:dyDescent="0.25">
      <c r="A498" s="65" t="s">
        <v>351</v>
      </c>
      <c r="B498" s="248">
        <v>8.9285601146471189E-2</v>
      </c>
    </row>
    <row r="499" spans="1:2" x14ac:dyDescent="0.25">
      <c r="A499" s="65" t="s">
        <v>54</v>
      </c>
      <c r="B499" s="248">
        <v>0.3224948384654151</v>
      </c>
    </row>
    <row r="500" spans="1:2" x14ac:dyDescent="0.25">
      <c r="A500" s="65" t="s">
        <v>352</v>
      </c>
      <c r="B500" s="248">
        <v>0.42628325159298197</v>
      </c>
    </row>
    <row r="501" spans="1:2" x14ac:dyDescent="0.25">
      <c r="A501" s="65" t="s">
        <v>353</v>
      </c>
      <c r="B501" s="248">
        <v>0.14268284726635172</v>
      </c>
    </row>
    <row r="502" spans="1:2" x14ac:dyDescent="0.25">
      <c r="A502" s="67" t="s">
        <v>5</v>
      </c>
      <c r="B502" s="249">
        <v>1</v>
      </c>
    </row>
    <row r="503" spans="1:2" x14ac:dyDescent="0.25">
      <c r="A503" s="219" t="s">
        <v>6</v>
      </c>
      <c r="B503" s="72">
        <v>399.99568485466165</v>
      </c>
    </row>
    <row r="504" spans="1:2" x14ac:dyDescent="0.25">
      <c r="A504" s="220" t="s">
        <v>7</v>
      </c>
      <c r="B504" s="71">
        <v>565</v>
      </c>
    </row>
    <row r="506" spans="1:2" x14ac:dyDescent="0.25">
      <c r="A506" s="29" t="s">
        <v>58</v>
      </c>
      <c r="B506" s="14">
        <f t="shared" ref="B506" si="39">B497+B498</f>
        <v>0.10853906267525121</v>
      </c>
    </row>
    <row r="507" spans="1:2" x14ac:dyDescent="0.25">
      <c r="A507" s="30" t="s">
        <v>59</v>
      </c>
      <c r="B507" s="14">
        <f t="shared" ref="B507" si="40">B499</f>
        <v>0.3224948384654151</v>
      </c>
    </row>
    <row r="508" spans="1:2" x14ac:dyDescent="0.25">
      <c r="A508" s="13" t="s">
        <v>60</v>
      </c>
      <c r="B508" s="14">
        <f t="shared" ref="B508" si="41">B500+B501</f>
        <v>0.56896609885933369</v>
      </c>
    </row>
    <row r="510" spans="1:2" x14ac:dyDescent="0.25">
      <c r="A510" s="221" t="s">
        <v>61</v>
      </c>
      <c r="B510" s="33">
        <v>3.583856421921654</v>
      </c>
    </row>
    <row r="512" spans="1:2" x14ac:dyDescent="0.25">
      <c r="A512" s="26" t="s">
        <v>8</v>
      </c>
      <c r="B512" s="26" t="s">
        <v>478</v>
      </c>
    </row>
    <row r="513" spans="1:14" x14ac:dyDescent="0.25">
      <c r="A513" s="26" t="s">
        <v>10</v>
      </c>
      <c r="B513" s="26" t="s">
        <v>11</v>
      </c>
    </row>
    <row r="514" spans="1:14" x14ac:dyDescent="0.25">
      <c r="A514" s="73"/>
      <c r="B514" s="74"/>
      <c r="C514" s="74"/>
      <c r="D514" s="74"/>
      <c r="F514" s="74"/>
      <c r="G514" s="74"/>
      <c r="H514" s="74"/>
      <c r="I514" s="74"/>
      <c r="J514" s="74"/>
      <c r="K514" s="74"/>
      <c r="L514" s="74"/>
      <c r="M514" s="75"/>
    </row>
    <row r="515" spans="1:14" x14ac:dyDescent="0.25">
      <c r="A515" s="59" t="s">
        <v>354</v>
      </c>
      <c r="B515" s="60"/>
      <c r="C515" s="60"/>
      <c r="D515" s="60"/>
      <c r="E515" s="74"/>
      <c r="F515" s="60"/>
      <c r="G515" s="60"/>
      <c r="H515" s="60"/>
      <c r="I515" s="60"/>
      <c r="J515" s="60"/>
      <c r="K515" s="60"/>
      <c r="L515" s="60"/>
      <c r="M515" s="60"/>
      <c r="N515" s="60"/>
    </row>
    <row r="516" spans="1:14" x14ac:dyDescent="0.25">
      <c r="A516" s="1"/>
      <c r="E516" s="60"/>
    </row>
    <row r="517" spans="1:14" x14ac:dyDescent="0.25">
      <c r="A517" s="1"/>
      <c r="B517" s="63" t="s">
        <v>404</v>
      </c>
    </row>
    <row r="518" spans="1:14" x14ac:dyDescent="0.25">
      <c r="A518" s="64" t="s">
        <v>142</v>
      </c>
      <c r="B518" s="247">
        <v>4.3466551303818504E-2</v>
      </c>
    </row>
    <row r="519" spans="1:14" x14ac:dyDescent="0.25">
      <c r="A519" s="65" t="s">
        <v>143</v>
      </c>
      <c r="B519" s="248">
        <v>0.15523120561391132</v>
      </c>
    </row>
    <row r="520" spans="1:14" x14ac:dyDescent="0.25">
      <c r="A520" s="65" t="s">
        <v>54</v>
      </c>
      <c r="B520" s="248">
        <v>0.35165467420908797</v>
      </c>
    </row>
    <row r="521" spans="1:14" x14ac:dyDescent="0.25">
      <c r="A521" s="65" t="s">
        <v>144</v>
      </c>
      <c r="B521" s="248">
        <v>0.32857781225025223</v>
      </c>
    </row>
    <row r="522" spans="1:14" x14ac:dyDescent="0.25">
      <c r="A522" s="65" t="s">
        <v>145</v>
      </c>
      <c r="B522" s="248">
        <v>0.1210697566229299</v>
      </c>
    </row>
    <row r="523" spans="1:14" x14ac:dyDescent="0.25">
      <c r="A523" s="67" t="s">
        <v>5</v>
      </c>
      <c r="B523" s="249">
        <v>1</v>
      </c>
    </row>
    <row r="524" spans="1:14" x14ac:dyDescent="0.25">
      <c r="A524" s="219" t="s">
        <v>6</v>
      </c>
      <c r="B524" s="69">
        <v>499.9997260225183</v>
      </c>
    </row>
    <row r="525" spans="1:14" x14ac:dyDescent="0.25">
      <c r="A525" s="220" t="s">
        <v>7</v>
      </c>
      <c r="B525" s="71">
        <v>722</v>
      </c>
    </row>
    <row r="527" spans="1:14" x14ac:dyDescent="0.25">
      <c r="A527" s="29" t="s">
        <v>58</v>
      </c>
      <c r="B527" s="14">
        <f t="shared" ref="B527" si="42">B518+B519</f>
        <v>0.19869775691772984</v>
      </c>
    </row>
    <row r="528" spans="1:14" x14ac:dyDescent="0.25">
      <c r="A528" s="30" t="s">
        <v>59</v>
      </c>
      <c r="B528" s="14">
        <f t="shared" ref="B528" si="43">B520</f>
        <v>0.35165467420908797</v>
      </c>
    </row>
    <row r="529" spans="1:6" x14ac:dyDescent="0.25">
      <c r="A529" s="13" t="s">
        <v>60</v>
      </c>
      <c r="B529" s="14">
        <f t="shared" ref="B529" si="44">B521+B522</f>
        <v>0.44964756887318214</v>
      </c>
    </row>
    <row r="531" spans="1:6" x14ac:dyDescent="0.25">
      <c r="A531" s="221" t="s">
        <v>61</v>
      </c>
      <c r="B531" s="33">
        <v>3.3285530172745621</v>
      </c>
    </row>
    <row r="533" spans="1:6" x14ac:dyDescent="0.25">
      <c r="A533" s="26" t="s">
        <v>8</v>
      </c>
      <c r="B533" s="26" t="s">
        <v>9</v>
      </c>
    </row>
    <row r="534" spans="1:6" x14ac:dyDescent="0.25">
      <c r="A534" s="26" t="s">
        <v>10</v>
      </c>
      <c r="B534" s="26" t="s">
        <v>11</v>
      </c>
    </row>
    <row r="536" spans="1:6" x14ac:dyDescent="0.25">
      <c r="A536" s="8" t="s">
        <v>51</v>
      </c>
    </row>
    <row r="538" spans="1:6" x14ac:dyDescent="0.25">
      <c r="C538" s="10" t="s">
        <v>319</v>
      </c>
      <c r="D538" s="90" t="s">
        <v>421</v>
      </c>
      <c r="E538" s="140" t="s">
        <v>475</v>
      </c>
      <c r="F538" s="216" t="s">
        <v>5</v>
      </c>
    </row>
    <row r="539" spans="1:6" x14ac:dyDescent="0.25">
      <c r="A539" s="11" t="s">
        <v>52</v>
      </c>
      <c r="C539" s="258">
        <v>3.1502404359937369E-2</v>
      </c>
      <c r="D539" s="91">
        <v>4.3444681829822689E-3</v>
      </c>
      <c r="E539" s="135">
        <v>1.1354179642245363E-3</v>
      </c>
      <c r="F539" s="300">
        <v>2.4107574535205643E-2</v>
      </c>
    </row>
    <row r="540" spans="1:6" x14ac:dyDescent="0.25">
      <c r="A540" s="13" t="s">
        <v>53</v>
      </c>
      <c r="C540" s="259">
        <v>7.8699593764303855E-2</v>
      </c>
      <c r="D540" s="92">
        <v>3.4755745463858151E-2</v>
      </c>
      <c r="E540" s="136">
        <v>6.6256594518062772E-3</v>
      </c>
      <c r="F540" s="301">
        <v>4.0370937572690585E-2</v>
      </c>
    </row>
    <row r="541" spans="1:6" x14ac:dyDescent="0.25">
      <c r="A541" s="13" t="s">
        <v>54</v>
      </c>
      <c r="C541" s="259">
        <v>0.34185487451412927</v>
      </c>
      <c r="D541" s="92">
        <v>0.19335813121089887</v>
      </c>
      <c r="E541" s="136">
        <v>8.2353622313726088E-2</v>
      </c>
      <c r="F541" s="301">
        <v>0.20607802412570483</v>
      </c>
    </row>
    <row r="542" spans="1:6" x14ac:dyDescent="0.25">
      <c r="A542" s="13" t="s">
        <v>55</v>
      </c>
      <c r="C542" s="259">
        <v>0.332077935661789</v>
      </c>
      <c r="D542" s="92">
        <v>0.44259957898581637</v>
      </c>
      <c r="E542" s="136">
        <v>0.41405327546005938</v>
      </c>
      <c r="F542" s="301">
        <v>0.39646567981396402</v>
      </c>
    </row>
    <row r="543" spans="1:6" x14ac:dyDescent="0.25">
      <c r="A543" s="13" t="s">
        <v>56</v>
      </c>
      <c r="C543" s="259">
        <v>0.19274669835885111</v>
      </c>
      <c r="D543" s="92">
        <v>0.29726850571362284</v>
      </c>
      <c r="E543" s="136">
        <v>0.44851816697983521</v>
      </c>
      <c r="F543" s="301">
        <v>0.31255974023534944</v>
      </c>
    </row>
    <row r="544" spans="1:6" x14ac:dyDescent="0.25">
      <c r="A544" s="13" t="s">
        <v>57</v>
      </c>
      <c r="C544" s="259">
        <v>2.3118493340989383E-2</v>
      </c>
      <c r="D544" s="92">
        <v>2.767357044282134E-2</v>
      </c>
      <c r="E544" s="136">
        <v>4.731385783034861E-2</v>
      </c>
      <c r="F544" s="301">
        <v>3.2344023639073502E-2</v>
      </c>
    </row>
    <row r="545" spans="1:6" x14ac:dyDescent="0.25">
      <c r="A545" s="17" t="s">
        <v>5</v>
      </c>
      <c r="C545" s="260">
        <v>1</v>
      </c>
      <c r="D545" s="93">
        <v>1</v>
      </c>
      <c r="E545" s="137">
        <v>1</v>
      </c>
      <c r="F545" s="302">
        <v>1</v>
      </c>
    </row>
    <row r="546" spans="1:6" s="22" customFormat="1" x14ac:dyDescent="0.25">
      <c r="A546" s="208" t="s">
        <v>6</v>
      </c>
      <c r="C546" s="21">
        <v>499.99996685082965</v>
      </c>
      <c r="D546" s="94">
        <v>500.00005020920582</v>
      </c>
      <c r="E546" s="138">
        <v>499.98333333333397</v>
      </c>
      <c r="F546" s="233">
        <v>1499.9833503933683</v>
      </c>
    </row>
    <row r="547" spans="1:6" x14ac:dyDescent="0.25">
      <c r="A547" s="203" t="s">
        <v>7</v>
      </c>
      <c r="C547" s="25">
        <v>1086</v>
      </c>
      <c r="D547" s="95">
        <v>478</v>
      </c>
      <c r="E547" s="139">
        <v>342</v>
      </c>
      <c r="F547" s="234">
        <v>1906</v>
      </c>
    </row>
    <row r="549" spans="1:6" x14ac:dyDescent="0.25">
      <c r="A549" s="29" t="s">
        <v>58</v>
      </c>
      <c r="C549" s="14">
        <f>C539+C540</f>
        <v>0.11020199812424122</v>
      </c>
      <c r="D549" s="14">
        <f t="shared" ref="D549:E549" si="45">D539+D540</f>
        <v>3.9100213646840423E-2</v>
      </c>
      <c r="E549" s="14">
        <f t="shared" si="45"/>
        <v>7.7610774160308139E-3</v>
      </c>
      <c r="F549" s="14">
        <f t="shared" ref="F549" si="46">F539+F540</f>
        <v>6.4478512107896235E-2</v>
      </c>
    </row>
    <row r="550" spans="1:6" x14ac:dyDescent="0.25">
      <c r="A550" s="30" t="s">
        <v>59</v>
      </c>
      <c r="C550" s="14">
        <f>C541</f>
        <v>0.34185487451412927</v>
      </c>
      <c r="D550" s="14">
        <f t="shared" ref="D550:E550" si="47">D541</f>
        <v>0.19335813121089887</v>
      </c>
      <c r="E550" s="14">
        <f t="shared" si="47"/>
        <v>8.2353622313726088E-2</v>
      </c>
      <c r="F550" s="14">
        <f t="shared" ref="F550" si="48">F541</f>
        <v>0.20607802412570483</v>
      </c>
    </row>
    <row r="551" spans="1:6" x14ac:dyDescent="0.25">
      <c r="A551" s="13" t="s">
        <v>60</v>
      </c>
      <c r="C551" s="14">
        <f>C542+C543</f>
        <v>0.52482463402064017</v>
      </c>
      <c r="D551" s="14">
        <f t="shared" ref="D551:E551" si="49">D542+D543</f>
        <v>0.73986808469943921</v>
      </c>
      <c r="E551" s="14">
        <f t="shared" si="49"/>
        <v>0.86257144243989459</v>
      </c>
      <c r="F551" s="14">
        <f t="shared" ref="F551" si="50">F542+F543</f>
        <v>0.70902542004931346</v>
      </c>
    </row>
    <row r="552" spans="1:6" x14ac:dyDescent="0.25">
      <c r="A552" s="13" t="s">
        <v>57</v>
      </c>
      <c r="C552" s="14">
        <f t="shared" ref="C552" si="51">C544</f>
        <v>2.3118493340989383E-2</v>
      </c>
      <c r="D552" s="14">
        <f>D544</f>
        <v>2.767357044282134E-2</v>
      </c>
      <c r="E552" s="14">
        <f t="shared" ref="E552" si="52">E544</f>
        <v>4.731385783034861E-2</v>
      </c>
      <c r="F552" s="14">
        <f t="shared" ref="F552" si="53">F544</f>
        <v>3.2344023639073502E-2</v>
      </c>
    </row>
    <row r="554" spans="1:6" x14ac:dyDescent="0.25">
      <c r="A554" s="221" t="s">
        <v>61</v>
      </c>
      <c r="C554" s="33">
        <v>3.5894951700588646</v>
      </c>
      <c r="D554" s="32">
        <v>4.021973566054136</v>
      </c>
      <c r="E554" s="32">
        <v>4.3668647589161473</v>
      </c>
      <c r="F554" s="32">
        <v>3.9896088404869832</v>
      </c>
    </row>
    <row r="555" spans="1:6" x14ac:dyDescent="0.25">
      <c r="A555" s="208" t="s">
        <v>62</v>
      </c>
      <c r="C555" s="20">
        <v>488.44068001841691</v>
      </c>
      <c r="D555" s="100">
        <v>486.16326359832738</v>
      </c>
      <c r="E555" s="100">
        <v>476.32719298245382</v>
      </c>
      <c r="F555" s="100">
        <v>1451.4678534500015</v>
      </c>
    </row>
    <row r="556" spans="1:6" x14ac:dyDescent="0.25">
      <c r="A556" s="310" t="s">
        <v>63</v>
      </c>
      <c r="C556" s="23">
        <v>1063</v>
      </c>
      <c r="D556" s="100">
        <v>464</v>
      </c>
      <c r="E556" s="100">
        <v>306</v>
      </c>
      <c r="F556" s="100">
        <v>1833</v>
      </c>
    </row>
    <row r="558" spans="1:6" x14ac:dyDescent="0.25">
      <c r="A558" s="26" t="s">
        <v>8</v>
      </c>
      <c r="B558" s="26" t="s">
        <v>9</v>
      </c>
    </row>
    <row r="559" spans="1:6" x14ac:dyDescent="0.25">
      <c r="A559" s="26" t="s">
        <v>10</v>
      </c>
      <c r="B559" s="26" t="s">
        <v>11</v>
      </c>
    </row>
    <row r="561" spans="1:6" x14ac:dyDescent="0.25">
      <c r="A561" s="8" t="s">
        <v>64</v>
      </c>
    </row>
    <row r="563" spans="1:6" x14ac:dyDescent="0.25">
      <c r="B563" s="63" t="s">
        <v>404</v>
      </c>
      <c r="C563" s="10" t="s">
        <v>319</v>
      </c>
      <c r="F563" s="216" t="s">
        <v>5</v>
      </c>
    </row>
    <row r="564" spans="1:6" x14ac:dyDescent="0.25">
      <c r="A564" s="11" t="s">
        <v>52</v>
      </c>
      <c r="B564" s="247">
        <v>6.0308367304276578E-2</v>
      </c>
      <c r="C564" s="258">
        <v>3.262453160018302E-2</v>
      </c>
      <c r="F564" s="300">
        <v>4.6466446698636116E-2</v>
      </c>
    </row>
    <row r="565" spans="1:6" x14ac:dyDescent="0.25">
      <c r="A565" s="13" t="s">
        <v>53</v>
      </c>
      <c r="B565" s="248">
        <v>0.20228741185112165</v>
      </c>
      <c r="C565" s="259">
        <v>0.1296343039874697</v>
      </c>
      <c r="F565" s="301">
        <v>0.16596085069279881</v>
      </c>
    </row>
    <row r="566" spans="1:6" x14ac:dyDescent="0.25">
      <c r="A566" s="13" t="s">
        <v>54</v>
      </c>
      <c r="B566" s="248">
        <v>0.42404477013687641</v>
      </c>
      <c r="C566" s="259">
        <v>0.38758955357007091</v>
      </c>
      <c r="F566" s="301">
        <v>0.40581715822742892</v>
      </c>
    </row>
    <row r="567" spans="1:6" x14ac:dyDescent="0.25">
      <c r="A567" s="13" t="s">
        <v>55</v>
      </c>
      <c r="B567" s="248">
        <v>0.25896160285681957</v>
      </c>
      <c r="C567" s="259">
        <v>0.36505494337380762</v>
      </c>
      <c r="F567" s="301">
        <v>0.31200828366796751</v>
      </c>
    </row>
    <row r="568" spans="1:6" x14ac:dyDescent="0.25">
      <c r="A568" s="13" t="s">
        <v>56</v>
      </c>
      <c r="B568" s="248">
        <v>5.4397847850905789E-2</v>
      </c>
      <c r="C568" s="259">
        <v>8.5096667468468834E-2</v>
      </c>
      <c r="F568" s="301">
        <v>6.9747260713168474E-2</v>
      </c>
    </row>
    <row r="569" spans="1:6" x14ac:dyDescent="0.25">
      <c r="A569" s="17" t="s">
        <v>5</v>
      </c>
      <c r="B569" s="249">
        <v>1</v>
      </c>
      <c r="C569" s="260">
        <v>1</v>
      </c>
      <c r="F569" s="302">
        <v>1</v>
      </c>
    </row>
    <row r="570" spans="1:6" s="22" customFormat="1" x14ac:dyDescent="0.25">
      <c r="A570" s="208" t="s">
        <v>6</v>
      </c>
      <c r="B570" s="69">
        <v>499.9997260225183</v>
      </c>
      <c r="C570" s="21">
        <v>499.99996685082965</v>
      </c>
      <c r="E570"/>
      <c r="F570" s="233">
        <v>999.99969287334852</v>
      </c>
    </row>
    <row r="571" spans="1:6" x14ac:dyDescent="0.25">
      <c r="A571" s="203" t="s">
        <v>7</v>
      </c>
      <c r="B571" s="71">
        <v>722</v>
      </c>
      <c r="C571" s="25">
        <v>1086</v>
      </c>
      <c r="E571" s="22"/>
      <c r="F571" s="235">
        <v>1808</v>
      </c>
    </row>
    <row r="573" spans="1:6" x14ac:dyDescent="0.25">
      <c r="A573" s="29" t="s">
        <v>58</v>
      </c>
      <c r="B573" s="14">
        <f t="shared" ref="B573:C573" si="54">B564+B565</f>
        <v>0.26259577915539822</v>
      </c>
      <c r="C573" s="14">
        <f t="shared" si="54"/>
        <v>0.16225883558765272</v>
      </c>
      <c r="F573" s="14">
        <f t="shared" ref="F573" si="55">F564+F565</f>
        <v>0.21242729739143493</v>
      </c>
    </row>
    <row r="574" spans="1:6" x14ac:dyDescent="0.25">
      <c r="A574" s="30" t="s">
        <v>59</v>
      </c>
      <c r="B574" s="14">
        <f t="shared" ref="B574:C574" si="56">B566</f>
        <v>0.42404477013687641</v>
      </c>
      <c r="C574" s="14">
        <f t="shared" si="56"/>
        <v>0.38758955357007091</v>
      </c>
      <c r="F574" s="14">
        <f t="shared" ref="F574" si="57">F566</f>
        <v>0.40581715822742892</v>
      </c>
    </row>
    <row r="575" spans="1:6" x14ac:dyDescent="0.25">
      <c r="A575" s="13" t="s">
        <v>60</v>
      </c>
      <c r="B575" s="14">
        <f t="shared" ref="B575:C575" si="58">B567+B568</f>
        <v>0.31335945070772536</v>
      </c>
      <c r="C575" s="14">
        <f t="shared" si="58"/>
        <v>0.45015161084227645</v>
      </c>
      <c r="F575" s="14">
        <f t="shared" ref="F575" si="59">F567+F568</f>
        <v>0.38175554438113601</v>
      </c>
    </row>
    <row r="577" spans="1:6" x14ac:dyDescent="0.25">
      <c r="A577" s="221" t="s">
        <v>61</v>
      </c>
      <c r="B577" s="33">
        <v>3.0448531520989559</v>
      </c>
      <c r="C577" s="33">
        <v>3.3403649111229123</v>
      </c>
      <c r="F577" s="32">
        <v>3.1926090610042359</v>
      </c>
    </row>
    <row r="579" spans="1:6" x14ac:dyDescent="0.25">
      <c r="A579" s="26" t="s">
        <v>8</v>
      </c>
      <c r="B579" s="26" t="s">
        <v>9</v>
      </c>
    </row>
    <row r="580" spans="1:6" x14ac:dyDescent="0.25">
      <c r="A580" s="26" t="s">
        <v>10</v>
      </c>
      <c r="B580" s="26" t="s">
        <v>11</v>
      </c>
    </row>
    <row r="582" spans="1:6" x14ac:dyDescent="0.25">
      <c r="A582" s="8" t="s">
        <v>65</v>
      </c>
    </row>
    <row r="584" spans="1:6" x14ac:dyDescent="0.25">
      <c r="B584" s="63" t="s">
        <v>404</v>
      </c>
      <c r="C584" s="10" t="s">
        <v>319</v>
      </c>
      <c r="F584" s="216" t="s">
        <v>5</v>
      </c>
    </row>
    <row r="585" spans="1:6" x14ac:dyDescent="0.25">
      <c r="A585" s="11" t="s">
        <v>66</v>
      </c>
      <c r="B585" s="247">
        <v>0.12505161053641267</v>
      </c>
      <c r="C585" s="258">
        <v>5.5414516604573014E-2</v>
      </c>
      <c r="F585" s="300">
        <v>9.0233056643986648E-2</v>
      </c>
    </row>
    <row r="586" spans="1:6" x14ac:dyDescent="0.25">
      <c r="A586" s="13" t="s">
        <v>67</v>
      </c>
      <c r="B586" s="248">
        <v>0.26358250959675139</v>
      </c>
      <c r="C586" s="259">
        <v>0.16644243658390195</v>
      </c>
      <c r="F586" s="301">
        <v>0.21501246342821559</v>
      </c>
    </row>
    <row r="587" spans="1:6" x14ac:dyDescent="0.25">
      <c r="A587" s="13" t="s">
        <v>54</v>
      </c>
      <c r="B587" s="248">
        <v>0.34879667654173374</v>
      </c>
      <c r="C587" s="259">
        <v>0.34962072650845116</v>
      </c>
      <c r="F587" s="301">
        <v>0.34920870160705825</v>
      </c>
    </row>
    <row r="588" spans="1:6" x14ac:dyDescent="0.25">
      <c r="A588" s="13" t="s">
        <v>68</v>
      </c>
      <c r="B588" s="248">
        <v>0.19810952694200146</v>
      </c>
      <c r="C588" s="259">
        <v>0.30261524063193718</v>
      </c>
      <c r="F588" s="301">
        <v>0.25036239418170847</v>
      </c>
    </row>
    <row r="589" spans="1:6" x14ac:dyDescent="0.25">
      <c r="A589" s="13" t="s">
        <v>69</v>
      </c>
      <c r="B589" s="248">
        <v>6.4459676383100808E-2</v>
      </c>
      <c r="C589" s="259">
        <v>0.12590707967113671</v>
      </c>
      <c r="F589" s="301">
        <v>9.5183384139031033E-2</v>
      </c>
    </row>
    <row r="590" spans="1:6" x14ac:dyDescent="0.25">
      <c r="A590" s="17" t="s">
        <v>5</v>
      </c>
      <c r="B590" s="249">
        <v>1</v>
      </c>
      <c r="C590" s="260">
        <v>1</v>
      </c>
      <c r="F590" s="302">
        <v>1</v>
      </c>
    </row>
    <row r="591" spans="1:6" s="22" customFormat="1" x14ac:dyDescent="0.25">
      <c r="A591" s="208" t="s">
        <v>6</v>
      </c>
      <c r="B591" s="69">
        <v>499.9997260225183</v>
      </c>
      <c r="C591" s="21">
        <v>499.99996685082965</v>
      </c>
      <c r="E591"/>
      <c r="F591" s="233">
        <v>999.99969287334852</v>
      </c>
    </row>
    <row r="592" spans="1:6" x14ac:dyDescent="0.25">
      <c r="A592" s="203" t="s">
        <v>7</v>
      </c>
      <c r="B592" s="71">
        <v>722</v>
      </c>
      <c r="C592" s="25">
        <v>1086</v>
      </c>
      <c r="E592" s="22"/>
      <c r="F592" s="235">
        <v>1808</v>
      </c>
    </row>
    <row r="594" spans="1:6" x14ac:dyDescent="0.25">
      <c r="A594" s="29" t="s">
        <v>58</v>
      </c>
      <c r="B594" s="14">
        <f t="shared" ref="B594:C594" si="60">B585+B586</f>
        <v>0.38863412013316406</v>
      </c>
      <c r="C594" s="14">
        <f t="shared" si="60"/>
        <v>0.22185695318847498</v>
      </c>
      <c r="F594" s="14">
        <f t="shared" ref="F594" si="61">F585+F586</f>
        <v>0.30524552007220224</v>
      </c>
    </row>
    <row r="595" spans="1:6" x14ac:dyDescent="0.25">
      <c r="A595" s="30" t="s">
        <v>59</v>
      </c>
      <c r="B595" s="14">
        <f t="shared" ref="B595:C595" si="62">B587</f>
        <v>0.34879667654173374</v>
      </c>
      <c r="C595" s="14">
        <f t="shared" si="62"/>
        <v>0.34962072650845116</v>
      </c>
      <c r="F595" s="14">
        <f t="shared" ref="F595" si="63">F587</f>
        <v>0.34920870160705825</v>
      </c>
    </row>
    <row r="596" spans="1:6" x14ac:dyDescent="0.25">
      <c r="A596" s="13" t="s">
        <v>60</v>
      </c>
      <c r="B596" s="14">
        <f t="shared" ref="B596:C596" si="64">B588+B589</f>
        <v>0.26256920332510225</v>
      </c>
      <c r="C596" s="14">
        <f t="shared" si="64"/>
        <v>0.42852232030307391</v>
      </c>
      <c r="F596" s="14">
        <f t="shared" ref="F596" si="65">F588+F589</f>
        <v>0.34554577832073952</v>
      </c>
    </row>
    <row r="598" spans="1:6" x14ac:dyDescent="0.25">
      <c r="A598" s="221" t="s">
        <v>61</v>
      </c>
      <c r="B598" s="33">
        <v>2.8133431490386278</v>
      </c>
      <c r="C598" s="33">
        <v>3.2771579301811617</v>
      </c>
      <c r="F598" s="32">
        <v>3.0452505857435841</v>
      </c>
    </row>
    <row r="600" spans="1:6" x14ac:dyDescent="0.25">
      <c r="A600" s="26" t="s">
        <v>8</v>
      </c>
      <c r="B600" s="26" t="s">
        <v>9</v>
      </c>
    </row>
    <row r="601" spans="1:6" x14ac:dyDescent="0.25">
      <c r="A601" s="26" t="s">
        <v>10</v>
      </c>
      <c r="B601" s="26" t="s">
        <v>11</v>
      </c>
    </row>
    <row r="603" spans="1:6" x14ac:dyDescent="0.25">
      <c r="A603" s="8" t="s">
        <v>70</v>
      </c>
    </row>
    <row r="605" spans="1:6" x14ac:dyDescent="0.25">
      <c r="A605" s="253"/>
      <c r="B605" s="63" t="s">
        <v>404</v>
      </c>
      <c r="C605" s="10" t="s">
        <v>319</v>
      </c>
      <c r="D605" s="90" t="s">
        <v>421</v>
      </c>
      <c r="E605" s="140" t="s">
        <v>475</v>
      </c>
      <c r="F605" s="216" t="s">
        <v>5</v>
      </c>
    </row>
    <row r="606" spans="1:6" x14ac:dyDescent="0.25">
      <c r="A606" s="252" t="s">
        <v>52</v>
      </c>
      <c r="B606" s="247">
        <v>2.0026805971506877E-2</v>
      </c>
      <c r="C606" s="258">
        <v>5.5343139061631453E-3</v>
      </c>
      <c r="D606" s="96">
        <v>1.4878073819775003E-3</v>
      </c>
      <c r="E606" s="135">
        <v>1.1354179642245373E-3</v>
      </c>
      <c r="F606" s="300">
        <v>7.0461337009150053E-3</v>
      </c>
    </row>
    <row r="607" spans="1:6" x14ac:dyDescent="0.25">
      <c r="A607" s="34">
        <v>2</v>
      </c>
      <c r="B607" s="248">
        <v>2.4109757631167475E-2</v>
      </c>
      <c r="C607" s="259">
        <v>4.5856949792525675E-3</v>
      </c>
      <c r="D607" s="101">
        <v>1.4878073819775003E-3</v>
      </c>
      <c r="E607" s="136">
        <v>8.7096470467144162E-3</v>
      </c>
      <c r="F607" s="301">
        <v>9.7232332215664383E-3</v>
      </c>
    </row>
    <row r="608" spans="1:6" x14ac:dyDescent="0.25">
      <c r="A608" s="34">
        <v>3</v>
      </c>
      <c r="B608" s="248">
        <v>4.4970962480681179E-2</v>
      </c>
      <c r="C608" s="259">
        <v>3.8407132836429748E-2</v>
      </c>
      <c r="D608" s="102">
        <v>4.4634221459325021E-3</v>
      </c>
      <c r="E608" s="136">
        <v>1.8741560391194314E-2</v>
      </c>
      <c r="F608" s="301">
        <v>2.6645831823951346E-2</v>
      </c>
    </row>
    <row r="609" spans="1:6" x14ac:dyDescent="0.25">
      <c r="A609" s="34">
        <v>4</v>
      </c>
      <c r="B609" s="248">
        <v>6.1808120861396657E-2</v>
      </c>
      <c r="C609" s="259">
        <v>4.6458168114807942E-2</v>
      </c>
      <c r="D609" s="92">
        <v>8.6889363659645429E-3</v>
      </c>
      <c r="E609" s="136">
        <v>1.4386736867837101E-2</v>
      </c>
      <c r="F609" s="301">
        <v>3.2835639207098824E-2</v>
      </c>
    </row>
    <row r="610" spans="1:6" x14ac:dyDescent="0.25">
      <c r="A610" s="34">
        <v>5</v>
      </c>
      <c r="B610" s="248">
        <v>0.12759919154680377</v>
      </c>
      <c r="C610" s="259">
        <v>8.4503354303910594E-2</v>
      </c>
      <c r="D610" s="92">
        <v>4.1837920484894979E-2</v>
      </c>
      <c r="E610" s="136">
        <v>6.5882897850980934E-2</v>
      </c>
      <c r="F610" s="301">
        <v>7.9955950667929793E-2</v>
      </c>
    </row>
    <row r="611" spans="1:6" x14ac:dyDescent="0.25">
      <c r="A611" s="13" t="s">
        <v>71</v>
      </c>
      <c r="B611" s="248">
        <v>0.17826587501743177</v>
      </c>
      <c r="C611" s="259">
        <v>0.17669399705443997</v>
      </c>
      <c r="D611" s="92">
        <v>0.13628527501737825</v>
      </c>
      <c r="E611" s="136">
        <v>0.25009342416677033</v>
      </c>
      <c r="F611" s="301">
        <v>0.18533410321411525</v>
      </c>
    </row>
    <row r="612" spans="1:6" x14ac:dyDescent="0.25">
      <c r="A612" s="13" t="s">
        <v>72</v>
      </c>
      <c r="B612" s="248">
        <v>0.31520537500277385</v>
      </c>
      <c r="C612" s="259">
        <v>0.35327786425809488</v>
      </c>
      <c r="D612" s="92">
        <v>0.42111514599680544</v>
      </c>
      <c r="E612" s="136">
        <v>0.31956942424396617</v>
      </c>
      <c r="F612" s="301">
        <v>0.35229223183674541</v>
      </c>
    </row>
    <row r="613" spans="1:6" x14ac:dyDescent="0.25">
      <c r="A613" s="13" t="s">
        <v>73</v>
      </c>
      <c r="B613" s="248">
        <v>0.18152716775896985</v>
      </c>
      <c r="C613" s="259">
        <v>0.2430257132718153</v>
      </c>
      <c r="D613" s="92">
        <v>0.33958224205031889</v>
      </c>
      <c r="E613" s="136">
        <v>0.28323604938878089</v>
      </c>
      <c r="F613" s="301">
        <v>0.26184262849896628</v>
      </c>
    </row>
    <row r="614" spans="1:6" x14ac:dyDescent="0.25">
      <c r="A614" s="13" t="s">
        <v>74</v>
      </c>
      <c r="B614" s="248">
        <v>3.7005610787924068E-2</v>
      </c>
      <c r="C614" s="259">
        <v>4.0398566836985686E-2</v>
      </c>
      <c r="D614" s="92">
        <v>3.773136022781317E-2</v>
      </c>
      <c r="E614" s="136">
        <v>3.8244842079531279E-2</v>
      </c>
      <c r="F614" s="301">
        <v>3.8345095909546517E-2</v>
      </c>
    </row>
    <row r="615" spans="1:6" x14ac:dyDescent="0.25">
      <c r="A615" s="35" t="s">
        <v>75</v>
      </c>
      <c r="B615" s="248">
        <v>9.4811329413444032E-3</v>
      </c>
      <c r="C615" s="259">
        <v>7.1151944381000944E-3</v>
      </c>
      <c r="D615" s="92">
        <v>7.320082946937272E-3</v>
      </c>
      <c r="E615" s="136"/>
      <c r="F615" s="301">
        <v>5.9791519191652555E-3</v>
      </c>
    </row>
    <row r="616" spans="1:6" x14ac:dyDescent="0.25">
      <c r="A616" s="17" t="s">
        <v>5</v>
      </c>
      <c r="B616" s="249">
        <v>1</v>
      </c>
      <c r="C616" s="260">
        <v>1</v>
      </c>
      <c r="D616" s="93">
        <v>1</v>
      </c>
      <c r="E616" s="137">
        <v>1</v>
      </c>
      <c r="F616" s="302">
        <v>1</v>
      </c>
    </row>
    <row r="617" spans="1:6" s="22" customFormat="1" x14ac:dyDescent="0.25">
      <c r="A617" s="208" t="s">
        <v>6</v>
      </c>
      <c r="B617" s="69">
        <v>499.9997260225183</v>
      </c>
      <c r="C617" s="21">
        <v>499.99996685082965</v>
      </c>
      <c r="D617" s="94">
        <v>500.00005020920582</v>
      </c>
      <c r="E617" s="138">
        <v>499.98333333333397</v>
      </c>
      <c r="F617" s="233">
        <v>1999.9830764158894</v>
      </c>
    </row>
    <row r="618" spans="1:6" x14ac:dyDescent="0.25">
      <c r="A618" s="203" t="s">
        <v>7</v>
      </c>
      <c r="B618" s="71">
        <v>722</v>
      </c>
      <c r="C618" s="25">
        <v>1086</v>
      </c>
      <c r="D618" s="95">
        <v>478</v>
      </c>
      <c r="E618" s="139">
        <v>342</v>
      </c>
      <c r="F618" s="235">
        <v>2628</v>
      </c>
    </row>
    <row r="620" spans="1:6" x14ac:dyDescent="0.25">
      <c r="A620" s="221" t="s">
        <v>76</v>
      </c>
      <c r="B620" s="33">
        <v>6.2444996935560191</v>
      </c>
      <c r="C620" s="33">
        <v>6.6503303305744383</v>
      </c>
      <c r="D620" s="32">
        <v>7.1567577164762142</v>
      </c>
      <c r="E620" s="32">
        <v>6.809379318491902</v>
      </c>
      <c r="F620" s="32">
        <v>6.7152410582951525</v>
      </c>
    </row>
    <row r="622" spans="1:6" x14ac:dyDescent="0.25">
      <c r="A622" s="26" t="s">
        <v>8</v>
      </c>
      <c r="B622" s="26" t="s">
        <v>9</v>
      </c>
    </row>
    <row r="623" spans="1:6" x14ac:dyDescent="0.25">
      <c r="A623" s="26" t="s">
        <v>10</v>
      </c>
      <c r="B623" s="26" t="s">
        <v>11</v>
      </c>
    </row>
    <row r="624" spans="1:6" x14ac:dyDescent="0.25">
      <c r="A624" s="26"/>
    </row>
    <row r="625" spans="1:13" x14ac:dyDescent="0.25">
      <c r="A625" s="142" t="s">
        <v>434</v>
      </c>
      <c r="B625" s="143"/>
      <c r="C625" s="143"/>
      <c r="D625" s="143"/>
      <c r="E625" s="143"/>
      <c r="F625" s="143"/>
      <c r="G625" s="143"/>
      <c r="H625" s="143"/>
      <c r="I625" s="143"/>
      <c r="J625" s="143"/>
      <c r="K625" s="143"/>
      <c r="L625" s="143"/>
      <c r="M625" s="144"/>
    </row>
    <row r="626" spans="1:13" x14ac:dyDescent="0.25">
      <c r="A626" s="1"/>
    </row>
    <row r="627" spans="1:13" x14ac:dyDescent="0.25">
      <c r="A627" s="1"/>
      <c r="E627" s="140" t="s">
        <v>475</v>
      </c>
    </row>
    <row r="628" spans="1:13" x14ac:dyDescent="0.25">
      <c r="A628" s="125" t="s">
        <v>435</v>
      </c>
      <c r="E628" s="163"/>
    </row>
    <row r="629" spans="1:13" x14ac:dyDescent="0.25">
      <c r="A629" s="126" t="s">
        <v>436</v>
      </c>
      <c r="E629" s="147">
        <v>9.7315232145165118E-2</v>
      </c>
    </row>
    <row r="630" spans="1:13" x14ac:dyDescent="0.25">
      <c r="A630" s="126" t="s">
        <v>437</v>
      </c>
      <c r="E630" s="136">
        <v>1.1354179642245391E-3</v>
      </c>
    </row>
    <row r="631" spans="1:13" x14ac:dyDescent="0.25">
      <c r="A631" s="126" t="s">
        <v>438</v>
      </c>
      <c r="E631" s="136"/>
    </row>
    <row r="632" spans="1:13" x14ac:dyDescent="0.25">
      <c r="A632" s="126" t="s">
        <v>439</v>
      </c>
      <c r="E632" s="136">
        <v>0.63857830348730893</v>
      </c>
    </row>
    <row r="633" spans="1:13" x14ac:dyDescent="0.25">
      <c r="A633" s="126" t="s">
        <v>440</v>
      </c>
      <c r="E633" s="136">
        <v>0.26297104640330143</v>
      </c>
    </row>
    <row r="634" spans="1:13" x14ac:dyDescent="0.25">
      <c r="A634" s="115" t="s">
        <v>5</v>
      </c>
      <c r="E634" s="137">
        <v>1</v>
      </c>
    </row>
    <row r="635" spans="1:13" s="22" customFormat="1" x14ac:dyDescent="0.25">
      <c r="A635" s="217" t="s">
        <v>6</v>
      </c>
      <c r="B635"/>
      <c r="C635"/>
      <c r="D635"/>
      <c r="E635" s="138">
        <v>499.98333333333397</v>
      </c>
    </row>
    <row r="636" spans="1:13" x14ac:dyDescent="0.25">
      <c r="A636" s="218" t="s">
        <v>7</v>
      </c>
      <c r="E636" s="139">
        <v>342</v>
      </c>
    </row>
    <row r="638" spans="1:13" x14ac:dyDescent="0.25">
      <c r="A638" s="26" t="s">
        <v>8</v>
      </c>
      <c r="B638" s="26" t="s">
        <v>9</v>
      </c>
    </row>
    <row r="639" spans="1:13" x14ac:dyDescent="0.25">
      <c r="A639" s="26" t="s">
        <v>10</v>
      </c>
      <c r="B639" s="26" t="s">
        <v>11</v>
      </c>
    </row>
    <row r="640" spans="1:13" x14ac:dyDescent="0.25">
      <c r="A640" s="1"/>
    </row>
    <row r="641" spans="1:14" x14ac:dyDescent="0.25">
      <c r="A641" s="142" t="s">
        <v>441</v>
      </c>
    </row>
    <row r="642" spans="1:14" x14ac:dyDescent="0.25">
      <c r="A642" s="1"/>
    </row>
    <row r="643" spans="1:14" x14ac:dyDescent="0.25">
      <c r="A643" s="1"/>
      <c r="E643" s="140" t="s">
        <v>475</v>
      </c>
    </row>
    <row r="644" spans="1:14" x14ac:dyDescent="0.25">
      <c r="A644" s="125" t="s">
        <v>442</v>
      </c>
      <c r="E644" s="135">
        <v>2.612894114014325E-2</v>
      </c>
    </row>
    <row r="645" spans="1:14" x14ac:dyDescent="0.25">
      <c r="A645" s="126" t="s">
        <v>443</v>
      </c>
      <c r="E645" s="136">
        <v>2.7451207437908725E-2</v>
      </c>
    </row>
    <row r="646" spans="1:14" x14ac:dyDescent="0.25">
      <c r="A646" s="126" t="s">
        <v>633</v>
      </c>
      <c r="E646" s="136">
        <v>8.0657659348878794E-2</v>
      </c>
    </row>
    <row r="647" spans="1:14" x14ac:dyDescent="0.25">
      <c r="A647" s="126" t="s">
        <v>634</v>
      </c>
      <c r="E647" s="136">
        <v>0.58120387638652282</v>
      </c>
    </row>
    <row r="648" spans="1:14" x14ac:dyDescent="0.25">
      <c r="A648" s="126" t="s">
        <v>635</v>
      </c>
      <c r="E648" s="136">
        <v>0.28455831568654638</v>
      </c>
    </row>
    <row r="649" spans="1:14" x14ac:dyDescent="0.25">
      <c r="A649" s="115" t="s">
        <v>5</v>
      </c>
      <c r="E649" s="137">
        <v>1</v>
      </c>
    </row>
    <row r="650" spans="1:14" s="22" customFormat="1" x14ac:dyDescent="0.25">
      <c r="A650" s="217" t="s">
        <v>6</v>
      </c>
      <c r="B650"/>
      <c r="C650"/>
      <c r="D650"/>
      <c r="E650" s="138">
        <v>499.98333333333397</v>
      </c>
    </row>
    <row r="651" spans="1:14" x14ac:dyDescent="0.25">
      <c r="A651" s="218" t="s">
        <v>7</v>
      </c>
      <c r="E651" s="139">
        <v>342</v>
      </c>
    </row>
    <row r="653" spans="1:14" x14ac:dyDescent="0.25">
      <c r="A653" s="26" t="s">
        <v>8</v>
      </c>
      <c r="B653" s="26" t="s">
        <v>9</v>
      </c>
    </row>
    <row r="654" spans="1:14" x14ac:dyDescent="0.25">
      <c r="A654" s="26" t="s">
        <v>10</v>
      </c>
      <c r="B654" s="26" t="s">
        <v>11</v>
      </c>
    </row>
    <row r="655" spans="1:14" x14ac:dyDescent="0.25">
      <c r="A655" s="1"/>
    </row>
    <row r="656" spans="1:14" x14ac:dyDescent="0.25">
      <c r="A656" s="142" t="s">
        <v>444</v>
      </c>
      <c r="B656" s="143"/>
      <c r="C656" s="143"/>
      <c r="D656" s="143"/>
      <c r="E656" s="143"/>
      <c r="F656" s="143"/>
      <c r="G656" s="143"/>
      <c r="H656" s="143"/>
      <c r="I656" s="143"/>
      <c r="J656" s="143"/>
      <c r="K656" s="143"/>
      <c r="L656" s="143"/>
      <c r="M656" s="143"/>
      <c r="N656" s="143"/>
    </row>
    <row r="657" spans="1:5" x14ac:dyDescent="0.25">
      <c r="A657" s="1"/>
    </row>
    <row r="658" spans="1:5" x14ac:dyDescent="0.25">
      <c r="A658" s="1"/>
      <c r="E658" s="140" t="s">
        <v>475</v>
      </c>
    </row>
    <row r="659" spans="1:5" x14ac:dyDescent="0.25">
      <c r="A659" s="125" t="s">
        <v>104</v>
      </c>
      <c r="E659" s="135">
        <v>0.22096111672678959</v>
      </c>
    </row>
    <row r="660" spans="1:5" x14ac:dyDescent="0.25">
      <c r="A660" s="126" t="s">
        <v>105</v>
      </c>
      <c r="E660" s="136">
        <v>0.77903888327321047</v>
      </c>
    </row>
    <row r="661" spans="1:5" x14ac:dyDescent="0.25">
      <c r="A661" s="115" t="s">
        <v>5</v>
      </c>
      <c r="E661" s="137">
        <v>1</v>
      </c>
    </row>
    <row r="662" spans="1:5" s="22" customFormat="1" x14ac:dyDescent="0.25">
      <c r="A662" s="217" t="s">
        <v>6</v>
      </c>
      <c r="B662"/>
      <c r="C662"/>
      <c r="D662"/>
      <c r="E662" s="138">
        <v>486.25818713450161</v>
      </c>
    </row>
    <row r="663" spans="1:5" x14ac:dyDescent="0.25">
      <c r="A663" s="218" t="s">
        <v>7</v>
      </c>
      <c r="E663" s="139">
        <v>332</v>
      </c>
    </row>
    <row r="665" spans="1:5" x14ac:dyDescent="0.25">
      <c r="A665" s="26" t="s">
        <v>8</v>
      </c>
      <c r="B665" s="26" t="s">
        <v>445</v>
      </c>
    </row>
    <row r="666" spans="1:5" x14ac:dyDescent="0.25">
      <c r="A666" s="26" t="s">
        <v>10</v>
      </c>
      <c r="B666" s="26" t="s">
        <v>11</v>
      </c>
    </row>
    <row r="667" spans="1:5" x14ac:dyDescent="0.25">
      <c r="A667" s="1"/>
    </row>
    <row r="668" spans="1:5" x14ac:dyDescent="0.25">
      <c r="A668" s="142" t="s">
        <v>446</v>
      </c>
    </row>
    <row r="669" spans="1:5" x14ac:dyDescent="0.25">
      <c r="A669" s="1"/>
    </row>
    <row r="670" spans="1:5" x14ac:dyDescent="0.25">
      <c r="A670" s="1"/>
      <c r="E670" s="140" t="s">
        <v>475</v>
      </c>
    </row>
    <row r="671" spans="1:5" x14ac:dyDescent="0.25">
      <c r="A671" s="125" t="s">
        <v>146</v>
      </c>
      <c r="E671" s="135">
        <v>2.5548428532162781E-2</v>
      </c>
    </row>
    <row r="672" spans="1:5" x14ac:dyDescent="0.25">
      <c r="A672" s="126" t="s">
        <v>147</v>
      </c>
      <c r="E672" s="136">
        <v>6.0794537621884366E-2</v>
      </c>
    </row>
    <row r="673" spans="1:5" x14ac:dyDescent="0.25">
      <c r="A673" s="126" t="s">
        <v>54</v>
      </c>
      <c r="E673" s="136">
        <v>0.14713750377593149</v>
      </c>
    </row>
    <row r="674" spans="1:5" x14ac:dyDescent="0.25">
      <c r="A674" s="126" t="s">
        <v>148</v>
      </c>
      <c r="E674" s="136">
        <v>0.53832264279824404</v>
      </c>
    </row>
    <row r="675" spans="1:5" x14ac:dyDescent="0.25">
      <c r="A675" s="126" t="s">
        <v>149</v>
      </c>
      <c r="E675" s="136">
        <v>0.22819688727177731</v>
      </c>
    </row>
    <row r="676" spans="1:5" x14ac:dyDescent="0.25">
      <c r="A676" s="115" t="s">
        <v>5</v>
      </c>
      <c r="E676" s="137">
        <v>1</v>
      </c>
    </row>
    <row r="677" spans="1:5" s="22" customFormat="1" x14ac:dyDescent="0.25">
      <c r="A677" s="217" t="s">
        <v>6</v>
      </c>
      <c r="B677"/>
      <c r="C677"/>
      <c r="D677"/>
      <c r="E677" s="138">
        <v>107.44415204678361</v>
      </c>
    </row>
    <row r="678" spans="1:5" x14ac:dyDescent="0.25">
      <c r="A678" s="218" t="s">
        <v>7</v>
      </c>
      <c r="E678" s="139">
        <v>56</v>
      </c>
    </row>
    <row r="679" spans="1:5" x14ac:dyDescent="0.25">
      <c r="A679" s="1"/>
    </row>
    <row r="680" spans="1:5" s="22" customFormat="1" x14ac:dyDescent="0.25">
      <c r="A680" s="29" t="s">
        <v>58</v>
      </c>
      <c r="B680"/>
      <c r="C680"/>
      <c r="D680"/>
      <c r="E680" s="14">
        <f t="shared" ref="E680" si="66">E671+E672</f>
        <v>8.6342966154047143E-2</v>
      </c>
    </row>
    <row r="681" spans="1:5" s="22" customFormat="1" x14ac:dyDescent="0.25">
      <c r="A681" s="30" t="s">
        <v>59</v>
      </c>
      <c r="B681"/>
      <c r="C681"/>
      <c r="D681"/>
      <c r="E681" s="14">
        <f t="shared" ref="E681" si="67">E673</f>
        <v>0.14713750377593149</v>
      </c>
    </row>
    <row r="682" spans="1:5" s="22" customFormat="1" x14ac:dyDescent="0.25">
      <c r="A682" s="13" t="s">
        <v>60</v>
      </c>
      <c r="B682"/>
      <c r="C682"/>
      <c r="D682"/>
      <c r="E682" s="14">
        <f>E674+E675</f>
        <v>0.76651953007002138</v>
      </c>
    </row>
    <row r="684" spans="1:5" x14ac:dyDescent="0.25">
      <c r="A684" s="221" t="s">
        <v>61</v>
      </c>
      <c r="E684" s="292">
        <v>3.8828250226555894</v>
      </c>
    </row>
    <row r="686" spans="1:5" x14ac:dyDescent="0.25">
      <c r="A686" s="26" t="s">
        <v>8</v>
      </c>
      <c r="B686" s="26" t="s">
        <v>447</v>
      </c>
    </row>
    <row r="687" spans="1:5" x14ac:dyDescent="0.25">
      <c r="A687" s="26" t="s">
        <v>10</v>
      </c>
      <c r="B687" s="26" t="s">
        <v>11</v>
      </c>
    </row>
    <row r="688" spans="1:5" x14ac:dyDescent="0.25">
      <c r="A688" s="1"/>
    </row>
    <row r="689" spans="1:5" x14ac:dyDescent="0.25">
      <c r="A689" s="142" t="s">
        <v>448</v>
      </c>
    </row>
    <row r="690" spans="1:5" x14ac:dyDescent="0.25">
      <c r="A690" s="1"/>
    </row>
    <row r="691" spans="1:5" x14ac:dyDescent="0.25">
      <c r="A691" s="1"/>
      <c r="E691" s="140" t="s">
        <v>475</v>
      </c>
    </row>
    <row r="692" spans="1:5" x14ac:dyDescent="0.25">
      <c r="A692" s="125" t="s">
        <v>77</v>
      </c>
      <c r="E692" s="135">
        <v>1.4600695248294802E-2</v>
      </c>
    </row>
    <row r="693" spans="1:5" x14ac:dyDescent="0.25">
      <c r="A693" s="126" t="s">
        <v>78</v>
      </c>
      <c r="E693" s="136">
        <v>3.4846599795670841E-2</v>
      </c>
    </row>
    <row r="694" spans="1:5" x14ac:dyDescent="0.25">
      <c r="A694" s="126" t="s">
        <v>54</v>
      </c>
      <c r="E694" s="136">
        <v>0.21742925298390911</v>
      </c>
    </row>
    <row r="695" spans="1:5" x14ac:dyDescent="0.25">
      <c r="A695" s="126" t="s">
        <v>79</v>
      </c>
      <c r="E695" s="136">
        <v>0.60852987036102779</v>
      </c>
    </row>
    <row r="696" spans="1:5" x14ac:dyDescent="0.25">
      <c r="A696" s="126" t="s">
        <v>80</v>
      </c>
      <c r="E696" s="136">
        <v>0.12459358161109746</v>
      </c>
    </row>
    <row r="697" spans="1:5" x14ac:dyDescent="0.25">
      <c r="A697" s="115" t="s">
        <v>5</v>
      </c>
      <c r="E697" s="137">
        <v>1</v>
      </c>
    </row>
    <row r="698" spans="1:5" s="22" customFormat="1" x14ac:dyDescent="0.25">
      <c r="A698" s="217" t="s">
        <v>6</v>
      </c>
      <c r="B698"/>
      <c r="C698"/>
      <c r="D698"/>
      <c r="E698" s="138">
        <v>486.25818713450303</v>
      </c>
    </row>
    <row r="699" spans="1:5" x14ac:dyDescent="0.25">
      <c r="A699" s="218" t="s">
        <v>7</v>
      </c>
      <c r="E699" s="139">
        <v>332</v>
      </c>
    </row>
    <row r="700" spans="1:5" x14ac:dyDescent="0.25">
      <c r="A700" s="1"/>
    </row>
    <row r="701" spans="1:5" s="22" customFormat="1" x14ac:dyDescent="0.25">
      <c r="A701" s="29" t="s">
        <v>58</v>
      </c>
      <c r="B701"/>
      <c r="C701"/>
      <c r="D701"/>
      <c r="E701" s="14">
        <f t="shared" ref="E701" si="68">E692+E693</f>
        <v>4.9447295043965639E-2</v>
      </c>
    </row>
    <row r="702" spans="1:5" s="22" customFormat="1" x14ac:dyDescent="0.25">
      <c r="A702" s="30" t="s">
        <v>59</v>
      </c>
      <c r="B702"/>
      <c r="C702"/>
      <c r="D702"/>
      <c r="E702" s="14">
        <f t="shared" ref="E702" si="69">E694</f>
        <v>0.21742925298390911</v>
      </c>
    </row>
    <row r="703" spans="1:5" s="22" customFormat="1" x14ac:dyDescent="0.25">
      <c r="A703" s="13" t="s">
        <v>60</v>
      </c>
      <c r="B703"/>
      <c r="C703"/>
      <c r="D703"/>
      <c r="E703" s="14">
        <f>E695+E696</f>
        <v>0.73312345197212525</v>
      </c>
    </row>
    <row r="704" spans="1:5" x14ac:dyDescent="0.25">
      <c r="E704" s="22"/>
    </row>
    <row r="705" spans="1:5" x14ac:dyDescent="0.25">
      <c r="A705" s="221" t="s">
        <v>61</v>
      </c>
      <c r="E705" s="292">
        <v>3.7936690432909614</v>
      </c>
    </row>
    <row r="707" spans="1:5" x14ac:dyDescent="0.25">
      <c r="A707" s="26" t="s">
        <v>8</v>
      </c>
      <c r="B707" s="26" t="s">
        <v>445</v>
      </c>
    </row>
    <row r="708" spans="1:5" x14ac:dyDescent="0.25">
      <c r="A708" s="26" t="s">
        <v>10</v>
      </c>
      <c r="B708" s="26" t="s">
        <v>11</v>
      </c>
    </row>
    <row r="709" spans="1:5" x14ac:dyDescent="0.25">
      <c r="A709" s="1"/>
    </row>
    <row r="710" spans="1:5" x14ac:dyDescent="0.25">
      <c r="A710" s="151" t="s">
        <v>449</v>
      </c>
    </row>
    <row r="711" spans="1:5" x14ac:dyDescent="0.25">
      <c r="A711" s="151"/>
    </row>
    <row r="712" spans="1:5" x14ac:dyDescent="0.25">
      <c r="A712" s="1"/>
      <c r="E712" s="155" t="s">
        <v>475</v>
      </c>
    </row>
    <row r="713" spans="1:5" x14ac:dyDescent="0.25">
      <c r="A713" s="156" t="s">
        <v>450</v>
      </c>
      <c r="E713" s="157">
        <v>0.89929164384746263</v>
      </c>
    </row>
    <row r="714" spans="1:5" x14ac:dyDescent="0.25">
      <c r="A714" s="158" t="s">
        <v>451</v>
      </c>
      <c r="E714" s="157">
        <v>1.0109207909376588E-2</v>
      </c>
    </row>
    <row r="715" spans="1:5" x14ac:dyDescent="0.25">
      <c r="A715" s="158" t="s">
        <v>452</v>
      </c>
      <c r="E715" s="157">
        <v>0.19033348466069161</v>
      </c>
    </row>
    <row r="716" spans="1:5" x14ac:dyDescent="0.25">
      <c r="A716" s="159" t="s">
        <v>6</v>
      </c>
      <c r="E716" s="160">
        <v>486.9192982456114</v>
      </c>
    </row>
    <row r="717" spans="1:5" x14ac:dyDescent="0.25">
      <c r="A717" s="161" t="s">
        <v>7</v>
      </c>
      <c r="E717" s="162">
        <v>336</v>
      </c>
    </row>
    <row r="719" spans="1:5" x14ac:dyDescent="0.25">
      <c r="A719" s="26" t="s">
        <v>8</v>
      </c>
      <c r="B719" s="26" t="s">
        <v>453</v>
      </c>
    </row>
    <row r="720" spans="1:5" x14ac:dyDescent="0.25">
      <c r="A720" s="26" t="s">
        <v>10</v>
      </c>
      <c r="B720" s="26" t="s">
        <v>88</v>
      </c>
    </row>
    <row r="721" spans="1:5" x14ac:dyDescent="0.25">
      <c r="A721" s="164"/>
    </row>
    <row r="722" spans="1:5" x14ac:dyDescent="0.25">
      <c r="A722" s="142" t="s">
        <v>454</v>
      </c>
    </row>
    <row r="723" spans="1:5" x14ac:dyDescent="0.25">
      <c r="A723" s="1"/>
    </row>
    <row r="724" spans="1:5" x14ac:dyDescent="0.25">
      <c r="A724" s="1"/>
      <c r="E724" s="140" t="s">
        <v>475</v>
      </c>
    </row>
    <row r="725" spans="1:5" x14ac:dyDescent="0.25">
      <c r="A725" s="125" t="s">
        <v>146</v>
      </c>
      <c r="E725" s="146">
        <v>2.3493834307970685E-2</v>
      </c>
    </row>
    <row r="726" spans="1:5" x14ac:dyDescent="0.25">
      <c r="A726" s="126" t="s">
        <v>147</v>
      </c>
      <c r="E726" s="147">
        <v>4.6987668615941371E-2</v>
      </c>
    </row>
    <row r="727" spans="1:5" x14ac:dyDescent="0.25">
      <c r="A727" s="126" t="s">
        <v>54</v>
      </c>
      <c r="E727" s="136">
        <v>0.12972010266425418</v>
      </c>
    </row>
    <row r="728" spans="1:5" x14ac:dyDescent="0.25">
      <c r="A728" s="126" t="s">
        <v>148</v>
      </c>
      <c r="E728" s="136">
        <v>0.56486005133212691</v>
      </c>
    </row>
    <row r="729" spans="1:5" x14ac:dyDescent="0.25">
      <c r="A729" s="126" t="s">
        <v>149</v>
      </c>
      <c r="E729" s="136">
        <v>0.23493834307970685</v>
      </c>
    </row>
    <row r="730" spans="1:5" x14ac:dyDescent="0.25">
      <c r="A730" s="115" t="s">
        <v>5</v>
      </c>
      <c r="E730" s="137">
        <v>1</v>
      </c>
    </row>
    <row r="731" spans="1:5" s="22" customFormat="1" x14ac:dyDescent="0.25">
      <c r="A731" s="217" t="s">
        <v>6</v>
      </c>
      <c r="B731"/>
      <c r="C731"/>
      <c r="D731"/>
      <c r="E731" s="138">
        <v>92.677046783625713</v>
      </c>
    </row>
    <row r="732" spans="1:5" x14ac:dyDescent="0.25">
      <c r="A732" s="218" t="s">
        <v>7</v>
      </c>
      <c r="E732" s="139">
        <v>47</v>
      </c>
    </row>
    <row r="733" spans="1:5" x14ac:dyDescent="0.25">
      <c r="A733" s="1"/>
    </row>
    <row r="734" spans="1:5" s="22" customFormat="1" x14ac:dyDescent="0.25">
      <c r="A734" s="29" t="s">
        <v>58</v>
      </c>
      <c r="B734"/>
      <c r="C734"/>
      <c r="D734"/>
      <c r="E734" s="14">
        <f t="shared" ref="E734" si="70">E725+E726</f>
        <v>7.0481502923912059E-2</v>
      </c>
    </row>
    <row r="735" spans="1:5" s="22" customFormat="1" x14ac:dyDescent="0.25">
      <c r="A735" s="30" t="s">
        <v>59</v>
      </c>
      <c r="B735"/>
      <c r="C735"/>
      <c r="D735"/>
      <c r="E735" s="14">
        <f t="shared" ref="E735" si="71">E727</f>
        <v>0.12972010266425418</v>
      </c>
    </row>
    <row r="736" spans="1:5" s="22" customFormat="1" x14ac:dyDescent="0.25">
      <c r="A736" s="13" t="s">
        <v>60</v>
      </c>
      <c r="B736"/>
      <c r="C736"/>
      <c r="D736"/>
      <c r="E736" s="14">
        <f>E728+E729</f>
        <v>0.79979839441183376</v>
      </c>
    </row>
    <row r="738" spans="1:5" x14ac:dyDescent="0.25">
      <c r="A738" s="221" t="s">
        <v>61</v>
      </c>
      <c r="E738" s="292">
        <v>3.9407614002596585</v>
      </c>
    </row>
    <row r="740" spans="1:5" x14ac:dyDescent="0.25">
      <c r="A740" s="26" t="s">
        <v>8</v>
      </c>
      <c r="B740" s="26" t="s">
        <v>455</v>
      </c>
    </row>
    <row r="741" spans="1:5" x14ac:dyDescent="0.25">
      <c r="A741" s="26" t="s">
        <v>10</v>
      </c>
      <c r="B741" s="26" t="s">
        <v>11</v>
      </c>
    </row>
    <row r="742" spans="1:5" x14ac:dyDescent="0.25">
      <c r="A742" s="164"/>
    </row>
    <row r="743" spans="1:5" x14ac:dyDescent="0.25">
      <c r="A743" s="142" t="s">
        <v>456</v>
      </c>
    </row>
    <row r="744" spans="1:5" x14ac:dyDescent="0.25">
      <c r="A744" s="1"/>
    </row>
    <row r="745" spans="1:5" x14ac:dyDescent="0.25">
      <c r="A745" s="1"/>
      <c r="E745" s="140" t="s">
        <v>475</v>
      </c>
    </row>
    <row r="746" spans="1:5" x14ac:dyDescent="0.25">
      <c r="A746" s="125" t="s">
        <v>77</v>
      </c>
      <c r="E746" s="135">
        <v>7.9693069687448957E-3</v>
      </c>
    </row>
    <row r="747" spans="1:5" x14ac:dyDescent="0.25">
      <c r="A747" s="126" t="s">
        <v>78</v>
      </c>
      <c r="E747" s="136">
        <v>1.8078514878121427E-2</v>
      </c>
    </row>
    <row r="748" spans="1:5" x14ac:dyDescent="0.25">
      <c r="A748" s="126" t="s">
        <v>54</v>
      </c>
      <c r="E748" s="136">
        <v>0.23949235676745542</v>
      </c>
    </row>
    <row r="749" spans="1:5" x14ac:dyDescent="0.25">
      <c r="A749" s="126" t="s">
        <v>79</v>
      </c>
      <c r="E749" s="136">
        <v>0.61897873250127311</v>
      </c>
    </row>
    <row r="750" spans="1:5" x14ac:dyDescent="0.25">
      <c r="A750" s="126" t="s">
        <v>80</v>
      </c>
      <c r="E750" s="136">
        <v>0.11548108888440507</v>
      </c>
    </row>
    <row r="751" spans="1:5" x14ac:dyDescent="0.25">
      <c r="A751" s="115" t="s">
        <v>5</v>
      </c>
      <c r="E751" s="137">
        <v>1</v>
      </c>
    </row>
    <row r="752" spans="1:5" s="22" customFormat="1" x14ac:dyDescent="0.25">
      <c r="A752" s="217" t="s">
        <v>6</v>
      </c>
      <c r="B752"/>
      <c r="C752"/>
      <c r="D752"/>
      <c r="E752" s="138">
        <v>486.91929824561402</v>
      </c>
    </row>
    <row r="753" spans="1:6" x14ac:dyDescent="0.25">
      <c r="A753" s="218" t="s">
        <v>7</v>
      </c>
      <c r="E753" s="139">
        <v>336</v>
      </c>
    </row>
    <row r="754" spans="1:6" x14ac:dyDescent="0.25">
      <c r="A754" s="1"/>
    </row>
    <row r="755" spans="1:6" s="22" customFormat="1" x14ac:dyDescent="0.25">
      <c r="A755" s="29" t="s">
        <v>58</v>
      </c>
      <c r="B755"/>
      <c r="C755"/>
      <c r="D755"/>
      <c r="E755" s="14">
        <f t="shared" ref="E755" si="72">E746+E747</f>
        <v>2.6047821846866322E-2</v>
      </c>
    </row>
    <row r="756" spans="1:6" s="22" customFormat="1" x14ac:dyDescent="0.25">
      <c r="A756" s="30" t="s">
        <v>59</v>
      </c>
      <c r="B756"/>
      <c r="C756"/>
      <c r="D756"/>
      <c r="E756" s="14">
        <f t="shared" ref="E756" si="73">E748</f>
        <v>0.23949235676745542</v>
      </c>
    </row>
    <row r="757" spans="1:6" s="22" customFormat="1" x14ac:dyDescent="0.25">
      <c r="A757" s="13" t="s">
        <v>60</v>
      </c>
      <c r="B757"/>
      <c r="C757"/>
      <c r="D757"/>
      <c r="E757" s="14">
        <f>E749+E750</f>
        <v>0.73445982138567822</v>
      </c>
    </row>
    <row r="759" spans="1:6" x14ac:dyDescent="0.25">
      <c r="A759" s="221" t="s">
        <v>61</v>
      </c>
      <c r="E759" s="292">
        <v>3.8159237814544746</v>
      </c>
    </row>
    <row r="761" spans="1:6" x14ac:dyDescent="0.25">
      <c r="A761" s="26" t="s">
        <v>8</v>
      </c>
      <c r="B761" s="26" t="s">
        <v>453</v>
      </c>
    </row>
    <row r="762" spans="1:6" x14ac:dyDescent="0.25">
      <c r="A762" s="26" t="s">
        <v>10</v>
      </c>
      <c r="B762" s="26" t="s">
        <v>11</v>
      </c>
    </row>
    <row r="763" spans="1:6" x14ac:dyDescent="0.25">
      <c r="A763" s="1"/>
    </row>
    <row r="764" spans="1:6" x14ac:dyDescent="0.25">
      <c r="A764" s="36" t="s">
        <v>81</v>
      </c>
    </row>
    <row r="765" spans="1:6" x14ac:dyDescent="0.25">
      <c r="A765" s="36"/>
    </row>
    <row r="766" spans="1:6" x14ac:dyDescent="0.25">
      <c r="A766" s="1"/>
      <c r="B766" s="76" t="s">
        <v>404</v>
      </c>
      <c r="C766" s="38" t="s">
        <v>319</v>
      </c>
      <c r="D766" s="103" t="s">
        <v>421</v>
      </c>
      <c r="E766" s="155" t="s">
        <v>475</v>
      </c>
      <c r="F766" s="216" t="s">
        <v>5</v>
      </c>
    </row>
    <row r="767" spans="1:6" x14ac:dyDescent="0.25">
      <c r="A767" s="222" t="s">
        <v>660</v>
      </c>
      <c r="B767" s="77">
        <v>0.41447130673357369</v>
      </c>
      <c r="C767" s="39">
        <v>0.49294876091219586</v>
      </c>
      <c r="D767" s="284">
        <v>0.68100915337146584</v>
      </c>
      <c r="E767" s="157">
        <v>0.8593377089177836</v>
      </c>
      <c r="F767" s="236">
        <v>0.61193970408351883</v>
      </c>
    </row>
    <row r="768" spans="1:6" x14ac:dyDescent="0.25">
      <c r="A768" s="158" t="s">
        <v>457</v>
      </c>
      <c r="B768" s="211"/>
      <c r="C768" s="108"/>
      <c r="D768" s="134"/>
      <c r="E768" s="157">
        <v>0.7987438762578648</v>
      </c>
      <c r="F768" s="236">
        <v>0.19968100252462023</v>
      </c>
    </row>
    <row r="769" spans="1:6" x14ac:dyDescent="0.25">
      <c r="A769" s="223" t="s">
        <v>82</v>
      </c>
      <c r="B769" s="77">
        <v>0.13270627159457393</v>
      </c>
      <c r="C769" s="39">
        <v>0.23477479582715566</v>
      </c>
      <c r="D769" s="284">
        <v>0.22876900631608277</v>
      </c>
      <c r="E769" s="157">
        <v>0.13612061922531996</v>
      </c>
      <c r="F769" s="236">
        <v>0.18309307078772494</v>
      </c>
    </row>
    <row r="770" spans="1:6" x14ac:dyDescent="0.25">
      <c r="A770" s="158" t="s">
        <v>458</v>
      </c>
      <c r="B770" s="211"/>
      <c r="C770" s="108"/>
      <c r="D770" s="134"/>
      <c r="E770" s="157">
        <v>0.47063732533774927</v>
      </c>
      <c r="F770" s="236">
        <v>0.11765640494075996</v>
      </c>
    </row>
    <row r="771" spans="1:6" x14ac:dyDescent="0.25">
      <c r="A771" s="158" t="s">
        <v>459</v>
      </c>
      <c r="B771" s="211"/>
      <c r="C771" s="108"/>
      <c r="D771" s="284">
        <v>0.41456738096394496</v>
      </c>
      <c r="E771" s="157">
        <v>0.56605541822154704</v>
      </c>
      <c r="F771" s="236">
        <v>0.24515307264533157</v>
      </c>
    </row>
    <row r="772" spans="1:6" x14ac:dyDescent="0.25">
      <c r="A772" s="223" t="s">
        <v>83</v>
      </c>
      <c r="B772" s="77">
        <v>2.0571610492576085E-3</v>
      </c>
      <c r="C772" s="39">
        <v>2.0827286735587204E-3</v>
      </c>
      <c r="D772" s="284">
        <v>7.4390369098874922E-3</v>
      </c>
      <c r="E772" s="157">
        <v>2.6315789473684358E-2</v>
      </c>
      <c r="F772" s="236">
        <v>9.473539916727957E-3</v>
      </c>
    </row>
    <row r="773" spans="1:6" x14ac:dyDescent="0.25">
      <c r="A773" s="158" t="s">
        <v>84</v>
      </c>
      <c r="B773" s="77">
        <v>2.8182709107262963E-2</v>
      </c>
      <c r="C773" s="39">
        <v>0.11002249165162628</v>
      </c>
      <c r="D773" s="284">
        <v>0.17484931298584275</v>
      </c>
      <c r="E773" s="157">
        <v>0.77942744290306887</v>
      </c>
      <c r="F773" s="236">
        <v>0.27311630710844853</v>
      </c>
    </row>
    <row r="774" spans="1:6" x14ac:dyDescent="0.25">
      <c r="A774" s="223" t="s">
        <v>85</v>
      </c>
      <c r="B774" s="77">
        <v>2.4086058566006464E-2</v>
      </c>
      <c r="C774" s="39">
        <v>8.9031762902557376E-2</v>
      </c>
      <c r="D774" s="284">
        <v>0.20264183739161434</v>
      </c>
      <c r="E774" s="157">
        <v>0.67662196927032359</v>
      </c>
      <c r="F774" s="236">
        <v>0.24809187146216061</v>
      </c>
    </row>
    <row r="775" spans="1:6" x14ac:dyDescent="0.25">
      <c r="A775" s="158" t="s">
        <v>460</v>
      </c>
      <c r="B775" s="212"/>
      <c r="C775" s="108"/>
      <c r="D775" s="134"/>
      <c r="E775" s="157">
        <v>0.14349367201129007</v>
      </c>
      <c r="F775" s="236">
        <v>3.5872525768076341E-2</v>
      </c>
    </row>
    <row r="776" spans="1:6" x14ac:dyDescent="0.25">
      <c r="A776" s="223" t="s">
        <v>86</v>
      </c>
      <c r="B776" s="78">
        <v>1.0843212738425567E-2</v>
      </c>
      <c r="C776" s="39">
        <v>1.0654310070582434E-2</v>
      </c>
      <c r="D776" s="284">
        <v>1.4878073819774983E-3</v>
      </c>
      <c r="E776" s="157">
        <v>4.3548235233572367E-3</v>
      </c>
      <c r="F776" s="236">
        <v>6.8350582705860906E-3</v>
      </c>
    </row>
    <row r="777" spans="1:6" x14ac:dyDescent="0.25">
      <c r="A777" s="224" t="s">
        <v>405</v>
      </c>
      <c r="B777" s="107"/>
      <c r="C777" s="108"/>
      <c r="D777" s="284">
        <v>0.59078554736881639</v>
      </c>
      <c r="E777" s="108"/>
      <c r="F777" s="236">
        <v>0.14769765455451578</v>
      </c>
    </row>
    <row r="778" spans="1:6" x14ac:dyDescent="0.25">
      <c r="A778" s="224" t="s">
        <v>663</v>
      </c>
      <c r="B778" s="107"/>
      <c r="C778" s="108"/>
      <c r="D778" s="284"/>
      <c r="E778" s="108"/>
      <c r="F778" s="236">
        <v>0.13030015228039812</v>
      </c>
    </row>
    <row r="779" spans="1:6" x14ac:dyDescent="0.25">
      <c r="A779" s="224" t="s">
        <v>664</v>
      </c>
      <c r="B779" s="107"/>
      <c r="C779" s="108"/>
      <c r="D779" s="284"/>
      <c r="E779" s="108"/>
      <c r="F779" s="236">
        <v>9.3335365807850387E-2</v>
      </c>
    </row>
    <row r="780" spans="1:6" x14ac:dyDescent="0.25">
      <c r="A780" s="223" t="s">
        <v>41</v>
      </c>
      <c r="B780" s="78">
        <v>1.4216699320234043E-2</v>
      </c>
      <c r="C780" s="39">
        <v>5.6597569268327527E-2</v>
      </c>
      <c r="D780" s="284">
        <v>5.9572655105674659E-2</v>
      </c>
      <c r="E780" s="157">
        <v>1.2115900939388106E-2</v>
      </c>
      <c r="F780" s="236">
        <v>3.562590482217879E-2</v>
      </c>
    </row>
    <row r="781" spans="1:6" x14ac:dyDescent="0.25">
      <c r="A781" s="223" t="s">
        <v>87</v>
      </c>
      <c r="B781" s="39">
        <v>0.55255767708612569</v>
      </c>
      <c r="C781" s="39">
        <v>0.35704720552365837</v>
      </c>
      <c r="D781" s="284">
        <v>8.9389162571799421E-2</v>
      </c>
      <c r="E781" s="157">
        <v>4.3548235233572367E-3</v>
      </c>
      <c r="F781" s="236">
        <v>0.25083922184247415</v>
      </c>
    </row>
    <row r="782" spans="1:6" x14ac:dyDescent="0.25">
      <c r="A782" s="225" t="s">
        <v>6</v>
      </c>
      <c r="B782" s="69">
        <v>499.9997260225183</v>
      </c>
      <c r="C782" s="21">
        <v>499.99996685082965</v>
      </c>
      <c r="D782" s="94">
        <v>500.00005020920582</v>
      </c>
      <c r="E782" s="138">
        <v>499.98333333333397</v>
      </c>
      <c r="F782" s="237">
        <v>1999.9830764158894</v>
      </c>
    </row>
    <row r="783" spans="1:6" x14ac:dyDescent="0.25">
      <c r="A783" s="226" t="s">
        <v>7</v>
      </c>
      <c r="B783" s="71">
        <v>722</v>
      </c>
      <c r="C783" s="25">
        <v>1086</v>
      </c>
      <c r="D783" s="95">
        <v>478</v>
      </c>
      <c r="E783" s="139">
        <v>342</v>
      </c>
      <c r="F783" s="162">
        <v>2628</v>
      </c>
    </row>
    <row r="785" spans="1:6" x14ac:dyDescent="0.25">
      <c r="A785" s="26" t="s">
        <v>8</v>
      </c>
      <c r="B785" s="26" t="s">
        <v>9</v>
      </c>
    </row>
    <row r="786" spans="1:6" x14ac:dyDescent="0.25">
      <c r="A786" s="227" t="s">
        <v>10</v>
      </c>
      <c r="B786" s="26" t="s">
        <v>661</v>
      </c>
    </row>
    <row r="788" spans="1:6" x14ac:dyDescent="0.25">
      <c r="A788" s="8" t="s">
        <v>93</v>
      </c>
    </row>
    <row r="790" spans="1:6" x14ac:dyDescent="0.25">
      <c r="B790" s="63" t="s">
        <v>404</v>
      </c>
      <c r="C790" s="10" t="s">
        <v>319</v>
      </c>
      <c r="D790" s="90" t="s">
        <v>421</v>
      </c>
      <c r="E790" s="140" t="s">
        <v>475</v>
      </c>
      <c r="F790" s="216" t="s">
        <v>5</v>
      </c>
    </row>
    <row r="791" spans="1:6" x14ac:dyDescent="0.25">
      <c r="A791" s="11" t="s">
        <v>77</v>
      </c>
      <c r="B791" s="247">
        <v>9.6073982386877289E-3</v>
      </c>
      <c r="C791" s="258">
        <v>1.1528755153007036E-2</v>
      </c>
      <c r="D791" s="244">
        <v>4.194746556433677E-3</v>
      </c>
      <c r="E791" s="135">
        <v>1.3212709653512575E-3</v>
      </c>
      <c r="F791" s="300">
        <v>5.5794837299031862E-3</v>
      </c>
    </row>
    <row r="792" spans="1:6" x14ac:dyDescent="0.25">
      <c r="A792" s="13" t="s">
        <v>78</v>
      </c>
      <c r="B792" s="248">
        <v>0.1147599555127356</v>
      </c>
      <c r="C792" s="259">
        <v>6.0115194639009613E-2</v>
      </c>
      <c r="D792" s="245">
        <v>1.9313042191553192E-2</v>
      </c>
      <c r="E792" s="136">
        <v>3.987223517330149E-2</v>
      </c>
      <c r="F792" s="301">
        <v>5.0909582305319424E-2</v>
      </c>
    </row>
    <row r="793" spans="1:6" x14ac:dyDescent="0.25">
      <c r="A793" s="13" t="s">
        <v>54</v>
      </c>
      <c r="B793" s="248">
        <v>0.40188029752923826</v>
      </c>
      <c r="C793" s="259">
        <v>0.31419199299026451</v>
      </c>
      <c r="D793" s="245">
        <v>0.29380433926994043</v>
      </c>
      <c r="E793" s="136">
        <v>0.33178907166338223</v>
      </c>
      <c r="F793" s="301">
        <v>0.32954552121116343</v>
      </c>
    </row>
    <row r="794" spans="1:6" x14ac:dyDescent="0.25">
      <c r="A794" s="13" t="s">
        <v>79</v>
      </c>
      <c r="B794" s="248">
        <v>0.43252990743938752</v>
      </c>
      <c r="C794" s="259">
        <v>0.55966493690352526</v>
      </c>
      <c r="D794" s="245">
        <v>0.58210258754291366</v>
      </c>
      <c r="E794" s="136">
        <v>0.52016188716829193</v>
      </c>
      <c r="F794" s="301">
        <v>0.5305119503128517</v>
      </c>
    </row>
    <row r="795" spans="1:6" x14ac:dyDescent="0.25">
      <c r="A795" s="13" t="s">
        <v>80</v>
      </c>
      <c r="B795" s="248">
        <v>4.1222441279950839E-2</v>
      </c>
      <c r="C795" s="259">
        <v>5.4499120314193655E-2</v>
      </c>
      <c r="D795" s="245">
        <v>0.10058528443915898</v>
      </c>
      <c r="E795" s="136">
        <v>0.10685553502967313</v>
      </c>
      <c r="F795" s="301">
        <v>8.3453462440762446E-2</v>
      </c>
    </row>
    <row r="796" spans="1:6" x14ac:dyDescent="0.25">
      <c r="A796" s="17" t="s">
        <v>5</v>
      </c>
      <c r="B796" s="249">
        <v>1</v>
      </c>
      <c r="C796" s="260">
        <v>1</v>
      </c>
      <c r="D796" s="246">
        <v>1</v>
      </c>
      <c r="E796" s="137">
        <v>1</v>
      </c>
      <c r="F796" s="302">
        <v>1</v>
      </c>
    </row>
    <row r="797" spans="1:6" s="22" customFormat="1" x14ac:dyDescent="0.25">
      <c r="A797" s="208" t="s">
        <v>6</v>
      </c>
      <c r="B797" s="69">
        <v>207.23553981098286</v>
      </c>
      <c r="C797" s="28">
        <v>246.47434346224659</v>
      </c>
      <c r="D797" s="94">
        <v>340.50461087866148</v>
      </c>
      <c r="E797" s="138">
        <v>429.65453216374334</v>
      </c>
      <c r="F797" s="233">
        <v>1223.8690263156327</v>
      </c>
    </row>
    <row r="798" spans="1:6" x14ac:dyDescent="0.25">
      <c r="A798" s="203" t="s">
        <v>7</v>
      </c>
      <c r="B798" s="71">
        <v>281</v>
      </c>
      <c r="C798" s="25">
        <v>619</v>
      </c>
      <c r="D798" s="95">
        <v>328</v>
      </c>
      <c r="E798" s="139">
        <v>289</v>
      </c>
      <c r="F798" s="235">
        <v>1517</v>
      </c>
    </row>
    <row r="800" spans="1:6" x14ac:dyDescent="0.25">
      <c r="A800" s="29" t="s">
        <v>58</v>
      </c>
      <c r="B800" s="14">
        <f t="shared" ref="B800:E800" si="74">B791+B792</f>
        <v>0.12436735375142333</v>
      </c>
      <c r="C800" s="14">
        <f t="shared" si="74"/>
        <v>7.1643949792016645E-2</v>
      </c>
      <c r="D800" s="14">
        <f t="shared" si="74"/>
        <v>2.3507788747986869E-2</v>
      </c>
      <c r="E800" s="14">
        <f t="shared" si="74"/>
        <v>4.1193506138652747E-2</v>
      </c>
      <c r="F800" s="14">
        <f t="shared" ref="F800" si="75">F791+F792</f>
        <v>5.6489066035222607E-2</v>
      </c>
    </row>
    <row r="801" spans="1:6" x14ac:dyDescent="0.25">
      <c r="A801" s="30" t="s">
        <v>59</v>
      </c>
      <c r="B801" s="14">
        <f t="shared" ref="B801:E801" si="76">B793</f>
        <v>0.40188029752923826</v>
      </c>
      <c r="C801" s="14">
        <f t="shared" si="76"/>
        <v>0.31419199299026451</v>
      </c>
      <c r="D801" s="14">
        <f t="shared" si="76"/>
        <v>0.29380433926994043</v>
      </c>
      <c r="E801" s="14">
        <f t="shared" si="76"/>
        <v>0.33178907166338223</v>
      </c>
      <c r="F801" s="14">
        <f t="shared" ref="F801" si="77">F793</f>
        <v>0.32954552121116343</v>
      </c>
    </row>
    <row r="802" spans="1:6" x14ac:dyDescent="0.25">
      <c r="A802" s="13" t="s">
        <v>60</v>
      </c>
      <c r="B802" s="14">
        <f t="shared" ref="B802:D802" si="78">B794+B795</f>
        <v>0.47375234871933836</v>
      </c>
      <c r="C802" s="14">
        <f t="shared" si="78"/>
        <v>0.61416405721771894</v>
      </c>
      <c r="D802" s="14">
        <f t="shared" si="78"/>
        <v>0.68268787198207259</v>
      </c>
      <c r="E802" s="14">
        <f>E794+E795</f>
        <v>0.62701742219796508</v>
      </c>
      <c r="F802" s="14">
        <f>F794+F795</f>
        <v>0.61396541275361416</v>
      </c>
    </row>
    <row r="804" spans="1:6" x14ac:dyDescent="0.25">
      <c r="A804" s="221" t="s">
        <v>61</v>
      </c>
      <c r="B804" s="33">
        <v>3.3810000380091769</v>
      </c>
      <c r="C804" s="33">
        <v>3.5854904725868884</v>
      </c>
      <c r="D804" s="32">
        <v>3.7555706211168114</v>
      </c>
      <c r="E804" s="292">
        <v>3.6913581801236353</v>
      </c>
      <c r="F804" s="32">
        <v>3.6353503254292492</v>
      </c>
    </row>
    <row r="806" spans="1:6" x14ac:dyDescent="0.25">
      <c r="A806" s="26" t="s">
        <v>8</v>
      </c>
      <c r="B806" s="26" t="s">
        <v>92</v>
      </c>
    </row>
    <row r="807" spans="1:6" x14ac:dyDescent="0.25">
      <c r="A807" s="26" t="s">
        <v>10</v>
      </c>
      <c r="B807" s="26" t="s">
        <v>11</v>
      </c>
    </row>
    <row r="809" spans="1:6" x14ac:dyDescent="0.25">
      <c r="A809" s="8" t="s">
        <v>666</v>
      </c>
    </row>
    <row r="811" spans="1:6" x14ac:dyDescent="0.25">
      <c r="B811" s="63" t="s">
        <v>404</v>
      </c>
      <c r="C811" s="10" t="s">
        <v>319</v>
      </c>
      <c r="D811" s="90" t="s">
        <v>421</v>
      </c>
      <c r="E811" s="140" t="s">
        <v>475</v>
      </c>
      <c r="F811" s="216" t="s">
        <v>5</v>
      </c>
    </row>
    <row r="812" spans="1:6" x14ac:dyDescent="0.25">
      <c r="A812" s="11" t="s">
        <v>94</v>
      </c>
      <c r="B812" s="247">
        <v>0.10061723600559894</v>
      </c>
      <c r="C812" s="258">
        <v>0.15754646157460009</v>
      </c>
      <c r="D812" s="244">
        <v>0.14323144230365839</v>
      </c>
      <c r="E812" s="135">
        <v>0.34941713337622976</v>
      </c>
      <c r="F812" s="300">
        <v>0.21128261589862152</v>
      </c>
    </row>
    <row r="813" spans="1:6" x14ac:dyDescent="0.25">
      <c r="A813" s="13" t="s">
        <v>95</v>
      </c>
      <c r="B813" s="248">
        <v>4.4421161527440148E-3</v>
      </c>
      <c r="C813" s="259">
        <v>2.4105075624944954E-2</v>
      </c>
      <c r="D813" s="245">
        <v>3.661604764240986E-2</v>
      </c>
      <c r="E813" s="136">
        <v>2.4234416539603888E-2</v>
      </c>
      <c r="F813" s="301">
        <v>2.4301789115537837E-2</v>
      </c>
    </row>
    <row r="814" spans="1:6" x14ac:dyDescent="0.25">
      <c r="A814" s="13" t="s">
        <v>96</v>
      </c>
      <c r="B814" s="248">
        <v>0.13885281689326204</v>
      </c>
      <c r="C814" s="259">
        <v>9.7113860655061945E-2</v>
      </c>
      <c r="D814" s="245">
        <v>2.7702535304420538E-2</v>
      </c>
      <c r="E814" s="136">
        <v>6.6096894792055383E-2</v>
      </c>
      <c r="F814" s="301">
        <v>7.3980943202153718E-2</v>
      </c>
    </row>
    <row r="815" spans="1:6" x14ac:dyDescent="0.25">
      <c r="A815" s="13" t="s">
        <v>97</v>
      </c>
      <c r="B815" s="248">
        <v>0.12237137611404075</v>
      </c>
      <c r="C815" s="259">
        <v>4.7245146195945678E-2</v>
      </c>
      <c r="D815" s="245">
        <v>2.5343152413642711E-2</v>
      </c>
      <c r="E815" s="136">
        <v>1.6524223698013853E-2</v>
      </c>
      <c r="F815" s="301">
        <v>4.3087602755145532E-2</v>
      </c>
    </row>
    <row r="816" spans="1:6" x14ac:dyDescent="0.25">
      <c r="A816" s="13" t="s">
        <v>98</v>
      </c>
      <c r="B816" s="248">
        <v>1.1639401966892352E-2</v>
      </c>
      <c r="C816" s="259">
        <v>6.8691735710002984E-3</v>
      </c>
      <c r="D816" s="245">
        <v>4.1947465564336752E-3</v>
      </c>
      <c r="E816" s="136"/>
      <c r="F816" s="301">
        <v>4.5213198640361978E-3</v>
      </c>
    </row>
    <row r="817" spans="1:6" x14ac:dyDescent="0.25">
      <c r="A817" s="13" t="s">
        <v>99</v>
      </c>
      <c r="B817" s="80"/>
      <c r="C817" s="27"/>
      <c r="D817" s="136"/>
      <c r="E817" s="136"/>
      <c r="F817" s="215"/>
    </row>
    <row r="818" spans="1:6" x14ac:dyDescent="0.25">
      <c r="A818" s="13" t="s">
        <v>100</v>
      </c>
      <c r="B818" s="248">
        <v>5.8864649315752164E-3</v>
      </c>
      <c r="C818" s="259">
        <v>2.5218628633837351E-2</v>
      </c>
      <c r="D818" s="245">
        <v>1.2584239669301027E-2</v>
      </c>
      <c r="E818" s="136">
        <v>2.5338254554437657E-2</v>
      </c>
      <c r="F818" s="301">
        <v>1.8472006992044075E-2</v>
      </c>
    </row>
    <row r="819" spans="1:6" x14ac:dyDescent="0.25">
      <c r="A819" s="13" t="s">
        <v>101</v>
      </c>
      <c r="B819" s="248">
        <v>1.1038195919136301E-2</v>
      </c>
      <c r="C819" s="259">
        <v>1.056860680499893E-2</v>
      </c>
      <c r="D819" s="92"/>
      <c r="E819" s="136">
        <v>6.3889218762387904E-3</v>
      </c>
      <c r="F819" s="301">
        <v>6.2403950005764227E-3</v>
      </c>
    </row>
    <row r="820" spans="1:6" x14ac:dyDescent="0.25">
      <c r="A820" s="13" t="s">
        <v>102</v>
      </c>
      <c r="B820" s="248">
        <v>8.7764845476164116E-3</v>
      </c>
      <c r="C820" s="259">
        <v>3.1963132431420883E-2</v>
      </c>
      <c r="D820" s="245">
        <v>2.1847098157371674E-3</v>
      </c>
      <c r="E820" s="136">
        <v>6.3889218762387904E-3</v>
      </c>
      <c r="F820" s="301">
        <v>1.07738853715832E-2</v>
      </c>
    </row>
    <row r="821" spans="1:6" x14ac:dyDescent="0.25">
      <c r="A821" s="13" t="s">
        <v>103</v>
      </c>
      <c r="B821" s="248">
        <v>0.10100658219815344</v>
      </c>
      <c r="C821" s="259">
        <v>1.8572338638065417E-2</v>
      </c>
      <c r="D821" s="245">
        <v>1.0574202928604517E-2</v>
      </c>
      <c r="E821" s="136">
        <v>3.590842227724772E-2</v>
      </c>
      <c r="F821" s="301">
        <v>3.6391589973134464E-2</v>
      </c>
    </row>
    <row r="822" spans="1:6" x14ac:dyDescent="0.25">
      <c r="A822" s="13" t="s">
        <v>573</v>
      </c>
      <c r="B822" s="248">
        <v>0.38003030818833367</v>
      </c>
      <c r="C822" s="259">
        <v>0.50298397507087189</v>
      </c>
      <c r="D822" s="245">
        <v>0.69675812916694857</v>
      </c>
      <c r="E822" s="136">
        <v>0.45053604538121744</v>
      </c>
      <c r="F822" s="301">
        <v>0.51766375887993199</v>
      </c>
    </row>
    <row r="823" spans="1:6" x14ac:dyDescent="0.25">
      <c r="A823" s="13" t="s">
        <v>41</v>
      </c>
      <c r="B823" s="248">
        <v>0.11533901708264685</v>
      </c>
      <c r="C823" s="259">
        <v>7.7813600799252425E-2</v>
      </c>
      <c r="D823" s="245">
        <v>4.0810794198843536E-2</v>
      </c>
      <c r="E823" s="136">
        <v>1.9166765628716366E-2</v>
      </c>
      <c r="F823" s="301">
        <v>5.3284092947234928E-2</v>
      </c>
    </row>
    <row r="824" spans="1:6" x14ac:dyDescent="0.25">
      <c r="A824" s="17" t="s">
        <v>5</v>
      </c>
      <c r="B824" s="249">
        <v>1</v>
      </c>
      <c r="C824" s="19">
        <v>1</v>
      </c>
      <c r="D824" s="246">
        <v>1</v>
      </c>
      <c r="E824" s="137">
        <v>1</v>
      </c>
      <c r="F824" s="302">
        <v>1</v>
      </c>
    </row>
    <row r="825" spans="1:6" s="22" customFormat="1" x14ac:dyDescent="0.25">
      <c r="A825" s="208" t="s">
        <v>6</v>
      </c>
      <c r="B825" s="69">
        <v>207.23553981098286</v>
      </c>
      <c r="C825" s="28">
        <v>246.47434346224659</v>
      </c>
      <c r="D825" s="94">
        <v>340.50461087866148</v>
      </c>
      <c r="E825" s="138">
        <v>429.65453216374317</v>
      </c>
      <c r="F825" s="233">
        <v>1223.8690263156327</v>
      </c>
    </row>
    <row r="826" spans="1:6" x14ac:dyDescent="0.25">
      <c r="A826" s="203" t="s">
        <v>7</v>
      </c>
      <c r="B826" s="71">
        <v>281</v>
      </c>
      <c r="C826" s="25">
        <v>619</v>
      </c>
      <c r="D826" s="95">
        <v>328</v>
      </c>
      <c r="E826" s="139">
        <v>289</v>
      </c>
      <c r="F826" s="235">
        <v>1517</v>
      </c>
    </row>
    <row r="828" spans="1:6" x14ac:dyDescent="0.25">
      <c r="A828" s="26" t="s">
        <v>8</v>
      </c>
      <c r="B828" s="26" t="s">
        <v>92</v>
      </c>
    </row>
    <row r="829" spans="1:6" x14ac:dyDescent="0.25">
      <c r="A829" s="26" t="s">
        <v>10</v>
      </c>
      <c r="B829" s="26" t="s">
        <v>11</v>
      </c>
    </row>
    <row r="831" spans="1:6" x14ac:dyDescent="0.25">
      <c r="A831" s="8" t="s">
        <v>121</v>
      </c>
    </row>
    <row r="833" spans="1:6" x14ac:dyDescent="0.25">
      <c r="B833" s="63" t="s">
        <v>404</v>
      </c>
      <c r="C833" s="10" t="s">
        <v>319</v>
      </c>
      <c r="D833" s="90" t="s">
        <v>421</v>
      </c>
      <c r="E833" s="140" t="s">
        <v>475</v>
      </c>
      <c r="F833" s="216" t="s">
        <v>5</v>
      </c>
    </row>
    <row r="834" spans="1:6" x14ac:dyDescent="0.25">
      <c r="A834" s="11" t="s">
        <v>77</v>
      </c>
      <c r="B834" s="247">
        <v>0.15494179024669208</v>
      </c>
      <c r="C834" s="258">
        <v>8.4768422882807712E-2</v>
      </c>
      <c r="D834" s="244">
        <v>1.899063274760068E-2</v>
      </c>
      <c r="E834" s="135">
        <v>8.0667301086748716E-2</v>
      </c>
      <c r="F834" s="300">
        <v>7.6174757453358763E-2</v>
      </c>
    </row>
    <row r="835" spans="1:6" x14ac:dyDescent="0.25">
      <c r="A835" s="13" t="s">
        <v>78</v>
      </c>
      <c r="B835" s="248">
        <v>0.18244251799764227</v>
      </c>
      <c r="C835" s="259">
        <v>0.13336841129692142</v>
      </c>
      <c r="D835" s="245">
        <v>0.13293442923320473</v>
      </c>
      <c r="E835" s="136">
        <v>0.13768347879884088</v>
      </c>
      <c r="F835" s="301">
        <v>0.14292716459019794</v>
      </c>
    </row>
    <row r="836" spans="1:6" x14ac:dyDescent="0.25">
      <c r="A836" s="13" t="s">
        <v>54</v>
      </c>
      <c r="B836" s="248">
        <v>0.24884334051105669</v>
      </c>
      <c r="C836" s="259">
        <v>0.25304226193209978</v>
      </c>
      <c r="D836" s="245">
        <v>0.51769069744533058</v>
      </c>
      <c r="E836" s="136">
        <v>0.40333650543374344</v>
      </c>
      <c r="F836" s="301">
        <v>0.36288296806744597</v>
      </c>
    </row>
    <row r="837" spans="1:6" x14ac:dyDescent="0.25">
      <c r="A837" s="13" t="s">
        <v>79</v>
      </c>
      <c r="B837" s="248">
        <v>0.28124012890998384</v>
      </c>
      <c r="C837" s="259">
        <v>0.38234790219958897</v>
      </c>
      <c r="D837" s="245">
        <v>0.29136302683684639</v>
      </c>
      <c r="E837" s="136">
        <v>0.250343166844605</v>
      </c>
      <c r="F837" s="301">
        <v>0.31107191148196356</v>
      </c>
    </row>
    <row r="838" spans="1:6" x14ac:dyDescent="0.25">
      <c r="A838" s="13" t="s">
        <v>80</v>
      </c>
      <c r="B838" s="248">
        <v>0.13253222233462505</v>
      </c>
      <c r="C838" s="259">
        <v>0.1464730016885821</v>
      </c>
      <c r="D838" s="245">
        <v>3.9021213737017599E-2</v>
      </c>
      <c r="E838" s="136">
        <v>0.12796954783606185</v>
      </c>
      <c r="F838" s="301">
        <v>0.10694319840703378</v>
      </c>
    </row>
    <row r="839" spans="1:6" x14ac:dyDescent="0.25">
      <c r="A839" s="17" t="s">
        <v>5</v>
      </c>
      <c r="B839" s="249">
        <v>1</v>
      </c>
      <c r="C839" s="260">
        <v>1</v>
      </c>
      <c r="D839" s="246">
        <v>1</v>
      </c>
      <c r="E839" s="137">
        <v>1</v>
      </c>
      <c r="F839" s="302">
        <v>1</v>
      </c>
    </row>
    <row r="840" spans="1:6" s="22" customFormat="1" x14ac:dyDescent="0.25">
      <c r="A840" s="208" t="s">
        <v>6</v>
      </c>
      <c r="B840" s="72">
        <v>66.353099438757141</v>
      </c>
      <c r="C840" s="28">
        <v>119.55020441988947</v>
      </c>
      <c r="D840" s="94">
        <v>114.3845146443515</v>
      </c>
      <c r="E840" s="138">
        <v>68.058040935672523</v>
      </c>
      <c r="F840" s="233">
        <v>366.18303531344077</v>
      </c>
    </row>
    <row r="841" spans="1:6" x14ac:dyDescent="0.25">
      <c r="A841" s="203" t="s">
        <v>7</v>
      </c>
      <c r="B841" s="70">
        <v>87</v>
      </c>
      <c r="C841" s="25">
        <v>350</v>
      </c>
      <c r="D841" s="95">
        <v>105</v>
      </c>
      <c r="E841" s="139">
        <v>49</v>
      </c>
      <c r="F841" s="235">
        <v>591</v>
      </c>
    </row>
    <row r="843" spans="1:6" x14ac:dyDescent="0.25">
      <c r="A843" s="29" t="s">
        <v>58</v>
      </c>
      <c r="B843" s="14">
        <f t="shared" ref="B843:E843" si="79">B834+B835</f>
        <v>0.33738430824433435</v>
      </c>
      <c r="C843" s="14">
        <f t="shared" si="79"/>
        <v>0.21813683417972912</v>
      </c>
      <c r="D843" s="14">
        <f t="shared" si="79"/>
        <v>0.15192506198080541</v>
      </c>
      <c r="E843" s="14">
        <f t="shared" si="79"/>
        <v>0.2183507798855896</v>
      </c>
      <c r="F843" s="14">
        <f t="shared" ref="F843" si="80">F834+F835</f>
        <v>0.21910192204355672</v>
      </c>
    </row>
    <row r="844" spans="1:6" x14ac:dyDescent="0.25">
      <c r="A844" s="30" t="s">
        <v>59</v>
      </c>
      <c r="B844" s="14">
        <f t="shared" ref="B844:E844" si="81">B836</f>
        <v>0.24884334051105669</v>
      </c>
      <c r="C844" s="14">
        <f t="shared" si="81"/>
        <v>0.25304226193209978</v>
      </c>
      <c r="D844" s="14">
        <f t="shared" si="81"/>
        <v>0.51769069744533058</v>
      </c>
      <c r="E844" s="14">
        <f t="shared" si="81"/>
        <v>0.40333650543374344</v>
      </c>
      <c r="F844" s="14">
        <f t="shared" ref="F844" si="82">F836</f>
        <v>0.36288296806744597</v>
      </c>
    </row>
    <row r="845" spans="1:6" x14ac:dyDescent="0.25">
      <c r="A845" s="13" t="s">
        <v>60</v>
      </c>
      <c r="B845" s="14">
        <f t="shared" ref="B845:E845" si="83">B837+B838</f>
        <v>0.41377235124460887</v>
      </c>
      <c r="C845" s="14">
        <f t="shared" si="83"/>
        <v>0.52882090388817105</v>
      </c>
      <c r="D845" s="14">
        <f t="shared" si="83"/>
        <v>0.33038424057386401</v>
      </c>
      <c r="E845" s="14">
        <f t="shared" si="83"/>
        <v>0.37831271468066685</v>
      </c>
      <c r="F845" s="14">
        <f t="shared" ref="F845" si="84">F837+F838</f>
        <v>0.41801510988899737</v>
      </c>
    </row>
    <row r="847" spans="1:6" x14ac:dyDescent="0.25">
      <c r="A847" s="221" t="s">
        <v>61</v>
      </c>
      <c r="B847" s="33">
        <v>3.0539784750882082</v>
      </c>
      <c r="C847" s="33">
        <v>3.3723886485142165</v>
      </c>
      <c r="D847" s="32">
        <v>3.1984897595824759</v>
      </c>
      <c r="E847" s="292">
        <v>3.2072641815443914</v>
      </c>
      <c r="F847" s="32">
        <v>3.2296816287991152</v>
      </c>
    </row>
    <row r="849" spans="1:6" x14ac:dyDescent="0.25">
      <c r="A849" s="26" t="s">
        <v>8</v>
      </c>
      <c r="B849" s="26" t="s">
        <v>120</v>
      </c>
    </row>
    <row r="850" spans="1:6" x14ac:dyDescent="0.25">
      <c r="A850" s="26" t="s">
        <v>10</v>
      </c>
      <c r="B850" s="26" t="s">
        <v>11</v>
      </c>
    </row>
    <row r="851" spans="1:6" x14ac:dyDescent="0.25">
      <c r="A851" s="26"/>
    </row>
    <row r="852" spans="1:6" x14ac:dyDescent="0.25">
      <c r="A852" s="109" t="s">
        <v>552</v>
      </c>
      <c r="B852" s="110"/>
      <c r="C852" s="110"/>
    </row>
    <row r="853" spans="1:6" x14ac:dyDescent="0.25">
      <c r="A853" s="1"/>
      <c r="B853" s="1"/>
      <c r="C853" s="1"/>
    </row>
    <row r="854" spans="1:6" x14ac:dyDescent="0.25">
      <c r="A854" s="1"/>
      <c r="B854" s="63" t="s">
        <v>404</v>
      </c>
      <c r="C854" s="10" t="s">
        <v>319</v>
      </c>
      <c r="D854" s="90" t="s">
        <v>421</v>
      </c>
      <c r="E854" s="140" t="s">
        <v>475</v>
      </c>
      <c r="F854" s="216" t="s">
        <v>5</v>
      </c>
    </row>
    <row r="855" spans="1:6" x14ac:dyDescent="0.25">
      <c r="A855" s="112" t="s">
        <v>122</v>
      </c>
      <c r="B855" s="247">
        <v>3.2297690397197168E-2</v>
      </c>
      <c r="C855" s="258">
        <v>3.7178599024753921E-2</v>
      </c>
      <c r="D855" s="244">
        <v>8.7929653994259033E-2</v>
      </c>
      <c r="E855" s="135">
        <v>0.17664446196379513</v>
      </c>
      <c r="F855" s="300">
        <v>7.8068108750614387E-2</v>
      </c>
    </row>
    <row r="856" spans="1:6" x14ac:dyDescent="0.25">
      <c r="A856" s="99" t="s">
        <v>123</v>
      </c>
      <c r="B856" s="80"/>
      <c r="C856" s="259">
        <v>1.244180239521921E-2</v>
      </c>
      <c r="D856" s="92"/>
      <c r="E856" s="168">
        <v>3.1992386959015469E-2</v>
      </c>
      <c r="F856" s="301">
        <v>9.9345120330090447E-3</v>
      </c>
    </row>
    <row r="857" spans="1:6" x14ac:dyDescent="0.25">
      <c r="A857" s="99" t="s">
        <v>96</v>
      </c>
      <c r="B857" s="248">
        <v>0.23825120930530236</v>
      </c>
      <c r="C857" s="259">
        <v>0.17847926732330216</v>
      </c>
      <c r="D857" s="245">
        <v>0.20941693434451561</v>
      </c>
      <c r="E857" s="136">
        <v>1.6682527168717792E-2</v>
      </c>
      <c r="F857" s="301">
        <v>0.16890283917100379</v>
      </c>
    </row>
    <row r="858" spans="1:6" x14ac:dyDescent="0.25">
      <c r="A858" s="99" t="s">
        <v>97</v>
      </c>
      <c r="B858" s="248">
        <v>6.8500461425070533E-2</v>
      </c>
      <c r="C858" s="259">
        <v>0.20034209741173101</v>
      </c>
      <c r="D858" s="245">
        <v>0.27783598147026584</v>
      </c>
      <c r="E858" s="136">
        <v>0.46869394673019465</v>
      </c>
      <c r="F858" s="301">
        <v>0.25053421039014107</v>
      </c>
    </row>
    <row r="859" spans="1:6" x14ac:dyDescent="0.25">
      <c r="A859" s="99" t="s">
        <v>124</v>
      </c>
      <c r="B859" s="248">
        <v>7.0880878008295317E-2</v>
      </c>
      <c r="C859" s="259">
        <v>5.0108903016209384E-2</v>
      </c>
      <c r="D859" s="245">
        <v>4.3964826997129516E-2</v>
      </c>
      <c r="E859" s="136">
        <v>4.0333650543374365E-2</v>
      </c>
      <c r="F859" s="301">
        <v>5.0136794083984589E-2</v>
      </c>
    </row>
    <row r="860" spans="1:6" x14ac:dyDescent="0.25">
      <c r="A860" s="99" t="s">
        <v>99</v>
      </c>
      <c r="B860" s="248">
        <v>2.8390545224818261E-2</v>
      </c>
      <c r="C860" s="259">
        <v>1.0591508125867595E-2</v>
      </c>
      <c r="D860" s="92"/>
      <c r="E860" s="136"/>
      <c r="F860" s="301">
        <v>8.5397458678318893E-3</v>
      </c>
    </row>
    <row r="861" spans="1:6" x14ac:dyDescent="0.25">
      <c r="A861" s="99" t="s">
        <v>100</v>
      </c>
      <c r="B861" s="248">
        <v>8.3642842543597939E-2</v>
      </c>
      <c r="C861" s="259">
        <v>0.15245296626338184</v>
      </c>
      <c r="D861" s="245">
        <v>2.5494168370436953E-2</v>
      </c>
      <c r="E861" s="136">
        <v>8.066730108674873E-2</v>
      </c>
      <c r="F861" s="301">
        <v>8.6984403043209452E-2</v>
      </c>
    </row>
    <row r="862" spans="1:6" x14ac:dyDescent="0.25">
      <c r="A862" s="99" t="s">
        <v>101</v>
      </c>
      <c r="B862" s="66"/>
      <c r="C862" s="259">
        <v>6.7927521456931872E-2</v>
      </c>
      <c r="D862" s="245">
        <v>1.300707124567254E-2</v>
      </c>
      <c r="E862" s="136"/>
      <c r="F862" s="301">
        <v>2.5838557258722795E-2</v>
      </c>
    </row>
    <row r="863" spans="1:6" x14ac:dyDescent="0.25">
      <c r="A863" s="99" t="s">
        <v>125</v>
      </c>
      <c r="B863" s="248">
        <v>0.16941009849928457</v>
      </c>
      <c r="C863" s="259">
        <v>0.18356308281684819</v>
      </c>
      <c r="D863" s="245">
        <v>0.17195564297022239</v>
      </c>
      <c r="E863" s="136">
        <v>8.900856467110764E-2</v>
      </c>
      <c r="F863" s="301">
        <v>0.15979900808830369</v>
      </c>
    </row>
    <row r="864" spans="1:6" x14ac:dyDescent="0.25">
      <c r="A864" s="99" t="s">
        <v>41</v>
      </c>
      <c r="B864" s="248">
        <v>0.3086262745964336</v>
      </c>
      <c r="C864" s="259">
        <v>0.10691425216575473</v>
      </c>
      <c r="D864" s="245">
        <v>0.17039572060749802</v>
      </c>
      <c r="E864" s="136">
        <v>9.5977160877046414E-2</v>
      </c>
      <c r="F864" s="301">
        <v>0.16126182131317951</v>
      </c>
    </row>
    <row r="865" spans="1:14" x14ac:dyDescent="0.25">
      <c r="A865" s="115" t="s">
        <v>5</v>
      </c>
      <c r="B865" s="249">
        <v>1</v>
      </c>
      <c r="C865" s="260">
        <v>1</v>
      </c>
      <c r="D865" s="246">
        <v>1</v>
      </c>
      <c r="E865" s="137">
        <v>1</v>
      </c>
      <c r="F865" s="302">
        <v>1</v>
      </c>
    </row>
    <row r="866" spans="1:14" s="22" customFormat="1" x14ac:dyDescent="0.25">
      <c r="A866" s="228" t="s">
        <v>6</v>
      </c>
      <c r="B866" s="72">
        <v>66.353099438757141</v>
      </c>
      <c r="C866" s="28">
        <v>117.38738029465934</v>
      </c>
      <c r="D866" s="94">
        <v>114.3845146443515</v>
      </c>
      <c r="E866" s="138">
        <v>68.058040935672523</v>
      </c>
      <c r="F866" s="233">
        <v>366.18303531344077</v>
      </c>
    </row>
    <row r="867" spans="1:14" s="22" customFormat="1" x14ac:dyDescent="0.25">
      <c r="A867" s="229" t="s">
        <v>7</v>
      </c>
      <c r="B867" s="70">
        <v>87</v>
      </c>
      <c r="C867" s="25">
        <v>350</v>
      </c>
      <c r="D867" s="95">
        <v>105</v>
      </c>
      <c r="E867" s="139">
        <v>49</v>
      </c>
      <c r="F867" s="235">
        <v>591</v>
      </c>
    </row>
    <row r="868" spans="1:14" x14ac:dyDescent="0.25">
      <c r="B868" s="1"/>
      <c r="C868" s="1"/>
    </row>
    <row r="869" spans="1:14" x14ac:dyDescent="0.25">
      <c r="A869" s="26" t="s">
        <v>8</v>
      </c>
      <c r="B869" s="26" t="s">
        <v>120</v>
      </c>
      <c r="C869" s="26"/>
    </row>
    <row r="870" spans="1:14" x14ac:dyDescent="0.25">
      <c r="A870" s="26" t="s">
        <v>10</v>
      </c>
      <c r="B870" s="26" t="s">
        <v>11</v>
      </c>
      <c r="C870" s="26"/>
    </row>
    <row r="871" spans="1:14" x14ac:dyDescent="0.25">
      <c r="A871" s="1"/>
    </row>
    <row r="872" spans="1:14" x14ac:dyDescent="0.25">
      <c r="A872" s="142" t="s">
        <v>461</v>
      </c>
      <c r="B872" s="143"/>
      <c r="C872" s="143"/>
      <c r="D872" s="143"/>
      <c r="E872" s="143"/>
      <c r="F872" s="143"/>
      <c r="G872" s="143"/>
      <c r="H872" s="143"/>
      <c r="I872" s="143"/>
      <c r="J872" s="143"/>
      <c r="K872" s="143"/>
      <c r="L872" s="143"/>
      <c r="M872" s="143"/>
      <c r="N872" s="143"/>
    </row>
    <row r="873" spans="1:14" x14ac:dyDescent="0.25">
      <c r="A873" s="1"/>
    </row>
    <row r="874" spans="1:14" x14ac:dyDescent="0.25">
      <c r="A874" s="1"/>
      <c r="E874" s="140" t="s">
        <v>475</v>
      </c>
    </row>
    <row r="875" spans="1:14" x14ac:dyDescent="0.25">
      <c r="A875" s="125" t="s">
        <v>77</v>
      </c>
      <c r="E875" s="135">
        <v>2.6072873426799453E-2</v>
      </c>
    </row>
    <row r="876" spans="1:14" x14ac:dyDescent="0.25">
      <c r="A876" s="126" t="s">
        <v>78</v>
      </c>
      <c r="E876" s="136">
        <v>5.4035106729979618E-2</v>
      </c>
    </row>
    <row r="877" spans="1:14" x14ac:dyDescent="0.25">
      <c r="A877" s="126" t="s">
        <v>54</v>
      </c>
      <c r="E877" s="136">
        <v>0.31238868756298899</v>
      </c>
    </row>
    <row r="878" spans="1:14" x14ac:dyDescent="0.25">
      <c r="A878" s="126" t="s">
        <v>79</v>
      </c>
      <c r="E878" s="136">
        <v>0.44181734381846971</v>
      </c>
    </row>
    <row r="879" spans="1:14" x14ac:dyDescent="0.25">
      <c r="A879" s="126" t="s">
        <v>80</v>
      </c>
      <c r="E879" s="136">
        <v>0.16568598846176216</v>
      </c>
    </row>
    <row r="880" spans="1:14" x14ac:dyDescent="0.25">
      <c r="A880" s="115" t="s">
        <v>5</v>
      </c>
      <c r="E880" s="137">
        <v>1</v>
      </c>
    </row>
    <row r="881" spans="1:5" s="22" customFormat="1" x14ac:dyDescent="0.25">
      <c r="A881" s="217" t="s">
        <v>6</v>
      </c>
      <c r="B881"/>
      <c r="C881"/>
      <c r="D881"/>
      <c r="E881" s="138">
        <v>399.35862573099456</v>
      </c>
    </row>
    <row r="882" spans="1:5" x14ac:dyDescent="0.25">
      <c r="A882" s="218" t="s">
        <v>7</v>
      </c>
      <c r="E882" s="139">
        <v>281</v>
      </c>
    </row>
    <row r="883" spans="1:5" x14ac:dyDescent="0.25">
      <c r="A883" s="1"/>
      <c r="E883" s="22"/>
    </row>
    <row r="884" spans="1:5" s="22" customFormat="1" x14ac:dyDescent="0.25">
      <c r="A884" s="29" t="s">
        <v>58</v>
      </c>
      <c r="B884"/>
      <c r="C884"/>
      <c r="D884"/>
      <c r="E884" s="14">
        <f t="shared" ref="E884" si="85">E875+E876</f>
        <v>8.0107980156779071E-2</v>
      </c>
    </row>
    <row r="885" spans="1:5" s="22" customFormat="1" x14ac:dyDescent="0.25">
      <c r="A885" s="30" t="s">
        <v>59</v>
      </c>
      <c r="B885"/>
      <c r="C885"/>
      <c r="D885"/>
      <c r="E885" s="14">
        <f t="shared" ref="E885" si="86">E877</f>
        <v>0.31238868756298899</v>
      </c>
    </row>
    <row r="886" spans="1:5" s="22" customFormat="1" x14ac:dyDescent="0.25">
      <c r="A886" s="13" t="s">
        <v>60</v>
      </c>
      <c r="B886"/>
      <c r="C886"/>
      <c r="D886"/>
      <c r="E886" s="14">
        <f t="shared" ref="E886" si="87">E878+E879</f>
        <v>0.6075033322802319</v>
      </c>
    </row>
    <row r="887" spans="1:5" x14ac:dyDescent="0.25">
      <c r="E887" s="22"/>
    </row>
    <row r="888" spans="1:5" x14ac:dyDescent="0.25">
      <c r="A888" s="221" t="s">
        <v>61</v>
      </c>
      <c r="E888" s="293">
        <v>3.6670084671584151</v>
      </c>
    </row>
    <row r="890" spans="1:5" x14ac:dyDescent="0.25">
      <c r="A890" s="26" t="s">
        <v>8</v>
      </c>
      <c r="B890" s="26" t="s">
        <v>462</v>
      </c>
    </row>
    <row r="891" spans="1:5" x14ac:dyDescent="0.25">
      <c r="A891" s="26" t="s">
        <v>10</v>
      </c>
      <c r="B891" s="26" t="s">
        <v>11</v>
      </c>
    </row>
    <row r="892" spans="1:5" x14ac:dyDescent="0.25">
      <c r="A892" s="1"/>
    </row>
    <row r="893" spans="1:5" x14ac:dyDescent="0.25">
      <c r="A893" s="151" t="s">
        <v>463</v>
      </c>
    </row>
    <row r="894" spans="1:5" x14ac:dyDescent="0.25">
      <c r="A894" s="151"/>
    </row>
    <row r="895" spans="1:5" x14ac:dyDescent="0.25">
      <c r="A895" s="1"/>
      <c r="E895" s="155" t="s">
        <v>475</v>
      </c>
    </row>
    <row r="896" spans="1:5" x14ac:dyDescent="0.25">
      <c r="A896" s="156" t="s">
        <v>122</v>
      </c>
      <c r="E896" s="157">
        <v>3.9820062358760351E-2</v>
      </c>
    </row>
    <row r="897" spans="1:5" x14ac:dyDescent="0.25">
      <c r="A897" s="158" t="s">
        <v>123</v>
      </c>
      <c r="E897" s="157">
        <v>5.4520900288584292E-3</v>
      </c>
    </row>
    <row r="898" spans="1:5" x14ac:dyDescent="0.25">
      <c r="A898" s="158" t="s">
        <v>96</v>
      </c>
      <c r="E898" s="157">
        <v>8.6279791463871686E-2</v>
      </c>
    </row>
    <row r="899" spans="1:5" x14ac:dyDescent="0.25">
      <c r="A899" s="158" t="s">
        <v>97</v>
      </c>
      <c r="E899" s="157">
        <v>0.48849306252386721</v>
      </c>
    </row>
    <row r="900" spans="1:5" x14ac:dyDescent="0.25">
      <c r="A900" s="158" t="s">
        <v>98</v>
      </c>
      <c r="E900" s="157">
        <v>2.89158823010435E-2</v>
      </c>
    </row>
    <row r="901" spans="1:5" x14ac:dyDescent="0.25">
      <c r="A901" s="158" t="s">
        <v>99</v>
      </c>
      <c r="E901" s="157">
        <v>1.3747188931960768E-2</v>
      </c>
    </row>
    <row r="902" spans="1:5" x14ac:dyDescent="0.25">
      <c r="A902" s="158" t="s">
        <v>100</v>
      </c>
      <c r="E902" s="157">
        <v>0.14860999709695394</v>
      </c>
    </row>
    <row r="903" spans="1:5" x14ac:dyDescent="0.25">
      <c r="A903" s="158" t="s">
        <v>101</v>
      </c>
      <c r="E903" s="157">
        <v>5.4988755727843071E-2</v>
      </c>
    </row>
    <row r="904" spans="1:5" x14ac:dyDescent="0.25">
      <c r="A904" s="158" t="s">
        <v>125</v>
      </c>
      <c r="E904" s="157">
        <v>0.15785874499791941</v>
      </c>
    </row>
    <row r="905" spans="1:5" x14ac:dyDescent="0.25">
      <c r="A905" s="158" t="s">
        <v>41</v>
      </c>
      <c r="E905" s="157">
        <v>0.16971657405349944</v>
      </c>
    </row>
    <row r="906" spans="1:5" x14ac:dyDescent="0.25">
      <c r="A906" s="159" t="s">
        <v>6</v>
      </c>
      <c r="E906" s="138">
        <v>399.35862573099456</v>
      </c>
    </row>
    <row r="907" spans="1:5" x14ac:dyDescent="0.25">
      <c r="A907" s="161" t="s">
        <v>7</v>
      </c>
      <c r="E907" s="162">
        <v>281</v>
      </c>
    </row>
    <row r="909" spans="1:5" x14ac:dyDescent="0.25">
      <c r="A909" s="26" t="s">
        <v>8</v>
      </c>
      <c r="B909" s="26" t="s">
        <v>462</v>
      </c>
    </row>
    <row r="910" spans="1:5" x14ac:dyDescent="0.25">
      <c r="A910" s="26" t="s">
        <v>10</v>
      </c>
      <c r="B910" s="26" t="s">
        <v>11</v>
      </c>
    </row>
    <row r="911" spans="1:5" x14ac:dyDescent="0.25">
      <c r="A911" s="164"/>
    </row>
    <row r="912" spans="1:5" x14ac:dyDescent="0.25">
      <c r="A912" s="142" t="s">
        <v>464</v>
      </c>
    </row>
    <row r="913" spans="1:5" x14ac:dyDescent="0.25">
      <c r="A913" s="1"/>
    </row>
    <row r="914" spans="1:5" x14ac:dyDescent="0.25">
      <c r="A914" s="1"/>
      <c r="E914" s="140" t="s">
        <v>475</v>
      </c>
    </row>
    <row r="915" spans="1:5" x14ac:dyDescent="0.25">
      <c r="A915" s="125" t="s">
        <v>126</v>
      </c>
      <c r="E915" s="135">
        <v>7.0157449096925478E-2</v>
      </c>
    </row>
    <row r="916" spans="1:5" x14ac:dyDescent="0.25">
      <c r="A916" s="126" t="s">
        <v>127</v>
      </c>
      <c r="E916" s="136">
        <v>7.9874052437149734E-2</v>
      </c>
    </row>
    <row r="917" spans="1:5" x14ac:dyDescent="0.25">
      <c r="A917" s="126" t="s">
        <v>54</v>
      </c>
      <c r="E917" s="136">
        <v>0.33016646208668649</v>
      </c>
    </row>
    <row r="918" spans="1:5" x14ac:dyDescent="0.25">
      <c r="A918" s="126" t="s">
        <v>128</v>
      </c>
      <c r="E918" s="136">
        <v>0.39512368699372902</v>
      </c>
    </row>
    <row r="919" spans="1:5" x14ac:dyDescent="0.25">
      <c r="A919" s="126" t="s">
        <v>129</v>
      </c>
      <c r="E919" s="136">
        <v>0.12467834938550953</v>
      </c>
    </row>
    <row r="920" spans="1:5" x14ac:dyDescent="0.25">
      <c r="A920" s="115" t="s">
        <v>5</v>
      </c>
      <c r="E920" s="137">
        <v>1</v>
      </c>
    </row>
    <row r="921" spans="1:5" s="22" customFormat="1" x14ac:dyDescent="0.25">
      <c r="A921" s="217" t="s">
        <v>6</v>
      </c>
      <c r="B921"/>
      <c r="C921"/>
      <c r="D921"/>
      <c r="E921" s="138">
        <v>399.35862573099456</v>
      </c>
    </row>
    <row r="922" spans="1:5" x14ac:dyDescent="0.25">
      <c r="A922" s="218" t="s">
        <v>7</v>
      </c>
      <c r="E922" s="139">
        <v>281</v>
      </c>
    </row>
    <row r="923" spans="1:5" x14ac:dyDescent="0.25">
      <c r="A923" s="1"/>
      <c r="E923" s="22"/>
    </row>
    <row r="924" spans="1:5" s="22" customFormat="1" x14ac:dyDescent="0.25">
      <c r="A924" s="29" t="s">
        <v>58</v>
      </c>
      <c r="B924"/>
      <c r="C924"/>
      <c r="D924"/>
      <c r="E924" s="14">
        <f>E915+E916</f>
        <v>0.15003150153407521</v>
      </c>
    </row>
    <row r="925" spans="1:5" s="22" customFormat="1" x14ac:dyDescent="0.25">
      <c r="A925" s="30" t="s">
        <v>59</v>
      </c>
      <c r="B925"/>
      <c r="C925"/>
      <c r="D925"/>
      <c r="E925" s="14">
        <f t="shared" ref="E925" si="88">E917</f>
        <v>0.33016646208668649</v>
      </c>
    </row>
    <row r="926" spans="1:5" s="22" customFormat="1" x14ac:dyDescent="0.25">
      <c r="A926" s="13" t="s">
        <v>60</v>
      </c>
      <c r="B926"/>
      <c r="C926"/>
      <c r="D926"/>
      <c r="E926" s="14">
        <f t="shared" ref="E926" si="89">E918+E919</f>
        <v>0.51980203637923861</v>
      </c>
    </row>
    <row r="927" spans="1:5" x14ac:dyDescent="0.25">
      <c r="E927" s="22"/>
    </row>
    <row r="928" spans="1:5" x14ac:dyDescent="0.25">
      <c r="A928" s="221" t="s">
        <v>61</v>
      </c>
      <c r="E928" s="293">
        <v>3.424291435133747</v>
      </c>
    </row>
    <row r="930" spans="1:5" x14ac:dyDescent="0.25">
      <c r="A930" s="26" t="s">
        <v>8</v>
      </c>
      <c r="B930" s="26" t="s">
        <v>462</v>
      </c>
    </row>
    <row r="931" spans="1:5" x14ac:dyDescent="0.25">
      <c r="A931" s="26" t="s">
        <v>10</v>
      </c>
      <c r="B931" s="26" t="s">
        <v>11</v>
      </c>
    </row>
    <row r="932" spans="1:5" x14ac:dyDescent="0.25">
      <c r="A932" s="26"/>
    </row>
    <row r="933" spans="1:5" x14ac:dyDescent="0.25">
      <c r="A933" s="142" t="s">
        <v>465</v>
      </c>
    </row>
    <row r="934" spans="1:5" x14ac:dyDescent="0.25">
      <c r="A934" s="1"/>
    </row>
    <row r="935" spans="1:5" x14ac:dyDescent="0.25">
      <c r="A935" s="1"/>
      <c r="E935" s="140" t="s">
        <v>475</v>
      </c>
    </row>
    <row r="936" spans="1:5" x14ac:dyDescent="0.25">
      <c r="A936" s="125" t="s">
        <v>130</v>
      </c>
      <c r="E936" s="135">
        <v>2.0620783397941055E-2</v>
      </c>
    </row>
    <row r="937" spans="1:5" x14ac:dyDescent="0.25">
      <c r="A937" s="126" t="s">
        <v>131</v>
      </c>
      <c r="E937" s="136">
        <v>7.4421962408291284E-2</v>
      </c>
    </row>
    <row r="938" spans="1:5" x14ac:dyDescent="0.25">
      <c r="A938" s="126" t="s">
        <v>54</v>
      </c>
      <c r="E938" s="136">
        <v>0.35766083995060788</v>
      </c>
    </row>
    <row r="939" spans="1:5" x14ac:dyDescent="0.25">
      <c r="A939" s="126" t="s">
        <v>132</v>
      </c>
      <c r="E939" s="136">
        <v>0.43778675822673302</v>
      </c>
    </row>
    <row r="940" spans="1:5" x14ac:dyDescent="0.25">
      <c r="A940" s="126" t="s">
        <v>133</v>
      </c>
      <c r="E940" s="136">
        <v>0.10950965601642683</v>
      </c>
    </row>
    <row r="941" spans="1:5" x14ac:dyDescent="0.25">
      <c r="A941" s="115" t="s">
        <v>5</v>
      </c>
      <c r="E941" s="137">
        <v>1</v>
      </c>
    </row>
    <row r="942" spans="1:5" s="22" customFormat="1" x14ac:dyDescent="0.25">
      <c r="A942" s="217" t="s">
        <v>6</v>
      </c>
      <c r="B942"/>
      <c r="C942"/>
      <c r="D942"/>
      <c r="E942" s="138">
        <v>399.35862573099456</v>
      </c>
    </row>
    <row r="943" spans="1:5" x14ac:dyDescent="0.25">
      <c r="A943" s="218" t="s">
        <v>7</v>
      </c>
      <c r="E943" s="139">
        <v>281</v>
      </c>
    </row>
    <row r="944" spans="1:5" x14ac:dyDescent="0.25">
      <c r="A944" s="1"/>
      <c r="E944" s="22"/>
    </row>
    <row r="945" spans="1:14" s="22" customFormat="1" x14ac:dyDescent="0.25">
      <c r="A945" s="29" t="s">
        <v>58</v>
      </c>
      <c r="B945"/>
      <c r="C945"/>
      <c r="D945"/>
      <c r="E945" s="14">
        <f t="shared" ref="E945" si="90">E936+E937</f>
        <v>9.5042745806232343E-2</v>
      </c>
    </row>
    <row r="946" spans="1:14" s="22" customFormat="1" x14ac:dyDescent="0.25">
      <c r="A946" s="30" t="s">
        <v>59</v>
      </c>
      <c r="B946"/>
      <c r="C946"/>
      <c r="D946"/>
      <c r="E946" s="14">
        <f t="shared" ref="E946" si="91">E938</f>
        <v>0.35766083995060788</v>
      </c>
    </row>
    <row r="947" spans="1:14" s="22" customFormat="1" x14ac:dyDescent="0.25">
      <c r="A947" s="13" t="s">
        <v>60</v>
      </c>
      <c r="B947"/>
      <c r="C947"/>
      <c r="D947"/>
      <c r="E947" s="14">
        <f t="shared" ref="E947" si="92">E939+E940</f>
        <v>0.54729641424315989</v>
      </c>
    </row>
    <row r="948" spans="1:14" x14ac:dyDescent="0.25">
      <c r="E948" s="22"/>
    </row>
    <row r="949" spans="1:14" x14ac:dyDescent="0.25">
      <c r="A949" s="221" t="s">
        <v>61</v>
      </c>
      <c r="E949" s="293">
        <v>3.5411425410554132</v>
      </c>
    </row>
    <row r="951" spans="1:14" x14ac:dyDescent="0.25">
      <c r="A951" s="26" t="s">
        <v>8</v>
      </c>
      <c r="B951" s="26" t="s">
        <v>462</v>
      </c>
    </row>
    <row r="952" spans="1:14" x14ac:dyDescent="0.25">
      <c r="A952" s="26" t="s">
        <v>10</v>
      </c>
      <c r="B952" s="26" t="s">
        <v>11</v>
      </c>
    </row>
    <row r="953" spans="1:14" x14ac:dyDescent="0.25">
      <c r="A953" s="1"/>
    </row>
    <row r="954" spans="1:14" x14ac:dyDescent="0.25">
      <c r="A954" s="142" t="s">
        <v>466</v>
      </c>
      <c r="B954" s="143"/>
      <c r="C954" s="143"/>
      <c r="D954" s="143"/>
      <c r="E954" s="143"/>
      <c r="F954" s="143"/>
      <c r="G954" s="143"/>
      <c r="H954" s="143"/>
      <c r="I954" s="143"/>
      <c r="J954" s="143"/>
      <c r="K954" s="143"/>
      <c r="L954" s="143"/>
      <c r="M954" s="143"/>
      <c r="N954" s="143"/>
    </row>
    <row r="955" spans="1:14" x14ac:dyDescent="0.25">
      <c r="A955" s="1"/>
    </row>
    <row r="956" spans="1:14" x14ac:dyDescent="0.25">
      <c r="A956" s="1"/>
      <c r="E956" s="140" t="s">
        <v>475</v>
      </c>
    </row>
    <row r="957" spans="1:14" x14ac:dyDescent="0.25">
      <c r="A957" s="125" t="s">
        <v>77</v>
      </c>
      <c r="E957" s="135">
        <v>4.7881233542233073E-2</v>
      </c>
    </row>
    <row r="958" spans="1:14" x14ac:dyDescent="0.25">
      <c r="A958" s="126" t="s">
        <v>78</v>
      </c>
      <c r="E958" s="136">
        <v>6.7314440222681571E-2</v>
      </c>
    </row>
    <row r="959" spans="1:14" x14ac:dyDescent="0.25">
      <c r="A959" s="126" t="s">
        <v>54</v>
      </c>
      <c r="E959" s="136">
        <v>0.20572204042080611</v>
      </c>
    </row>
    <row r="960" spans="1:14" x14ac:dyDescent="0.25">
      <c r="A960" s="126" t="s">
        <v>79</v>
      </c>
      <c r="E960" s="136">
        <v>0.44251912697735774</v>
      </c>
    </row>
    <row r="961" spans="1:5" x14ac:dyDescent="0.25">
      <c r="A961" s="126" t="s">
        <v>80</v>
      </c>
      <c r="E961" s="136">
        <v>0.23656315883692153</v>
      </c>
    </row>
    <row r="962" spans="1:5" x14ac:dyDescent="0.25">
      <c r="A962" s="115" t="s">
        <v>5</v>
      </c>
      <c r="E962" s="137">
        <v>1</v>
      </c>
    </row>
    <row r="963" spans="1:5" s="22" customFormat="1" x14ac:dyDescent="0.25">
      <c r="A963" s="217" t="s">
        <v>6</v>
      </c>
      <c r="B963"/>
      <c r="C963"/>
      <c r="D963"/>
      <c r="E963" s="138">
        <v>399.3586257309945</v>
      </c>
    </row>
    <row r="964" spans="1:5" x14ac:dyDescent="0.25">
      <c r="A964" s="218" t="s">
        <v>7</v>
      </c>
      <c r="E964" s="139">
        <v>281</v>
      </c>
    </row>
    <row r="965" spans="1:5" x14ac:dyDescent="0.25">
      <c r="A965" s="1"/>
      <c r="E965" s="22"/>
    </row>
    <row r="966" spans="1:5" s="22" customFormat="1" x14ac:dyDescent="0.25">
      <c r="A966" s="29" t="s">
        <v>58</v>
      </c>
      <c r="B966"/>
      <c r="C966"/>
      <c r="D966"/>
      <c r="E966" s="14">
        <f t="shared" ref="E966" si="93">E957+E958</f>
        <v>0.11519567376491464</v>
      </c>
    </row>
    <row r="967" spans="1:5" s="22" customFormat="1" x14ac:dyDescent="0.25">
      <c r="A967" s="30" t="s">
        <v>59</v>
      </c>
      <c r="B967"/>
      <c r="C967"/>
      <c r="D967"/>
      <c r="E967" s="14">
        <f t="shared" ref="E967" si="94">E959</f>
        <v>0.20572204042080611</v>
      </c>
    </row>
    <row r="968" spans="1:5" s="22" customFormat="1" x14ac:dyDescent="0.25">
      <c r="A968" s="13" t="s">
        <v>60</v>
      </c>
      <c r="B968"/>
      <c r="C968"/>
      <c r="D968"/>
      <c r="E968" s="14">
        <f t="shared" ref="E968" si="95">E960+E961</f>
        <v>0.67908228581427932</v>
      </c>
    </row>
    <row r="969" spans="1:5" x14ac:dyDescent="0.25">
      <c r="E969" s="22"/>
    </row>
    <row r="970" spans="1:5" x14ac:dyDescent="0.25">
      <c r="A970" s="221" t="s">
        <v>61</v>
      </c>
      <c r="E970" s="293">
        <v>3.7525685373440529</v>
      </c>
    </row>
    <row r="972" spans="1:5" x14ac:dyDescent="0.25">
      <c r="A972" s="26" t="s">
        <v>8</v>
      </c>
      <c r="B972" s="26" t="s">
        <v>462</v>
      </c>
    </row>
    <row r="973" spans="1:5" x14ac:dyDescent="0.25">
      <c r="A973" s="26" t="s">
        <v>10</v>
      </c>
      <c r="B973" s="26" t="s">
        <v>11</v>
      </c>
    </row>
    <row r="974" spans="1:5" x14ac:dyDescent="0.25">
      <c r="A974" s="26"/>
    </row>
    <row r="975" spans="1:5" x14ac:dyDescent="0.25">
      <c r="A975" s="8" t="s">
        <v>139</v>
      </c>
    </row>
    <row r="977" spans="1:6" x14ac:dyDescent="0.25">
      <c r="B977" s="63" t="s">
        <v>404</v>
      </c>
      <c r="C977" s="10" t="s">
        <v>319</v>
      </c>
      <c r="D977" s="90" t="s">
        <v>421</v>
      </c>
      <c r="E977" s="140" t="s">
        <v>475</v>
      </c>
      <c r="F977" s="216" t="s">
        <v>5</v>
      </c>
    </row>
    <row r="978" spans="1:6" x14ac:dyDescent="0.25">
      <c r="A978" s="11" t="s">
        <v>77</v>
      </c>
      <c r="B978" s="81"/>
      <c r="C978" s="44">
        <v>1.2739611016326067E-2</v>
      </c>
      <c r="D978" s="116"/>
      <c r="E978" s="169">
        <v>0.16548329388757405</v>
      </c>
      <c r="F978" s="304">
        <v>0.11561804550492567</v>
      </c>
    </row>
    <row r="979" spans="1:6" x14ac:dyDescent="0.25">
      <c r="A979" s="13" t="s">
        <v>78</v>
      </c>
      <c r="B979" s="82"/>
      <c r="C979" s="264"/>
      <c r="D979" s="117">
        <v>0.2</v>
      </c>
      <c r="E979" s="171">
        <v>4.3145882640532457E-2</v>
      </c>
      <c r="F979" s="305">
        <v>6.9224648953996409E-2</v>
      </c>
    </row>
    <row r="980" spans="1:6" x14ac:dyDescent="0.25">
      <c r="A980" s="13" t="s">
        <v>54</v>
      </c>
      <c r="B980" s="83"/>
      <c r="C980" s="45">
        <v>1.2739611016326067E-2</v>
      </c>
      <c r="D980" s="118"/>
      <c r="E980" s="171">
        <v>4.3145882640532457E-2</v>
      </c>
      <c r="F980" s="305">
        <v>3.0662327193317226E-2</v>
      </c>
    </row>
    <row r="981" spans="1:6" x14ac:dyDescent="0.25">
      <c r="A981" s="13" t="s">
        <v>79</v>
      </c>
      <c r="B981" s="84">
        <v>0.51361789971365779</v>
      </c>
      <c r="C981" s="45">
        <v>0.11166336478703429</v>
      </c>
      <c r="D981" s="119">
        <v>0.60000000000000009</v>
      </c>
      <c r="E981" s="171">
        <v>0.58274164694378705</v>
      </c>
      <c r="F981" s="305">
        <v>0.55648563252613814</v>
      </c>
    </row>
    <row r="982" spans="1:6" x14ac:dyDescent="0.25">
      <c r="A982" s="13" t="s">
        <v>80</v>
      </c>
      <c r="B982" s="84">
        <v>0.48638210028634221</v>
      </c>
      <c r="C982" s="45">
        <v>0.8628574131803135</v>
      </c>
      <c r="D982" s="119">
        <v>0.2</v>
      </c>
      <c r="E982" s="171">
        <v>0.16548329388757405</v>
      </c>
      <c r="F982" s="305">
        <v>0.22800934582162263</v>
      </c>
    </row>
    <row r="983" spans="1:6" x14ac:dyDescent="0.25">
      <c r="A983" s="17" t="s">
        <v>5</v>
      </c>
      <c r="B983" s="85">
        <v>1</v>
      </c>
      <c r="C983" s="46">
        <v>1</v>
      </c>
      <c r="D983" s="120">
        <v>1</v>
      </c>
      <c r="E983" s="172"/>
      <c r="F983" s="306">
        <v>1</v>
      </c>
    </row>
    <row r="984" spans="1:6" s="22" customFormat="1" x14ac:dyDescent="0.25">
      <c r="A984" s="208" t="s">
        <v>6</v>
      </c>
      <c r="B984" s="86">
        <v>1.0285799610130044</v>
      </c>
      <c r="C984" s="47">
        <v>1.0413641804788214</v>
      </c>
      <c r="D984" s="121">
        <v>3.719518828451883</v>
      </c>
      <c r="E984" s="166">
        <v>13.157456140350879</v>
      </c>
      <c r="F984" s="233">
        <v>18.946919110294587</v>
      </c>
    </row>
    <row r="985" spans="1:6" x14ac:dyDescent="0.25">
      <c r="A985" s="203" t="s">
        <v>7</v>
      </c>
      <c r="B985" s="87">
        <v>2</v>
      </c>
      <c r="C985" s="48">
        <v>7</v>
      </c>
      <c r="D985" s="122">
        <v>5</v>
      </c>
      <c r="E985" s="167">
        <v>9</v>
      </c>
      <c r="F985" s="303">
        <v>23</v>
      </c>
    </row>
    <row r="986" spans="1:6" x14ac:dyDescent="0.25">
      <c r="E986" s="173"/>
    </row>
    <row r="987" spans="1:6" x14ac:dyDescent="0.25">
      <c r="A987" s="29" t="s">
        <v>58</v>
      </c>
      <c r="B987" s="42">
        <f t="shared" ref="B987:C987" si="96">B978+B979</f>
        <v>0</v>
      </c>
      <c r="C987" s="42">
        <f t="shared" si="96"/>
        <v>1.2739611016326067E-2</v>
      </c>
      <c r="D987" s="42">
        <f>D978+D979</f>
        <v>0.2</v>
      </c>
      <c r="E987" s="42">
        <f>E978+E979</f>
        <v>0.2086291765281065</v>
      </c>
      <c r="F987" s="307">
        <f t="shared" ref="F987" si="97">F978+F979</f>
        <v>0.1848426944589221</v>
      </c>
    </row>
    <row r="988" spans="1:6" x14ac:dyDescent="0.25">
      <c r="A988" s="30" t="s">
        <v>59</v>
      </c>
      <c r="B988" s="42">
        <f t="shared" ref="B988:C988" si="98">B980</f>
        <v>0</v>
      </c>
      <c r="C988" s="42">
        <f t="shared" si="98"/>
        <v>1.2739611016326067E-2</v>
      </c>
      <c r="D988" s="42">
        <f>D980</f>
        <v>0</v>
      </c>
      <c r="E988" s="42">
        <f t="shared" ref="E988" si="99">E980</f>
        <v>4.3145882640532457E-2</v>
      </c>
      <c r="F988" s="307">
        <f t="shared" ref="F988" si="100">F980</f>
        <v>3.0662327193317226E-2</v>
      </c>
    </row>
    <row r="989" spans="1:6" x14ac:dyDescent="0.25">
      <c r="A989" s="13" t="s">
        <v>60</v>
      </c>
      <c r="B989" s="42">
        <f t="shared" ref="B989:C989" si="101">B981+B982</f>
        <v>1</v>
      </c>
      <c r="C989" s="42">
        <f t="shared" si="101"/>
        <v>0.97452077796734782</v>
      </c>
      <c r="D989" s="42">
        <f>D981+D982</f>
        <v>0.8</v>
      </c>
      <c r="E989" s="42">
        <f t="shared" ref="E989" si="102">E981+E982</f>
        <v>0.74822494083136104</v>
      </c>
      <c r="F989" s="307">
        <f t="shared" ref="F989" si="103">F981+F982</f>
        <v>0.78449497834776083</v>
      </c>
    </row>
    <row r="990" spans="1:6" x14ac:dyDescent="0.25">
      <c r="B990" s="41"/>
      <c r="C990" s="41"/>
      <c r="D990" s="41"/>
      <c r="E990" s="173"/>
      <c r="F990" s="173"/>
    </row>
    <row r="991" spans="1:6" x14ac:dyDescent="0.25">
      <c r="A991" s="221" t="s">
        <v>61</v>
      </c>
      <c r="B991" s="43">
        <v>4.4863821002863418</v>
      </c>
      <c r="C991" s="43">
        <v>4.8118989691150098</v>
      </c>
      <c r="D991" s="54">
        <v>3.8</v>
      </c>
      <c r="E991" s="294">
        <v>3.5395957643032547</v>
      </c>
      <c r="F991" s="308">
        <v>3.712043584205535</v>
      </c>
    </row>
    <row r="993" spans="1:6" x14ac:dyDescent="0.25">
      <c r="A993" s="26" t="s">
        <v>8</v>
      </c>
      <c r="B993" s="26" t="s">
        <v>138</v>
      </c>
    </row>
    <row r="994" spans="1:6" x14ac:dyDescent="0.25">
      <c r="A994" s="26" t="s">
        <v>10</v>
      </c>
      <c r="B994" s="26" t="s">
        <v>88</v>
      </c>
    </row>
    <row r="995" spans="1:6" x14ac:dyDescent="0.25">
      <c r="A995" s="1"/>
    </row>
    <row r="996" spans="1:6" x14ac:dyDescent="0.25">
      <c r="A996" s="36" t="s">
        <v>140</v>
      </c>
    </row>
    <row r="997" spans="1:6" x14ac:dyDescent="0.25">
      <c r="A997" s="36"/>
    </row>
    <row r="998" spans="1:6" x14ac:dyDescent="0.25">
      <c r="A998" s="1"/>
      <c r="B998" s="63" t="s">
        <v>404</v>
      </c>
      <c r="C998" s="37" t="s">
        <v>319</v>
      </c>
      <c r="D998" s="123" t="s">
        <v>421</v>
      </c>
      <c r="E998" s="154" t="s">
        <v>475</v>
      </c>
      <c r="F998" s="312" t="s">
        <v>5</v>
      </c>
    </row>
    <row r="999" spans="1:6" x14ac:dyDescent="0.25">
      <c r="A999" s="222" t="s">
        <v>122</v>
      </c>
      <c r="B999" s="88"/>
      <c r="C999" s="49"/>
      <c r="D999" s="124"/>
      <c r="E999" s="170"/>
      <c r="F999" s="170"/>
    </row>
    <row r="1000" spans="1:6" x14ac:dyDescent="0.25">
      <c r="A1000" s="223" t="s">
        <v>123</v>
      </c>
      <c r="B1000" s="88"/>
      <c r="C1000" s="49"/>
      <c r="D1000" s="124"/>
      <c r="E1000" s="170"/>
      <c r="F1000" s="170"/>
    </row>
    <row r="1001" spans="1:6" x14ac:dyDescent="0.25">
      <c r="A1001" s="223" t="s">
        <v>96</v>
      </c>
      <c r="B1001" s="88">
        <v>1</v>
      </c>
      <c r="C1001" s="50">
        <v>1.2739611016326067E-2</v>
      </c>
      <c r="D1001" s="124"/>
      <c r="E1001" s="170"/>
      <c r="F1001" s="309">
        <v>5.4987648890766884E-2</v>
      </c>
    </row>
    <row r="1002" spans="1:6" x14ac:dyDescent="0.25">
      <c r="A1002" s="223" t="s">
        <v>97</v>
      </c>
      <c r="B1002" s="88">
        <v>0.51361789971365779</v>
      </c>
      <c r="C1002" s="50"/>
      <c r="D1002" s="124"/>
      <c r="E1002" s="174">
        <v>0.2086291765281065</v>
      </c>
      <c r="F1002" s="309">
        <v>0.17286226069096028</v>
      </c>
    </row>
    <row r="1003" spans="1:6" x14ac:dyDescent="0.25">
      <c r="A1003" s="223" t="s">
        <v>98</v>
      </c>
      <c r="B1003" s="88">
        <v>0.51361789971365779</v>
      </c>
      <c r="C1003" s="49">
        <v>1.2739611016326067E-2</v>
      </c>
      <c r="D1003" s="124"/>
      <c r="E1003" s="174">
        <v>8.6291765281064914E-2</v>
      </c>
      <c r="F1003" s="309">
        <v>8.850746451419679E-2</v>
      </c>
    </row>
    <row r="1004" spans="1:6" x14ac:dyDescent="0.25">
      <c r="A1004" s="223" t="s">
        <v>100</v>
      </c>
      <c r="B1004" s="88">
        <v>0.31942314498053553</v>
      </c>
      <c r="C1004" s="49">
        <v>8.9061442372437002E-2</v>
      </c>
      <c r="D1004" s="124"/>
      <c r="E1004" s="174">
        <v>0.16548329388757405</v>
      </c>
      <c r="F1004" s="309">
        <v>0.11981286055111522</v>
      </c>
    </row>
    <row r="1005" spans="1:6" x14ac:dyDescent="0.25">
      <c r="A1005" s="223" t="s">
        <v>101</v>
      </c>
      <c r="B1005" s="88"/>
      <c r="C1005" s="49">
        <v>1.2739611016326067E-2</v>
      </c>
      <c r="D1005" s="124">
        <v>0.4</v>
      </c>
      <c r="E1005" s="174">
        <v>0.16548329388757405</v>
      </c>
      <c r="F1005" s="309">
        <v>0.19414308288540255</v>
      </c>
    </row>
    <row r="1006" spans="1:6" x14ac:dyDescent="0.25">
      <c r="A1006" s="223" t="s">
        <v>553</v>
      </c>
      <c r="B1006" s="88"/>
      <c r="C1006" s="50"/>
      <c r="D1006" s="124">
        <v>0.2</v>
      </c>
      <c r="E1006" s="174">
        <v>0.2086291765281065</v>
      </c>
      <c r="F1006" s="309">
        <v>6.7184109580870205E-2</v>
      </c>
    </row>
    <row r="1007" spans="1:6" x14ac:dyDescent="0.25">
      <c r="A1007" s="223" t="s">
        <v>560</v>
      </c>
      <c r="B1007" s="254"/>
      <c r="C1007" s="254"/>
      <c r="D1007" s="124"/>
      <c r="E1007" s="174">
        <v>0.37411247041568063</v>
      </c>
      <c r="F1007" s="309">
        <v>0.1449632312214727</v>
      </c>
    </row>
    <row r="1008" spans="1:6" x14ac:dyDescent="0.25">
      <c r="A1008" s="223" t="s">
        <v>41</v>
      </c>
      <c r="B1008" s="88">
        <v>0.51361789971365779</v>
      </c>
      <c r="C1008" s="50">
        <v>0.88545933559491086</v>
      </c>
      <c r="D1008" s="124">
        <v>0.4</v>
      </c>
      <c r="E1008" s="174"/>
      <c r="F1008" s="309">
        <v>0.38698964961583676</v>
      </c>
    </row>
    <row r="1009" spans="1:6" x14ac:dyDescent="0.25">
      <c r="A1009" s="225" t="s">
        <v>6</v>
      </c>
      <c r="B1009" s="86">
        <v>1.0285799610130044</v>
      </c>
      <c r="C1009" s="47">
        <v>1.0413641804788214</v>
      </c>
      <c r="D1009" s="121">
        <v>3.719518828451883</v>
      </c>
      <c r="E1009" s="175">
        <v>13.157456140350877</v>
      </c>
      <c r="F1009" s="233">
        <v>18.946919110294584</v>
      </c>
    </row>
    <row r="1010" spans="1:6" x14ac:dyDescent="0.25">
      <c r="A1010" s="226" t="s">
        <v>7</v>
      </c>
      <c r="B1010" s="87">
        <v>2</v>
      </c>
      <c r="C1010" s="48">
        <v>7</v>
      </c>
      <c r="D1010" s="122">
        <v>5</v>
      </c>
      <c r="E1010" s="176">
        <v>9</v>
      </c>
      <c r="F1010" s="303">
        <v>23</v>
      </c>
    </row>
    <row r="1011" spans="1:6" x14ac:dyDescent="0.25">
      <c r="A1011" s="230"/>
    </row>
    <row r="1012" spans="1:6" x14ac:dyDescent="0.25">
      <c r="A1012" s="26" t="s">
        <v>8</v>
      </c>
      <c r="B1012" s="26" t="s">
        <v>138</v>
      </c>
    </row>
    <row r="1013" spans="1:6" x14ac:dyDescent="0.25">
      <c r="A1013" s="227" t="s">
        <v>10</v>
      </c>
      <c r="B1013" s="26" t="s">
        <v>88</v>
      </c>
    </row>
    <row r="1014" spans="1:6" x14ac:dyDescent="0.25">
      <c r="A1014" s="227"/>
    </row>
    <row r="1015" spans="1:6" x14ac:dyDescent="0.25">
      <c r="A1015" s="109" t="s">
        <v>406</v>
      </c>
      <c r="B1015" s="110"/>
      <c r="C1015" s="110"/>
    </row>
    <row r="1016" spans="1:6" x14ac:dyDescent="0.25">
      <c r="A1016" s="1"/>
    </row>
    <row r="1017" spans="1:6" x14ac:dyDescent="0.25">
      <c r="A1017" s="1"/>
      <c r="D1017" s="90" t="s">
        <v>421</v>
      </c>
      <c r="E1017" s="177" t="s">
        <v>475</v>
      </c>
      <c r="F1017" s="216" t="s">
        <v>5</v>
      </c>
    </row>
    <row r="1018" spans="1:6" x14ac:dyDescent="0.25">
      <c r="A1018" s="125" t="s">
        <v>110</v>
      </c>
      <c r="D1018" s="114">
        <v>0.74880943521248067</v>
      </c>
      <c r="E1018" s="146">
        <v>0.21425010119851301</v>
      </c>
      <c r="F1018" s="300">
        <v>0.31219850472074084</v>
      </c>
    </row>
    <row r="1019" spans="1:6" x14ac:dyDescent="0.25">
      <c r="A1019" s="126" t="s">
        <v>111</v>
      </c>
      <c r="D1019" s="127">
        <v>0.15044220977822143</v>
      </c>
      <c r="E1019" s="147">
        <v>0.16687869271404471</v>
      </c>
      <c r="F1019" s="301">
        <v>0.16386700222312114</v>
      </c>
    </row>
    <row r="1020" spans="1:6" x14ac:dyDescent="0.25">
      <c r="A1020" s="126" t="s">
        <v>112</v>
      </c>
      <c r="D1020" s="97">
        <v>0.10074835500929787</v>
      </c>
      <c r="E1020" s="147">
        <v>0.1882502430077361</v>
      </c>
      <c r="F1020" s="301">
        <v>0.1722170925429013</v>
      </c>
    </row>
    <row r="1021" spans="1:6" x14ac:dyDescent="0.25">
      <c r="A1021" s="126" t="s">
        <v>113</v>
      </c>
      <c r="D1021" s="97"/>
      <c r="E1021" s="147">
        <v>2.9392775157725246E-2</v>
      </c>
      <c r="F1021" s="301">
        <v>2.4007076660667936E-2</v>
      </c>
    </row>
    <row r="1022" spans="1:6" x14ac:dyDescent="0.25">
      <c r="A1022" s="126" t="s">
        <v>114</v>
      </c>
      <c r="D1022" s="97"/>
      <c r="E1022" s="147">
        <v>0.1680773182900509</v>
      </c>
      <c r="F1022" s="301">
        <v>0.13728016641695751</v>
      </c>
    </row>
    <row r="1023" spans="1:6" x14ac:dyDescent="0.25">
      <c r="A1023" s="126" t="s">
        <v>115</v>
      </c>
      <c r="D1023" s="97"/>
      <c r="E1023" s="147">
        <v>0.16466601864603705</v>
      </c>
      <c r="F1023" s="301">
        <v>0.13449392620565087</v>
      </c>
    </row>
    <row r="1024" spans="1:6" x14ac:dyDescent="0.25">
      <c r="A1024" s="126" t="s">
        <v>116</v>
      </c>
      <c r="D1024" s="97"/>
      <c r="E1024" s="147">
        <v>5.4157242418364969E-2</v>
      </c>
      <c r="F1024" s="301">
        <v>4.4233899776093343E-2</v>
      </c>
    </row>
    <row r="1025" spans="1:6" x14ac:dyDescent="0.25">
      <c r="A1025" s="126" t="s">
        <v>117</v>
      </c>
      <c r="D1025" s="97"/>
      <c r="E1025" s="147">
        <v>7.0439417261633896E-3</v>
      </c>
      <c r="F1025" s="301">
        <v>5.7532658316830181E-3</v>
      </c>
    </row>
    <row r="1026" spans="1:6" x14ac:dyDescent="0.25">
      <c r="A1026" s="126" t="s">
        <v>118</v>
      </c>
      <c r="D1026" s="97"/>
      <c r="E1026" s="147">
        <v>4.3702001048187746E-3</v>
      </c>
      <c r="F1026" s="301">
        <v>3.5694393733103676E-3</v>
      </c>
    </row>
    <row r="1027" spans="1:6" x14ac:dyDescent="0.25">
      <c r="A1027" s="126" t="s">
        <v>119</v>
      </c>
      <c r="D1027" s="97"/>
      <c r="E1027" s="147">
        <v>2.9134667365458495E-3</v>
      </c>
      <c r="F1027" s="301">
        <v>2.3796262488735786E-3</v>
      </c>
    </row>
    <row r="1028" spans="1:6" x14ac:dyDescent="0.25">
      <c r="A1028" s="115" t="s">
        <v>5</v>
      </c>
      <c r="D1028" s="246">
        <v>1</v>
      </c>
      <c r="E1028" s="148">
        <v>1</v>
      </c>
      <c r="F1028" s="302">
        <v>1</v>
      </c>
    </row>
    <row r="1029" spans="1:6" s="22" customFormat="1" x14ac:dyDescent="0.25">
      <c r="A1029" s="228" t="s">
        <v>6</v>
      </c>
      <c r="B1029"/>
      <c r="C1029"/>
      <c r="D1029" s="94">
        <v>87.42466527196656</v>
      </c>
      <c r="E1029" s="138">
        <v>389.70073099415214</v>
      </c>
      <c r="F1029" s="233">
        <v>477.12539626611891</v>
      </c>
    </row>
    <row r="1030" spans="1:6" s="22" customFormat="1" x14ac:dyDescent="0.25">
      <c r="A1030" s="229" t="s">
        <v>7</v>
      </c>
      <c r="B1030"/>
      <c r="C1030"/>
      <c r="D1030" s="95">
        <v>89</v>
      </c>
      <c r="E1030" s="139">
        <v>281</v>
      </c>
      <c r="F1030" s="234">
        <v>370</v>
      </c>
    </row>
    <row r="1032" spans="1:6" x14ac:dyDescent="0.25">
      <c r="A1032" s="26" t="s">
        <v>8</v>
      </c>
      <c r="B1032" s="26" t="s">
        <v>141</v>
      </c>
    </row>
    <row r="1033" spans="1:6" x14ac:dyDescent="0.25">
      <c r="A1033" s="26" t="s">
        <v>10</v>
      </c>
      <c r="B1033" s="26" t="s">
        <v>554</v>
      </c>
    </row>
    <row r="1034" spans="1:6" x14ac:dyDescent="0.25">
      <c r="A1034" s="1"/>
    </row>
    <row r="1035" spans="1:6" x14ac:dyDescent="0.25">
      <c r="A1035" s="8" t="s">
        <v>555</v>
      </c>
      <c r="C1035" s="213"/>
    </row>
    <row r="1036" spans="1:6" x14ac:dyDescent="0.25">
      <c r="D1036" s="22"/>
    </row>
    <row r="1037" spans="1:6" x14ac:dyDescent="0.25">
      <c r="C1037" s="62" t="s">
        <v>319</v>
      </c>
    </row>
    <row r="1038" spans="1:6" x14ac:dyDescent="0.25">
      <c r="A1038" s="11" t="s">
        <v>556</v>
      </c>
      <c r="C1038" s="258">
        <v>0.58359905838090609</v>
      </c>
    </row>
    <row r="1039" spans="1:6" x14ac:dyDescent="0.25">
      <c r="A1039" s="13" t="s">
        <v>557</v>
      </c>
      <c r="C1039" s="259">
        <v>8.2577795422478881E-2</v>
      </c>
    </row>
    <row r="1040" spans="1:6" x14ac:dyDescent="0.25">
      <c r="A1040" s="13" t="s">
        <v>558</v>
      </c>
      <c r="C1040" s="259">
        <v>0.33382314619661491</v>
      </c>
    </row>
    <row r="1041" spans="1:6" x14ac:dyDescent="0.25">
      <c r="A1041" s="17" t="s">
        <v>5</v>
      </c>
      <c r="C1041" s="260">
        <v>1</v>
      </c>
    </row>
    <row r="1042" spans="1:6" x14ac:dyDescent="0.25">
      <c r="A1042" s="208" t="s">
        <v>6</v>
      </c>
      <c r="C1042" s="28">
        <v>55.011237569060782</v>
      </c>
    </row>
    <row r="1043" spans="1:6" x14ac:dyDescent="0.25">
      <c r="A1043" s="203" t="s">
        <v>7</v>
      </c>
      <c r="C1043" s="25">
        <v>191</v>
      </c>
    </row>
    <row r="1045" spans="1:6" x14ac:dyDescent="0.25">
      <c r="A1045" s="26" t="s">
        <v>8</v>
      </c>
      <c r="B1045" s="26" t="s">
        <v>141</v>
      </c>
    </row>
    <row r="1046" spans="1:6" s="22" customFormat="1" x14ac:dyDescent="0.25">
      <c r="A1046" s="26" t="s">
        <v>10</v>
      </c>
      <c r="B1046" s="26" t="s">
        <v>11</v>
      </c>
      <c r="D1046"/>
      <c r="F1046"/>
    </row>
    <row r="1047" spans="1:6" x14ac:dyDescent="0.25">
      <c r="A1047" s="1"/>
    </row>
    <row r="1048" spans="1:6" x14ac:dyDescent="0.25">
      <c r="A1048" s="142" t="s">
        <v>525</v>
      </c>
    </row>
    <row r="1049" spans="1:6" x14ac:dyDescent="0.25">
      <c r="A1049" s="1"/>
    </row>
    <row r="1050" spans="1:6" x14ac:dyDescent="0.25">
      <c r="A1050" s="1"/>
      <c r="C1050" s="10" t="s">
        <v>319</v>
      </c>
      <c r="D1050" s="90" t="s">
        <v>421</v>
      </c>
      <c r="E1050" s="140" t="s">
        <v>475</v>
      </c>
      <c r="F1050" s="216" t="s">
        <v>5</v>
      </c>
    </row>
    <row r="1051" spans="1:6" x14ac:dyDescent="0.25">
      <c r="A1051" s="112" t="s">
        <v>142</v>
      </c>
      <c r="C1051" s="258">
        <v>0.16834992394990989</v>
      </c>
      <c r="D1051" s="91">
        <v>8.3730188262506472E-2</v>
      </c>
      <c r="E1051" s="135">
        <v>0.12144346782825169</v>
      </c>
      <c r="F1051" s="300">
        <v>0.12009665463114687</v>
      </c>
    </row>
    <row r="1052" spans="1:6" x14ac:dyDescent="0.25">
      <c r="A1052" s="99" t="s">
        <v>143</v>
      </c>
      <c r="C1052" s="259">
        <v>0.113636157447422</v>
      </c>
      <c r="D1052" s="92">
        <v>0.21647390855821114</v>
      </c>
      <c r="E1052" s="136">
        <v>0.21592817700492165</v>
      </c>
      <c r="F1052" s="301">
        <v>0.20544308758209834</v>
      </c>
    </row>
    <row r="1053" spans="1:6" x14ac:dyDescent="0.25">
      <c r="A1053" s="99" t="s">
        <v>54</v>
      </c>
      <c r="C1053" s="259">
        <v>0.45713725258612825</v>
      </c>
      <c r="D1053" s="92">
        <v>0.37406455623837759</v>
      </c>
      <c r="E1053" s="136">
        <v>0.41535283672843898</v>
      </c>
      <c r="F1053" s="301">
        <v>0.41288918060948676</v>
      </c>
    </row>
    <row r="1054" spans="1:6" x14ac:dyDescent="0.25">
      <c r="A1054" s="99" t="s">
        <v>144</v>
      </c>
      <c r="C1054" s="259">
        <v>0.12664501798427122</v>
      </c>
      <c r="D1054" s="92">
        <v>0.28386625280965155</v>
      </c>
      <c r="E1054" s="136">
        <v>0.1996643848387181</v>
      </c>
      <c r="F1054" s="301">
        <v>0.20594930148006457</v>
      </c>
    </row>
    <row r="1055" spans="1:6" x14ac:dyDescent="0.25">
      <c r="A1055" s="99" t="s">
        <v>145</v>
      </c>
      <c r="C1055" s="259">
        <v>4.1380503805986117E-2</v>
      </c>
      <c r="D1055" s="92">
        <v>2.4846927384461794E-2</v>
      </c>
      <c r="E1055" s="136">
        <v>1.6761625073671387E-2</v>
      </c>
      <c r="F1055" s="301">
        <v>2.0635009658971672E-2</v>
      </c>
    </row>
    <row r="1056" spans="1:6" x14ac:dyDescent="0.25">
      <c r="A1056" s="99" t="s">
        <v>57</v>
      </c>
      <c r="C1056" s="259">
        <v>9.2851144226282656E-2</v>
      </c>
      <c r="D1056" s="92">
        <v>1.7018166746791442E-2</v>
      </c>
      <c r="E1056" s="136">
        <v>3.0849508525998156E-2</v>
      </c>
      <c r="F1056" s="301">
        <v>3.4986766038231934E-2</v>
      </c>
    </row>
    <row r="1057" spans="1:10" x14ac:dyDescent="0.25">
      <c r="A1057" s="115" t="s">
        <v>5</v>
      </c>
      <c r="C1057" s="260">
        <v>1</v>
      </c>
      <c r="D1057" s="93">
        <v>1</v>
      </c>
      <c r="E1057" s="137">
        <v>1</v>
      </c>
      <c r="F1057" s="302">
        <v>1</v>
      </c>
    </row>
    <row r="1058" spans="1:10" s="22" customFormat="1" x14ac:dyDescent="0.25">
      <c r="A1058" s="228" t="s">
        <v>6</v>
      </c>
      <c r="C1058" s="28">
        <v>55.011237569060782</v>
      </c>
      <c r="D1058" s="94">
        <v>87.42466527196656</v>
      </c>
      <c r="E1058" s="138">
        <v>389.70073099415214</v>
      </c>
      <c r="F1058" s="233">
        <v>532.13663383517996</v>
      </c>
    </row>
    <row r="1059" spans="1:10" s="22" customFormat="1" x14ac:dyDescent="0.25">
      <c r="A1059" s="229" t="s">
        <v>7</v>
      </c>
      <c r="C1059" s="25">
        <v>191</v>
      </c>
      <c r="D1059" s="95">
        <v>89</v>
      </c>
      <c r="E1059" s="139">
        <v>281</v>
      </c>
      <c r="F1059" s="235">
        <v>561</v>
      </c>
    </row>
    <row r="1060" spans="1:10" x14ac:dyDescent="0.25">
      <c r="E1060" s="22"/>
    </row>
    <row r="1061" spans="1:10" x14ac:dyDescent="0.25">
      <c r="A1061" s="29" t="s">
        <v>58</v>
      </c>
      <c r="C1061" s="14">
        <f>C1051+C1052</f>
        <v>0.28198608139733189</v>
      </c>
      <c r="D1061" s="14">
        <f t="shared" ref="D1061:E1061" si="104">D1051+D1052</f>
        <v>0.30020409682071758</v>
      </c>
      <c r="E1061" s="14">
        <f t="shared" si="104"/>
        <v>0.33737164483317333</v>
      </c>
      <c r="F1061" s="14">
        <f t="shared" ref="F1061" si="105">F1051+F1052</f>
        <v>0.32553974221324522</v>
      </c>
    </row>
    <row r="1062" spans="1:10" x14ac:dyDescent="0.25">
      <c r="A1062" s="30" t="s">
        <v>59</v>
      </c>
      <c r="C1062" s="14">
        <f>C1053</f>
        <v>0.45713725258612825</v>
      </c>
      <c r="D1062" s="14">
        <f t="shared" ref="D1062:E1062" si="106">D1053</f>
        <v>0.37406455623837759</v>
      </c>
      <c r="E1062" s="14">
        <f t="shared" si="106"/>
        <v>0.41535283672843898</v>
      </c>
      <c r="F1062" s="14">
        <f t="shared" ref="F1062" si="107">F1053</f>
        <v>0.41288918060948676</v>
      </c>
    </row>
    <row r="1063" spans="1:10" x14ac:dyDescent="0.25">
      <c r="A1063" s="13" t="s">
        <v>60</v>
      </c>
      <c r="C1063" s="14">
        <f>C1054+C1055</f>
        <v>0.16802552179025734</v>
      </c>
      <c r="D1063" s="14">
        <f t="shared" ref="D1063:E1063" si="108">D1054+D1055</f>
        <v>0.30871318019411337</v>
      </c>
      <c r="E1063" s="14">
        <f t="shared" si="108"/>
        <v>0.21642600991238947</v>
      </c>
      <c r="F1063" s="14">
        <f t="shared" ref="F1063" si="109">F1054+F1055</f>
        <v>0.22658431113903624</v>
      </c>
    </row>
    <row r="1064" spans="1:10" x14ac:dyDescent="0.25">
      <c r="A1064" s="13" t="s">
        <v>57</v>
      </c>
      <c r="C1064" s="16">
        <f>C1056</f>
        <v>9.2851144226282656E-2</v>
      </c>
      <c r="D1064" s="128">
        <f>100%-(D1061+D1062+D1063)</f>
        <v>1.7018166746791463E-2</v>
      </c>
      <c r="E1064" s="136">
        <v>4.88840971872734E-2</v>
      </c>
      <c r="F1064" s="136">
        <v>4.88840971872734E-2</v>
      </c>
    </row>
    <row r="1065" spans="1:10" x14ac:dyDescent="0.25">
      <c r="E1065" s="22"/>
    </row>
    <row r="1066" spans="1:10" x14ac:dyDescent="0.25">
      <c r="A1066" s="221" t="s">
        <v>61</v>
      </c>
      <c r="C1066" s="33">
        <v>2.7344096525971961</v>
      </c>
      <c r="D1066" s="285">
        <v>2.9487537044932619</v>
      </c>
      <c r="E1066" s="293">
        <v>2.7671904625129971</v>
      </c>
      <c r="F1066" s="32">
        <v>2.7943892694281485</v>
      </c>
    </row>
    <row r="1067" spans="1:10" x14ac:dyDescent="0.25">
      <c r="A1067" s="208" t="s">
        <v>62</v>
      </c>
      <c r="C1067" s="20">
        <v>49.903381215469686</v>
      </c>
      <c r="D1067" s="100">
        <v>85.936857740585822</v>
      </c>
      <c r="E1067" s="295">
        <v>377.67865497075888</v>
      </c>
      <c r="F1067" s="100">
        <v>514.28800672607667</v>
      </c>
    </row>
    <row r="1068" spans="1:10" x14ac:dyDescent="0.25">
      <c r="A1068" s="310" t="s">
        <v>63</v>
      </c>
      <c r="C1068" s="23">
        <v>182</v>
      </c>
      <c r="D1068" s="23">
        <v>87</v>
      </c>
      <c r="E1068" s="100">
        <v>274</v>
      </c>
      <c r="F1068" s="100">
        <v>543</v>
      </c>
      <c r="J1068" s="40"/>
    </row>
    <row r="1070" spans="1:10" x14ac:dyDescent="0.25">
      <c r="A1070" s="26" t="s">
        <v>8</v>
      </c>
      <c r="B1070" s="26" t="s">
        <v>141</v>
      </c>
      <c r="J1070" s="40"/>
    </row>
    <row r="1071" spans="1:10" x14ac:dyDescent="0.25">
      <c r="A1071" s="26" t="s">
        <v>10</v>
      </c>
      <c r="B1071" s="26" t="s">
        <v>11</v>
      </c>
    </row>
    <row r="1072" spans="1:10" x14ac:dyDescent="0.25">
      <c r="A1072" s="1"/>
    </row>
    <row r="1073" spans="1:6" x14ac:dyDescent="0.25">
      <c r="A1073" s="142" t="s">
        <v>640</v>
      </c>
    </row>
    <row r="1074" spans="1:6" x14ac:dyDescent="0.25">
      <c r="A1074" s="1"/>
    </row>
    <row r="1075" spans="1:6" x14ac:dyDescent="0.25">
      <c r="A1075" s="1"/>
      <c r="C1075" s="10" t="s">
        <v>319</v>
      </c>
      <c r="D1075" s="90" t="s">
        <v>421</v>
      </c>
      <c r="E1075" s="140" t="s">
        <v>475</v>
      </c>
      <c r="F1075" s="216" t="s">
        <v>5</v>
      </c>
    </row>
    <row r="1076" spans="1:6" x14ac:dyDescent="0.25">
      <c r="A1076" s="112" t="s">
        <v>146</v>
      </c>
      <c r="C1076" s="258">
        <v>2.387663057850118E-2</v>
      </c>
      <c r="D1076" s="113">
        <v>1.7018166746791442E-2</v>
      </c>
      <c r="E1076" s="135">
        <v>1.141414183098215E-2</v>
      </c>
      <c r="F1076" s="300">
        <v>1.3256679690703384E-2</v>
      </c>
    </row>
    <row r="1077" spans="1:6" x14ac:dyDescent="0.25">
      <c r="A1077" s="99" t="s">
        <v>147</v>
      </c>
      <c r="C1077" s="259">
        <v>9.6102343198231507E-2</v>
      </c>
      <c r="D1077" s="92">
        <v>8.2369542791055739E-2</v>
      </c>
      <c r="E1077" s="136">
        <v>7.7483358987797166E-2</v>
      </c>
      <c r="F1077" s="301">
        <v>7.9642888021475761E-2</v>
      </c>
    </row>
    <row r="1078" spans="1:6" x14ac:dyDescent="0.25">
      <c r="A1078" s="99" t="s">
        <v>54</v>
      </c>
      <c r="C1078" s="259">
        <v>0.2124678227387517</v>
      </c>
      <c r="D1078" s="92">
        <v>0.31586161809605834</v>
      </c>
      <c r="E1078" s="136">
        <v>0.23560326881513863</v>
      </c>
      <c r="F1078" s="301">
        <v>0.24760996123861323</v>
      </c>
    </row>
    <row r="1079" spans="1:6" x14ac:dyDescent="0.25">
      <c r="A1079" s="99" t="s">
        <v>148</v>
      </c>
      <c r="C1079" s="259">
        <v>0.3762981256240831</v>
      </c>
      <c r="D1079" s="92">
        <v>0.47617355671912642</v>
      </c>
      <c r="E1079" s="136">
        <v>0.53266582956707365</v>
      </c>
      <c r="F1079" s="301">
        <v>0.51189933009395183</v>
      </c>
    </row>
    <row r="1080" spans="1:6" x14ac:dyDescent="0.25">
      <c r="A1080" s="99" t="s">
        <v>149</v>
      </c>
      <c r="C1080" s="259">
        <v>0.2818475251567108</v>
      </c>
      <c r="D1080" s="92">
        <v>0.10006803227357254</v>
      </c>
      <c r="E1080" s="136">
        <v>0.13724619244111802</v>
      </c>
      <c r="F1080" s="301">
        <v>0.14123423621505282</v>
      </c>
    </row>
    <row r="1081" spans="1:6" x14ac:dyDescent="0.25">
      <c r="A1081" s="99" t="s">
        <v>150</v>
      </c>
      <c r="C1081" s="259">
        <v>9.4075527037216274E-3</v>
      </c>
      <c r="D1081" s="92">
        <v>8.5090833733957212E-3</v>
      </c>
      <c r="E1081" s="136">
        <v>5.5872083578904583E-3</v>
      </c>
      <c r="F1081" s="301">
        <v>6.3569047402028678E-3</v>
      </c>
    </row>
    <row r="1082" spans="1:6" x14ac:dyDescent="0.25">
      <c r="A1082" s="115" t="s">
        <v>5</v>
      </c>
      <c r="C1082" s="260">
        <v>1</v>
      </c>
      <c r="D1082" s="93">
        <v>1</v>
      </c>
      <c r="E1082" s="137">
        <v>1</v>
      </c>
      <c r="F1082" s="302">
        <v>1</v>
      </c>
    </row>
    <row r="1083" spans="1:6" s="22" customFormat="1" x14ac:dyDescent="0.25">
      <c r="A1083" s="228" t="s">
        <v>6</v>
      </c>
      <c r="B1083"/>
      <c r="C1083" s="28">
        <v>36.647213167587473</v>
      </c>
      <c r="D1083" s="94">
        <v>87.42466527196656</v>
      </c>
      <c r="E1083" s="138">
        <v>389.70073099415214</v>
      </c>
      <c r="F1083" s="233">
        <v>513.77260943370675</v>
      </c>
    </row>
    <row r="1084" spans="1:6" s="22" customFormat="1" x14ac:dyDescent="0.25">
      <c r="A1084" s="229" t="s">
        <v>7</v>
      </c>
      <c r="B1084"/>
      <c r="C1084" s="25">
        <v>123</v>
      </c>
      <c r="D1084" s="95">
        <v>89</v>
      </c>
      <c r="E1084" s="139">
        <v>281</v>
      </c>
      <c r="F1084" s="235">
        <v>493</v>
      </c>
    </row>
    <row r="1085" spans="1:6" x14ac:dyDescent="0.25">
      <c r="E1085" s="22"/>
    </row>
    <row r="1086" spans="1:6" x14ac:dyDescent="0.25">
      <c r="A1086" s="29" t="s">
        <v>58</v>
      </c>
      <c r="C1086" s="14">
        <f>C1076+C1077</f>
        <v>0.11997897377673269</v>
      </c>
      <c r="D1086" s="14">
        <f t="shared" ref="D1086:E1086" si="110">D1076+D1077</f>
        <v>9.9387709537847174E-2</v>
      </c>
      <c r="E1086" s="14">
        <f t="shared" si="110"/>
        <v>8.8897500818779313E-2</v>
      </c>
      <c r="F1086" s="14">
        <f t="shared" ref="F1086" si="111">F1076+F1077</f>
        <v>9.2899567712179137E-2</v>
      </c>
    </row>
    <row r="1087" spans="1:6" x14ac:dyDescent="0.25">
      <c r="A1087" s="30" t="s">
        <v>59</v>
      </c>
      <c r="C1087" s="14">
        <f>C1078</f>
        <v>0.2124678227387517</v>
      </c>
      <c r="D1087" s="14">
        <f t="shared" ref="D1087:E1087" si="112">D1078</f>
        <v>0.31586161809605834</v>
      </c>
      <c r="E1087" s="14">
        <f t="shared" si="112"/>
        <v>0.23560326881513863</v>
      </c>
      <c r="F1087" s="14">
        <f t="shared" ref="F1087" si="113">F1078</f>
        <v>0.24760996123861323</v>
      </c>
    </row>
    <row r="1088" spans="1:6" x14ac:dyDescent="0.25">
      <c r="A1088" s="13" t="s">
        <v>60</v>
      </c>
      <c r="C1088" s="14">
        <f>C1079+C1080</f>
        <v>0.6581456507807939</v>
      </c>
      <c r="D1088" s="14">
        <f t="shared" ref="D1088:E1088" si="114">D1079+D1080</f>
        <v>0.57624158899269895</v>
      </c>
      <c r="E1088" s="14">
        <f t="shared" si="114"/>
        <v>0.66991202200819167</v>
      </c>
      <c r="F1088" s="14">
        <f t="shared" ref="F1088" si="115">F1079+F1080</f>
        <v>0.65313356630900465</v>
      </c>
    </row>
    <row r="1089" spans="1:10" x14ac:dyDescent="0.25">
      <c r="A1089" s="13" t="s">
        <v>150</v>
      </c>
      <c r="C1089" s="16">
        <f>C1081</f>
        <v>9.4075527037216274E-3</v>
      </c>
      <c r="D1089" s="128">
        <f>100%-(D1086+D1087+D1088)</f>
        <v>8.5090833733955096E-3</v>
      </c>
      <c r="E1089" s="136">
        <v>1.4660522620451184E-2</v>
      </c>
      <c r="F1089" s="136">
        <v>1.4660522620451184E-2</v>
      </c>
    </row>
    <row r="1090" spans="1:10" x14ac:dyDescent="0.25">
      <c r="E1090" s="22"/>
    </row>
    <row r="1091" spans="1:10" x14ac:dyDescent="0.25">
      <c r="A1091" s="221" t="s">
        <v>61</v>
      </c>
      <c r="C1091" s="33">
        <v>3.803698406701209</v>
      </c>
      <c r="D1091" s="32">
        <v>3.5647089000942325</v>
      </c>
      <c r="E1091" s="293">
        <v>3.7108180604075987</v>
      </c>
      <c r="F1091" s="32">
        <v>3.6926144391324294</v>
      </c>
    </row>
    <row r="1092" spans="1:10" x14ac:dyDescent="0.25">
      <c r="A1092" s="208" t="s">
        <v>62</v>
      </c>
      <c r="C1092" s="20">
        <v>36.302452578268891</v>
      </c>
      <c r="D1092" s="100">
        <v>86.680761506276198</v>
      </c>
      <c r="E1092" s="295">
        <v>387.52339181286402</v>
      </c>
      <c r="F1092" s="100">
        <v>511.04502854934179</v>
      </c>
    </row>
    <row r="1093" spans="1:10" x14ac:dyDescent="0.25">
      <c r="A1093" s="310" t="s">
        <v>63</v>
      </c>
      <c r="C1093" s="23">
        <v>122</v>
      </c>
      <c r="D1093" s="23">
        <v>88</v>
      </c>
      <c r="E1093" s="100">
        <v>280</v>
      </c>
      <c r="F1093" s="100">
        <v>490</v>
      </c>
      <c r="J1093" s="40"/>
    </row>
    <row r="1095" spans="1:10" x14ac:dyDescent="0.25">
      <c r="A1095" s="26" t="s">
        <v>8</v>
      </c>
      <c r="B1095" s="26" t="s">
        <v>151</v>
      </c>
    </row>
    <row r="1096" spans="1:10" x14ac:dyDescent="0.25">
      <c r="A1096" s="26" t="s">
        <v>10</v>
      </c>
      <c r="B1096" s="26" t="s">
        <v>11</v>
      </c>
    </row>
    <row r="1097" spans="1:10" x14ac:dyDescent="0.25">
      <c r="A1097" s="1"/>
    </row>
    <row r="1098" spans="1:10" x14ac:dyDescent="0.25">
      <c r="A1098" s="109" t="s">
        <v>407</v>
      </c>
    </row>
    <row r="1099" spans="1:10" x14ac:dyDescent="0.25">
      <c r="A1099" s="1"/>
    </row>
    <row r="1100" spans="1:10" x14ac:dyDescent="0.25">
      <c r="A1100" s="1"/>
      <c r="C1100" s="10" t="s">
        <v>319</v>
      </c>
      <c r="D1100" s="90" t="s">
        <v>421</v>
      </c>
      <c r="E1100" s="140" t="s">
        <v>475</v>
      </c>
      <c r="F1100" s="216" t="s">
        <v>5</v>
      </c>
    </row>
    <row r="1101" spans="1:10" x14ac:dyDescent="0.25">
      <c r="A1101" s="112" t="s">
        <v>110</v>
      </c>
      <c r="C1101" s="258">
        <v>0.59631741030575713</v>
      </c>
      <c r="D1101" s="91">
        <v>0.44405406871954411</v>
      </c>
      <c r="E1101" s="135">
        <v>0.17768380748237875</v>
      </c>
      <c r="F1101" s="300">
        <v>0.28103029569906651</v>
      </c>
    </row>
    <row r="1102" spans="1:10" x14ac:dyDescent="0.25">
      <c r="A1102" s="99" t="s">
        <v>111</v>
      </c>
      <c r="C1102" s="259">
        <v>0.19896828453606885</v>
      </c>
      <c r="D1102" s="92">
        <v>0.23083662823402759</v>
      </c>
      <c r="E1102" s="136">
        <v>0.10661028448942725</v>
      </c>
      <c r="F1102" s="301">
        <v>0.14028340240279052</v>
      </c>
    </row>
    <row r="1103" spans="1:10" x14ac:dyDescent="0.25">
      <c r="A1103" s="99" t="s">
        <v>112</v>
      </c>
      <c r="C1103" s="259">
        <v>8.4243427965772139E-2</v>
      </c>
      <c r="D1103" s="92">
        <v>0.20205542668141518</v>
      </c>
      <c r="E1103" s="136">
        <v>0.15865158148117736</v>
      </c>
      <c r="F1103" s="301">
        <v>0.15714677761014903</v>
      </c>
    </row>
    <row r="1104" spans="1:10" x14ac:dyDescent="0.25">
      <c r="A1104" s="99" t="s">
        <v>113</v>
      </c>
      <c r="C1104" s="259">
        <v>7.7446661691237687E-3</v>
      </c>
      <c r="D1104" s="92">
        <v>1.4684108682870312E-2</v>
      </c>
      <c r="E1104" s="136">
        <v>5.9603192781237449E-2</v>
      </c>
      <c r="F1104" s="301">
        <v>4.7943011423295774E-2</v>
      </c>
    </row>
    <row r="1105" spans="1:6" x14ac:dyDescent="0.25">
      <c r="A1105" s="99" t="s">
        <v>114</v>
      </c>
      <c r="C1105" s="259">
        <v>5.6730584657034636E-2</v>
      </c>
      <c r="D1105" s="92">
        <v>5.8149418918353041E-2</v>
      </c>
      <c r="E1105" s="136">
        <v>0.15892773026443729</v>
      </c>
      <c r="F1105" s="301">
        <v>0.12544880441857978</v>
      </c>
    </row>
    <row r="1106" spans="1:6" x14ac:dyDescent="0.25">
      <c r="A1106" s="99" t="s">
        <v>115</v>
      </c>
      <c r="C1106" s="259">
        <v>5.3912203397964278E-2</v>
      </c>
      <c r="D1106" s="92">
        <v>5.0220348763789696E-2</v>
      </c>
      <c r="E1106" s="136">
        <v>0.18745489353794567</v>
      </c>
      <c r="F1106" s="301">
        <v>0.14485676367369946</v>
      </c>
    </row>
    <row r="1107" spans="1:6" x14ac:dyDescent="0.25">
      <c r="A1107" s="99" t="s">
        <v>116</v>
      </c>
      <c r="C1107" s="259"/>
      <c r="D1107" s="98"/>
      <c r="E1107" s="136">
        <v>0.10658910876113348</v>
      </c>
      <c r="F1107" s="301">
        <v>7.2746769713460488E-2</v>
      </c>
    </row>
    <row r="1108" spans="1:6" x14ac:dyDescent="0.25">
      <c r="A1108" s="126" t="s">
        <v>117</v>
      </c>
      <c r="C1108" s="259">
        <v>2.0834229682791584E-3</v>
      </c>
      <c r="D1108" s="178"/>
      <c r="E1108" s="136">
        <v>1.9584523567721276E-2</v>
      </c>
      <c r="F1108" s="301">
        <v>1.3553490444236012E-2</v>
      </c>
    </row>
    <row r="1109" spans="1:6" x14ac:dyDescent="0.25">
      <c r="A1109" s="126" t="s">
        <v>118</v>
      </c>
      <c r="C1109" s="16"/>
      <c r="D1109" s="178"/>
      <c r="E1109" s="136">
        <v>1.9860672350981212E-2</v>
      </c>
      <c r="F1109" s="301">
        <v>1.3554853536763526E-2</v>
      </c>
    </row>
    <row r="1110" spans="1:6" x14ac:dyDescent="0.25">
      <c r="A1110" s="126" t="s">
        <v>119</v>
      </c>
      <c r="C1110" s="16"/>
      <c r="D1110" s="178"/>
      <c r="E1110" s="136">
        <v>5.034205283560288E-3</v>
      </c>
      <c r="F1110" s="301">
        <v>3.4358310779589248E-3</v>
      </c>
    </row>
    <row r="1111" spans="1:6" x14ac:dyDescent="0.25">
      <c r="A1111" s="115" t="s">
        <v>5</v>
      </c>
      <c r="C1111" s="260">
        <v>1</v>
      </c>
      <c r="D1111" s="93">
        <v>1</v>
      </c>
      <c r="E1111" s="137">
        <v>1</v>
      </c>
      <c r="F1111" s="302">
        <v>1</v>
      </c>
    </row>
    <row r="1112" spans="1:6" s="22" customFormat="1" x14ac:dyDescent="0.25">
      <c r="A1112" s="228" t="s">
        <v>6</v>
      </c>
      <c r="B1112"/>
      <c r="C1112" s="28">
        <v>44.515874769797421</v>
      </c>
      <c r="D1112" s="94">
        <v>101.32092887029289</v>
      </c>
      <c r="E1112" s="138">
        <v>338.2997076023392</v>
      </c>
      <c r="F1112" s="233">
        <v>495.6792510446453</v>
      </c>
    </row>
    <row r="1113" spans="1:6" s="22" customFormat="1" x14ac:dyDescent="0.25">
      <c r="A1113" s="229" t="s">
        <v>7</v>
      </c>
      <c r="B1113"/>
      <c r="C1113" s="25">
        <v>162</v>
      </c>
      <c r="D1113" s="95">
        <v>104</v>
      </c>
      <c r="E1113" s="139">
        <v>250</v>
      </c>
      <c r="F1113" s="235">
        <v>532</v>
      </c>
    </row>
    <row r="1115" spans="1:6" x14ac:dyDescent="0.25">
      <c r="A1115" s="26" t="s">
        <v>8</v>
      </c>
      <c r="B1115" s="26" t="s">
        <v>152</v>
      </c>
      <c r="F1115" s="22"/>
    </row>
    <row r="1116" spans="1:6" x14ac:dyDescent="0.25">
      <c r="A1116" s="26" t="s">
        <v>10</v>
      </c>
      <c r="B1116" s="26" t="s">
        <v>153</v>
      </c>
    </row>
    <row r="1117" spans="1:6" x14ac:dyDescent="0.25">
      <c r="A1117" s="1"/>
    </row>
    <row r="1118" spans="1:6" x14ac:dyDescent="0.25">
      <c r="A1118" s="109" t="s">
        <v>408</v>
      </c>
    </row>
    <row r="1119" spans="1:6" x14ac:dyDescent="0.25">
      <c r="A1119" s="1"/>
    </row>
    <row r="1120" spans="1:6" x14ac:dyDescent="0.25">
      <c r="A1120" s="1"/>
      <c r="C1120" s="10" t="s">
        <v>319</v>
      </c>
      <c r="D1120" s="90" t="s">
        <v>421</v>
      </c>
      <c r="E1120" s="140" t="s">
        <v>475</v>
      </c>
      <c r="F1120" s="216" t="s">
        <v>5</v>
      </c>
    </row>
    <row r="1121" spans="1:6" x14ac:dyDescent="0.25">
      <c r="A1121" s="112" t="s">
        <v>104</v>
      </c>
      <c r="C1121" s="258">
        <v>0.76080082135948368</v>
      </c>
      <c r="D1121" s="91">
        <v>0.72070407044156737</v>
      </c>
      <c r="E1121" s="135">
        <v>0.51988184807927507</v>
      </c>
      <c r="F1121" s="300">
        <v>0.57931155780531041</v>
      </c>
    </row>
    <row r="1122" spans="1:6" x14ac:dyDescent="0.25">
      <c r="A1122" s="99" t="s">
        <v>105</v>
      </c>
      <c r="C1122" s="259">
        <v>0.23919917864051629</v>
      </c>
      <c r="D1122" s="92">
        <v>0.27929592955843269</v>
      </c>
      <c r="E1122" s="136">
        <v>0.48011815192072482</v>
      </c>
      <c r="F1122" s="301">
        <v>0.42068844219468948</v>
      </c>
    </row>
    <row r="1123" spans="1:6" x14ac:dyDescent="0.25">
      <c r="A1123" s="115" t="s">
        <v>5</v>
      </c>
      <c r="C1123" s="260">
        <v>1</v>
      </c>
      <c r="D1123" s="93">
        <v>1</v>
      </c>
      <c r="E1123" s="137">
        <v>1</v>
      </c>
      <c r="F1123" s="302">
        <v>1</v>
      </c>
    </row>
    <row r="1124" spans="1:6" s="22" customFormat="1" x14ac:dyDescent="0.25">
      <c r="A1124" s="228" t="s">
        <v>6</v>
      </c>
      <c r="B1124"/>
      <c r="C1124" s="28">
        <v>44.515874769797421</v>
      </c>
      <c r="D1124" s="94">
        <v>101.32092887029289</v>
      </c>
      <c r="E1124" s="138">
        <v>338.2997076023392</v>
      </c>
      <c r="F1124" s="233">
        <v>495.6792510446453</v>
      </c>
    </row>
    <row r="1125" spans="1:6" s="22" customFormat="1" x14ac:dyDescent="0.25">
      <c r="A1125" s="229" t="s">
        <v>7</v>
      </c>
      <c r="B1125"/>
      <c r="C1125" s="266">
        <v>162</v>
      </c>
      <c r="D1125" s="95">
        <v>104</v>
      </c>
      <c r="E1125" s="139">
        <v>250</v>
      </c>
      <c r="F1125" s="235">
        <v>532</v>
      </c>
    </row>
    <row r="1127" spans="1:6" x14ac:dyDescent="0.25">
      <c r="A1127" s="26" t="s">
        <v>8</v>
      </c>
      <c r="B1127" s="26" t="s">
        <v>625</v>
      </c>
      <c r="F1127" s="22"/>
    </row>
    <row r="1128" spans="1:6" x14ac:dyDescent="0.25">
      <c r="A1128" s="26" t="s">
        <v>10</v>
      </c>
      <c r="B1128" s="26" t="s">
        <v>11</v>
      </c>
    </row>
    <row r="1129" spans="1:6" x14ac:dyDescent="0.25">
      <c r="A1129" s="1"/>
    </row>
    <row r="1130" spans="1:6" x14ac:dyDescent="0.25">
      <c r="A1130" s="109" t="s">
        <v>524</v>
      </c>
    </row>
    <row r="1131" spans="1:6" x14ac:dyDescent="0.25">
      <c r="A1131" s="1"/>
    </row>
    <row r="1132" spans="1:6" x14ac:dyDescent="0.25">
      <c r="A1132" s="1"/>
      <c r="C1132" s="10" t="s">
        <v>319</v>
      </c>
      <c r="D1132" s="90" t="s">
        <v>421</v>
      </c>
      <c r="E1132" s="140" t="s">
        <v>475</v>
      </c>
      <c r="F1132" s="216" t="s">
        <v>5</v>
      </c>
    </row>
    <row r="1133" spans="1:6" x14ac:dyDescent="0.25">
      <c r="A1133" s="112" t="s">
        <v>146</v>
      </c>
      <c r="C1133" s="258">
        <v>4.3123978946631468E-2</v>
      </c>
      <c r="D1133" s="91">
        <v>2.9747503990149183E-2</v>
      </c>
      <c r="E1133" s="135">
        <v>8.1141933560072016E-3</v>
      </c>
      <c r="F1133" s="300">
        <v>1.7834986828998749E-2</v>
      </c>
    </row>
    <row r="1134" spans="1:6" x14ac:dyDescent="0.25">
      <c r="A1134" s="99" t="s">
        <v>147</v>
      </c>
      <c r="C1134" s="259">
        <v>9.241984253135252E-2</v>
      </c>
      <c r="D1134" s="92">
        <v>2.0374671498488314E-2</v>
      </c>
      <c r="E1134" s="136">
        <v>5.2317445775009991E-2</v>
      </c>
      <c r="F1134" s="301">
        <v>4.8861926076269706E-2</v>
      </c>
    </row>
    <row r="1135" spans="1:6" x14ac:dyDescent="0.25">
      <c r="A1135" s="99" t="s">
        <v>54</v>
      </c>
      <c r="C1135" s="259">
        <v>0.11356604598856659</v>
      </c>
      <c r="D1135" s="92">
        <v>0.15973935895757335</v>
      </c>
      <c r="E1135" s="136">
        <v>0.33576191566874219</v>
      </c>
      <c r="F1135" s="301">
        <v>0.28950820099188379</v>
      </c>
    </row>
    <row r="1136" spans="1:6" x14ac:dyDescent="0.25">
      <c r="A1136" s="99" t="s">
        <v>148</v>
      </c>
      <c r="C1136" s="259">
        <v>0.41254008340733661</v>
      </c>
      <c r="D1136" s="92">
        <v>0.46047241188939836</v>
      </c>
      <c r="E1136" s="136">
        <v>0.49076003578265953</v>
      </c>
      <c r="F1136" s="301">
        <v>0.47630992718570814</v>
      </c>
    </row>
    <row r="1137" spans="1:6" x14ac:dyDescent="0.25">
      <c r="A1137" s="99" t="s">
        <v>149</v>
      </c>
      <c r="C1137" s="259">
        <v>0.33835004912611261</v>
      </c>
      <c r="D1137" s="92">
        <v>0.32966605366439083</v>
      </c>
      <c r="E1137" s="136">
        <v>0.11304640941758093</v>
      </c>
      <c r="F1137" s="301">
        <v>0.16748495891713946</v>
      </c>
    </row>
    <row r="1138" spans="1:6" x14ac:dyDescent="0.25">
      <c r="A1138" s="115" t="s">
        <v>5</v>
      </c>
      <c r="C1138" s="260">
        <v>1</v>
      </c>
      <c r="D1138" s="93">
        <v>1</v>
      </c>
      <c r="E1138" s="137">
        <v>1</v>
      </c>
      <c r="F1138" s="302">
        <v>1</v>
      </c>
    </row>
    <row r="1139" spans="1:6" s="22" customFormat="1" x14ac:dyDescent="0.25">
      <c r="A1139" s="228" t="s">
        <v>6</v>
      </c>
      <c r="B1139"/>
      <c r="C1139" s="265">
        <v>33.86771408839779</v>
      </c>
      <c r="D1139" s="94">
        <v>73.02240585774058</v>
      </c>
      <c r="E1139" s="138">
        <v>338.2997076023392</v>
      </c>
      <c r="F1139" s="233">
        <v>456.7325673506939</v>
      </c>
    </row>
    <row r="1140" spans="1:6" s="22" customFormat="1" x14ac:dyDescent="0.25">
      <c r="A1140" s="229" t="s">
        <v>7</v>
      </c>
      <c r="B1140"/>
      <c r="C1140" s="266">
        <v>120</v>
      </c>
      <c r="D1140" s="95">
        <v>77</v>
      </c>
      <c r="E1140" s="139">
        <v>250</v>
      </c>
      <c r="F1140" s="235">
        <v>463</v>
      </c>
    </row>
    <row r="1142" spans="1:6" x14ac:dyDescent="0.25">
      <c r="A1142" s="29" t="s">
        <v>58</v>
      </c>
      <c r="C1142" s="14">
        <f t="shared" ref="C1142:E1142" si="116">C1133+C1134</f>
        <v>0.13554382147798399</v>
      </c>
      <c r="D1142" s="14">
        <f t="shared" si="116"/>
        <v>5.0122175488637496E-2</v>
      </c>
      <c r="E1142" s="14">
        <f t="shared" si="116"/>
        <v>6.0431639131017192E-2</v>
      </c>
      <c r="F1142" s="14">
        <f t="shared" ref="F1142" si="117">F1133+F1134</f>
        <v>6.6696912905268455E-2</v>
      </c>
    </row>
    <row r="1143" spans="1:6" x14ac:dyDescent="0.25">
      <c r="A1143" s="30" t="s">
        <v>59</v>
      </c>
      <c r="C1143" s="14">
        <f t="shared" ref="C1143:E1143" si="118">C1135</f>
        <v>0.11356604598856659</v>
      </c>
      <c r="D1143" s="14">
        <f t="shared" si="118"/>
        <v>0.15973935895757335</v>
      </c>
      <c r="E1143" s="14">
        <f t="shared" si="118"/>
        <v>0.33576191566874219</v>
      </c>
      <c r="F1143" s="14">
        <f t="shared" ref="F1143" si="119">F1135</f>
        <v>0.28950820099188379</v>
      </c>
    </row>
    <row r="1144" spans="1:6" x14ac:dyDescent="0.25">
      <c r="A1144" s="13" t="s">
        <v>60</v>
      </c>
      <c r="C1144" s="14">
        <f>C1136+C1137</f>
        <v>0.75089013253344916</v>
      </c>
      <c r="D1144" s="14">
        <f t="shared" ref="D1144:E1144" si="120">D1136+D1137</f>
        <v>0.79013846555378919</v>
      </c>
      <c r="E1144" s="14">
        <f t="shared" si="120"/>
        <v>0.60380644520024052</v>
      </c>
      <c r="F1144" s="14">
        <f t="shared" ref="F1144" si="121">F1136+F1137</f>
        <v>0.64379488610284763</v>
      </c>
    </row>
    <row r="1145" spans="1:6" x14ac:dyDescent="0.25">
      <c r="E1145" s="22"/>
    </row>
    <row r="1146" spans="1:6" x14ac:dyDescent="0.25">
      <c r="A1146" s="221" t="s">
        <v>61</v>
      </c>
      <c r="C1146" s="33">
        <v>3.9105723812349478</v>
      </c>
      <c r="D1146" s="32">
        <v>4.0399348397393933</v>
      </c>
      <c r="E1146" s="293">
        <v>3.6483070221307967</v>
      </c>
      <c r="F1146" s="32">
        <v>3.7267479452857213</v>
      </c>
    </row>
    <row r="1148" spans="1:6" x14ac:dyDescent="0.25">
      <c r="A1148" s="26" t="s">
        <v>8</v>
      </c>
      <c r="B1148" s="26" t="s">
        <v>559</v>
      </c>
      <c r="C1148" s="26"/>
    </row>
    <row r="1149" spans="1:6" x14ac:dyDescent="0.25">
      <c r="A1149" s="26" t="s">
        <v>10</v>
      </c>
      <c r="B1149" s="26" t="s">
        <v>11</v>
      </c>
      <c r="C1149" s="26"/>
    </row>
    <row r="1150" spans="1:6" x14ac:dyDescent="0.25">
      <c r="A1150" s="26"/>
      <c r="B1150" s="26"/>
      <c r="C1150" s="26"/>
    </row>
    <row r="1151" spans="1:6" x14ac:dyDescent="0.25">
      <c r="A1151" s="109" t="s">
        <v>641</v>
      </c>
      <c r="B1151" s="110"/>
      <c r="C1151" s="129"/>
    </row>
    <row r="1152" spans="1:6" x14ac:dyDescent="0.25">
      <c r="A1152" s="109"/>
    </row>
    <row r="1153" spans="1:4" x14ac:dyDescent="0.25">
      <c r="A1153" s="109"/>
      <c r="D1153" s="90" t="s">
        <v>421</v>
      </c>
    </row>
    <row r="1154" spans="1:4" x14ac:dyDescent="0.25">
      <c r="A1154" s="112" t="s">
        <v>626</v>
      </c>
      <c r="D1154" s="91">
        <v>0.76385055091040543</v>
      </c>
    </row>
    <row r="1155" spans="1:4" x14ac:dyDescent="0.25">
      <c r="A1155" s="99" t="s">
        <v>627</v>
      </c>
      <c r="D1155" s="92">
        <v>6.0703600598801442E-2</v>
      </c>
    </row>
    <row r="1156" spans="1:4" x14ac:dyDescent="0.25">
      <c r="A1156" s="99" t="s">
        <v>105</v>
      </c>
      <c r="D1156" s="92">
        <v>0.17544584849079314</v>
      </c>
    </row>
    <row r="1157" spans="1:4" x14ac:dyDescent="0.25">
      <c r="A1157" s="115" t="s">
        <v>5</v>
      </c>
      <c r="D1157" s="93">
        <v>1</v>
      </c>
    </row>
    <row r="1158" spans="1:4" s="22" customFormat="1" x14ac:dyDescent="0.25">
      <c r="A1158" s="286" t="s">
        <v>6</v>
      </c>
      <c r="C1158"/>
      <c r="D1158" s="94">
        <v>500.00005020920582</v>
      </c>
    </row>
    <row r="1159" spans="1:4" s="22" customFormat="1" x14ac:dyDescent="0.25">
      <c r="A1159" s="287" t="s">
        <v>7</v>
      </c>
      <c r="C1159"/>
      <c r="D1159" s="95">
        <v>478</v>
      </c>
    </row>
    <row r="1161" spans="1:4" x14ac:dyDescent="0.25">
      <c r="A1161" s="26" t="s">
        <v>8</v>
      </c>
      <c r="B1161" s="26" t="s">
        <v>9</v>
      </c>
    </row>
    <row r="1162" spans="1:4" x14ac:dyDescent="0.25">
      <c r="A1162" s="26" t="s">
        <v>10</v>
      </c>
      <c r="B1162" s="26" t="s">
        <v>11</v>
      </c>
    </row>
    <row r="1163" spans="1:4" x14ac:dyDescent="0.25">
      <c r="A1163" s="109"/>
    </row>
    <row r="1164" spans="1:4" x14ac:dyDescent="0.25">
      <c r="A1164" s="109" t="s">
        <v>409</v>
      </c>
      <c r="B1164" s="110"/>
      <c r="C1164" s="129"/>
    </row>
    <row r="1165" spans="1:4" x14ac:dyDescent="0.25">
      <c r="A1165" s="109"/>
    </row>
    <row r="1166" spans="1:4" x14ac:dyDescent="0.25">
      <c r="A1166" s="109"/>
      <c r="D1166" s="90" t="s">
        <v>421</v>
      </c>
    </row>
    <row r="1167" spans="1:4" x14ac:dyDescent="0.25">
      <c r="A1167" s="112" t="s">
        <v>410</v>
      </c>
      <c r="D1167" s="91">
        <v>0.5685909219825015</v>
      </c>
    </row>
    <row r="1168" spans="1:4" x14ac:dyDescent="0.25">
      <c r="A1168" s="99" t="s">
        <v>89</v>
      </c>
      <c r="D1168" s="92">
        <v>0.22549512379965292</v>
      </c>
    </row>
    <row r="1169" spans="1:6" x14ac:dyDescent="0.25">
      <c r="A1169" s="99" t="s">
        <v>411</v>
      </c>
      <c r="D1169" s="92">
        <v>0.11313372085686485</v>
      </c>
    </row>
    <row r="1170" spans="1:6" x14ac:dyDescent="0.25">
      <c r="A1170" s="99" t="s">
        <v>90</v>
      </c>
      <c r="D1170" s="92">
        <v>6.201209419125412E-2</v>
      </c>
      <c r="E1170" s="22"/>
      <c r="F1170" s="22"/>
    </row>
    <row r="1171" spans="1:6" x14ac:dyDescent="0.25">
      <c r="A1171" s="99" t="s">
        <v>91</v>
      </c>
      <c r="D1171" s="92">
        <v>1.3152358511897048E-2</v>
      </c>
      <c r="E1171" s="22"/>
      <c r="F1171" s="22"/>
    </row>
    <row r="1172" spans="1:6" x14ac:dyDescent="0.25">
      <c r="A1172" s="99" t="s">
        <v>412</v>
      </c>
      <c r="D1172" s="92">
        <v>1.7615780657829552E-2</v>
      </c>
    </row>
    <row r="1173" spans="1:6" x14ac:dyDescent="0.25">
      <c r="A1173" s="115" t="s">
        <v>5</v>
      </c>
      <c r="D1173" s="93">
        <v>1</v>
      </c>
    </row>
    <row r="1174" spans="1:6" s="22" customFormat="1" x14ac:dyDescent="0.25">
      <c r="A1174" s="228" t="s">
        <v>6</v>
      </c>
      <c r="B1174"/>
      <c r="C1174"/>
      <c r="D1174" s="94">
        <v>500.00005020920582</v>
      </c>
      <c r="E1174"/>
      <c r="F1174"/>
    </row>
    <row r="1175" spans="1:6" s="22" customFormat="1" x14ac:dyDescent="0.25">
      <c r="A1175" s="229" t="s">
        <v>7</v>
      </c>
      <c r="B1175"/>
      <c r="C1175"/>
      <c r="D1175" s="95">
        <v>478</v>
      </c>
      <c r="E1175"/>
      <c r="F1175"/>
    </row>
    <row r="1177" spans="1:6" x14ac:dyDescent="0.25">
      <c r="A1177" s="26" t="s">
        <v>8</v>
      </c>
      <c r="B1177" s="26" t="s">
        <v>9</v>
      </c>
    </row>
    <row r="1178" spans="1:6" x14ac:dyDescent="0.25">
      <c r="A1178" s="26" t="s">
        <v>10</v>
      </c>
      <c r="B1178" s="26" t="s">
        <v>11</v>
      </c>
    </row>
    <row r="1179" spans="1:6" x14ac:dyDescent="0.25">
      <c r="A1179" s="109"/>
    </row>
    <row r="1180" spans="1:6" x14ac:dyDescent="0.25">
      <c r="A1180" s="109" t="s">
        <v>628</v>
      </c>
      <c r="B1180" s="110"/>
      <c r="C1180" s="129"/>
    </row>
    <row r="1181" spans="1:6" x14ac:dyDescent="0.25">
      <c r="A1181" s="109"/>
    </row>
    <row r="1182" spans="1:6" x14ac:dyDescent="0.25">
      <c r="A1182" s="109"/>
      <c r="D1182" s="90" t="s">
        <v>421</v>
      </c>
    </row>
    <row r="1183" spans="1:6" x14ac:dyDescent="0.25">
      <c r="A1183" s="112" t="s">
        <v>104</v>
      </c>
      <c r="D1183" s="244">
        <v>0.67209215533643885</v>
      </c>
    </row>
    <row r="1184" spans="1:6" x14ac:dyDescent="0.25">
      <c r="A1184" s="99" t="s">
        <v>105</v>
      </c>
      <c r="D1184" s="245">
        <v>0.32790784466356115</v>
      </c>
    </row>
    <row r="1185" spans="1:6" x14ac:dyDescent="0.25">
      <c r="A1185" s="115" t="s">
        <v>5</v>
      </c>
      <c r="D1185" s="93">
        <v>1</v>
      </c>
    </row>
    <row r="1186" spans="1:6" s="22" customFormat="1" x14ac:dyDescent="0.25">
      <c r="A1186" s="286" t="s">
        <v>6</v>
      </c>
      <c r="C1186"/>
      <c r="D1186" s="94">
        <v>215.7045606694563</v>
      </c>
    </row>
    <row r="1187" spans="1:6" s="22" customFormat="1" x14ac:dyDescent="0.25">
      <c r="A1187" s="287" t="s">
        <v>7</v>
      </c>
      <c r="C1187"/>
      <c r="D1187" s="95">
        <v>232</v>
      </c>
    </row>
    <row r="1189" spans="1:6" x14ac:dyDescent="0.25">
      <c r="A1189" s="26" t="s">
        <v>8</v>
      </c>
      <c r="B1189" s="26" t="s">
        <v>414</v>
      </c>
    </row>
    <row r="1190" spans="1:6" x14ac:dyDescent="0.25">
      <c r="A1190" s="26" t="s">
        <v>10</v>
      </c>
      <c r="B1190" s="26" t="s">
        <v>629</v>
      </c>
    </row>
    <row r="1191" spans="1:6" x14ac:dyDescent="0.25">
      <c r="A1191" s="109"/>
    </row>
    <row r="1192" spans="1:6" x14ac:dyDescent="0.25">
      <c r="A1192" s="109" t="s">
        <v>413</v>
      </c>
    </row>
    <row r="1193" spans="1:6" x14ac:dyDescent="0.25">
      <c r="A1193" s="109"/>
    </row>
    <row r="1194" spans="1:6" x14ac:dyDescent="0.25">
      <c r="A1194" s="109"/>
      <c r="D1194" s="90" t="s">
        <v>421</v>
      </c>
    </row>
    <row r="1195" spans="1:6" x14ac:dyDescent="0.25">
      <c r="A1195" s="112" t="s">
        <v>77</v>
      </c>
      <c r="D1195" s="244">
        <v>1.7243579908130184E-2</v>
      </c>
    </row>
    <row r="1196" spans="1:6" x14ac:dyDescent="0.25">
      <c r="A1196" s="99" t="s">
        <v>78</v>
      </c>
      <c r="D1196" s="245">
        <v>4.0833124649998748E-2</v>
      </c>
    </row>
    <row r="1197" spans="1:6" x14ac:dyDescent="0.25">
      <c r="A1197" s="99" t="s">
        <v>54</v>
      </c>
      <c r="D1197" s="245">
        <v>0.21713328648222738</v>
      </c>
      <c r="E1197" s="22"/>
      <c r="F1197" s="22"/>
    </row>
    <row r="1198" spans="1:6" x14ac:dyDescent="0.25">
      <c r="A1198" s="99" t="s">
        <v>79</v>
      </c>
      <c r="D1198" s="245">
        <v>0.5306948000897711</v>
      </c>
      <c r="E1198" s="22"/>
      <c r="F1198" s="22"/>
    </row>
    <row r="1199" spans="1:6" x14ac:dyDescent="0.25">
      <c r="A1199" s="99" t="s">
        <v>80</v>
      </c>
      <c r="D1199" s="245">
        <v>0.1940952088698725</v>
      </c>
    </row>
    <row r="1200" spans="1:6" x14ac:dyDescent="0.25">
      <c r="A1200" s="115" t="s">
        <v>5</v>
      </c>
      <c r="D1200" s="246">
        <v>1</v>
      </c>
    </row>
    <row r="1201" spans="1:6" s="22" customFormat="1" x14ac:dyDescent="0.25">
      <c r="A1201" s="228" t="s">
        <v>6</v>
      </c>
      <c r="B1201"/>
      <c r="C1201"/>
      <c r="D1201" s="94">
        <v>215.7045606694563</v>
      </c>
      <c r="E1201"/>
      <c r="F1201"/>
    </row>
    <row r="1202" spans="1:6" s="22" customFormat="1" x14ac:dyDescent="0.25">
      <c r="A1202" s="229" t="s">
        <v>7</v>
      </c>
      <c r="B1202"/>
      <c r="C1202"/>
      <c r="D1202" s="95">
        <v>232</v>
      </c>
      <c r="E1202"/>
      <c r="F1202"/>
    </row>
    <row r="1204" spans="1:6" x14ac:dyDescent="0.25">
      <c r="A1204" s="29" t="s">
        <v>58</v>
      </c>
      <c r="D1204" s="14">
        <f>D1195+D1196</f>
        <v>5.8076704558128932E-2</v>
      </c>
    </row>
    <row r="1205" spans="1:6" x14ac:dyDescent="0.25">
      <c r="A1205" s="30" t="s">
        <v>59</v>
      </c>
      <c r="D1205" s="14">
        <f>D1197</f>
        <v>0.21713328648222738</v>
      </c>
    </row>
    <row r="1206" spans="1:6" x14ac:dyDescent="0.25">
      <c r="A1206" s="13" t="s">
        <v>60</v>
      </c>
      <c r="D1206" s="14">
        <f>D1198+D1199</f>
        <v>0.72479000895964363</v>
      </c>
    </row>
    <row r="1208" spans="1:6" x14ac:dyDescent="0.25">
      <c r="A1208" s="221" t="s">
        <v>61</v>
      </c>
      <c r="D1208" s="32">
        <v>3.8435649333632562</v>
      </c>
    </row>
    <row r="1210" spans="1:6" x14ac:dyDescent="0.25">
      <c r="A1210" s="26" t="s">
        <v>8</v>
      </c>
      <c r="B1210" s="26" t="s">
        <v>414</v>
      </c>
    </row>
    <row r="1211" spans="1:6" x14ac:dyDescent="0.25">
      <c r="A1211" s="26" t="s">
        <v>10</v>
      </c>
      <c r="B1211" s="26" t="s">
        <v>11</v>
      </c>
    </row>
    <row r="1212" spans="1:6" x14ac:dyDescent="0.25">
      <c r="A1212" s="109"/>
    </row>
    <row r="1213" spans="1:6" x14ac:dyDescent="0.25">
      <c r="A1213" s="109" t="s">
        <v>415</v>
      </c>
    </row>
    <row r="1214" spans="1:6" x14ac:dyDescent="0.25">
      <c r="A1214" s="109"/>
    </row>
    <row r="1215" spans="1:6" x14ac:dyDescent="0.25">
      <c r="A1215" s="109"/>
      <c r="D1215" s="90" t="s">
        <v>421</v>
      </c>
      <c r="E1215" s="22"/>
      <c r="F1215" s="22"/>
    </row>
    <row r="1216" spans="1:6" x14ac:dyDescent="0.25">
      <c r="A1216" s="112" t="s">
        <v>104</v>
      </c>
      <c r="D1216" s="244">
        <v>0.47473480588437178</v>
      </c>
      <c r="E1216" s="22"/>
      <c r="F1216" s="22"/>
    </row>
    <row r="1217" spans="1:6" x14ac:dyDescent="0.25">
      <c r="A1217" s="99" t="s">
        <v>105</v>
      </c>
      <c r="D1217" s="245">
        <v>0.52526519411562822</v>
      </c>
    </row>
    <row r="1218" spans="1:6" x14ac:dyDescent="0.25">
      <c r="A1218" s="115" t="s">
        <v>5</v>
      </c>
      <c r="D1218" s="246">
        <v>1</v>
      </c>
    </row>
    <row r="1219" spans="1:6" s="22" customFormat="1" x14ac:dyDescent="0.25">
      <c r="A1219" s="228" t="s">
        <v>6</v>
      </c>
      <c r="B1219"/>
      <c r="C1219"/>
      <c r="D1219" s="94">
        <v>500.00005020920582</v>
      </c>
      <c r="E1219"/>
      <c r="F1219"/>
    </row>
    <row r="1220" spans="1:6" s="22" customFormat="1" x14ac:dyDescent="0.25">
      <c r="A1220" s="229" t="s">
        <v>7</v>
      </c>
      <c r="B1220"/>
      <c r="C1220"/>
      <c r="D1220" s="95">
        <v>478</v>
      </c>
      <c r="E1220"/>
      <c r="F1220"/>
    </row>
    <row r="1222" spans="1:6" x14ac:dyDescent="0.25">
      <c r="A1222" s="26" t="s">
        <v>8</v>
      </c>
      <c r="B1222" s="26" t="s">
        <v>9</v>
      </c>
    </row>
    <row r="1223" spans="1:6" x14ac:dyDescent="0.25">
      <c r="A1223" s="26" t="s">
        <v>10</v>
      </c>
      <c r="B1223" s="26" t="s">
        <v>11</v>
      </c>
    </row>
    <row r="1224" spans="1:6" x14ac:dyDescent="0.25">
      <c r="A1224" s="109"/>
    </row>
    <row r="1225" spans="1:6" x14ac:dyDescent="0.25">
      <c r="A1225" s="109" t="s">
        <v>416</v>
      </c>
    </row>
    <row r="1226" spans="1:6" x14ac:dyDescent="0.25">
      <c r="A1226" s="109"/>
    </row>
    <row r="1227" spans="1:6" x14ac:dyDescent="0.25">
      <c r="A1227" s="109"/>
      <c r="D1227" s="90" t="s">
        <v>421</v>
      </c>
    </row>
    <row r="1228" spans="1:6" x14ac:dyDescent="0.25">
      <c r="A1228" s="112" t="s">
        <v>77</v>
      </c>
      <c r="D1228" s="244">
        <v>9.1513580405992705E-3</v>
      </c>
    </row>
    <row r="1229" spans="1:6" x14ac:dyDescent="0.25">
      <c r="A1229" s="99" t="s">
        <v>78</v>
      </c>
      <c r="D1229" s="245">
        <v>1.8803854659940975E-2</v>
      </c>
    </row>
    <row r="1230" spans="1:6" x14ac:dyDescent="0.25">
      <c r="A1230" s="99" t="s">
        <v>54</v>
      </c>
      <c r="D1230" s="245">
        <v>0.24207156198972282</v>
      </c>
      <c r="E1230" s="22"/>
      <c r="F1230" s="22"/>
    </row>
    <row r="1231" spans="1:6" x14ac:dyDescent="0.25">
      <c r="A1231" s="99" t="s">
        <v>79</v>
      </c>
      <c r="D1231" s="245">
        <v>0.554092868223381</v>
      </c>
      <c r="E1231" s="22"/>
      <c r="F1231" s="22"/>
    </row>
    <row r="1232" spans="1:6" x14ac:dyDescent="0.25">
      <c r="A1232" s="99" t="s">
        <v>80</v>
      </c>
      <c r="D1232" s="245">
        <v>0.17588035708635588</v>
      </c>
    </row>
    <row r="1233" spans="1:6" x14ac:dyDescent="0.25">
      <c r="A1233" s="115" t="s">
        <v>5</v>
      </c>
      <c r="D1233" s="246">
        <v>1</v>
      </c>
    </row>
    <row r="1234" spans="1:6" s="22" customFormat="1" x14ac:dyDescent="0.25">
      <c r="A1234" s="228" t="s">
        <v>6</v>
      </c>
      <c r="B1234"/>
      <c r="C1234"/>
      <c r="D1234" s="94">
        <v>237.36742677824282</v>
      </c>
      <c r="E1234"/>
      <c r="F1234"/>
    </row>
    <row r="1235" spans="1:6" s="22" customFormat="1" x14ac:dyDescent="0.25">
      <c r="A1235" s="229" t="s">
        <v>7</v>
      </c>
      <c r="B1235"/>
      <c r="C1235"/>
      <c r="D1235" s="95">
        <v>251</v>
      </c>
      <c r="E1235"/>
      <c r="F1235"/>
    </row>
    <row r="1237" spans="1:6" x14ac:dyDescent="0.25">
      <c r="A1237" s="29" t="s">
        <v>58</v>
      </c>
      <c r="D1237" s="14">
        <f>D1228+D1229</f>
        <v>2.7955212700540244E-2</v>
      </c>
    </row>
    <row r="1238" spans="1:6" x14ac:dyDescent="0.25">
      <c r="A1238" s="30" t="s">
        <v>59</v>
      </c>
      <c r="D1238" s="14">
        <f>D1230</f>
        <v>0.24207156198972282</v>
      </c>
    </row>
    <row r="1239" spans="1:6" x14ac:dyDescent="0.25">
      <c r="A1239" s="13" t="s">
        <v>60</v>
      </c>
      <c r="D1239" s="14">
        <f>D1231+D1232</f>
        <v>0.72997322530973685</v>
      </c>
    </row>
    <row r="1241" spans="1:6" x14ac:dyDescent="0.25">
      <c r="A1241" s="221" t="s">
        <v>61</v>
      </c>
      <c r="D1241" s="32">
        <v>3.8687470116549521</v>
      </c>
    </row>
    <row r="1243" spans="1:6" x14ac:dyDescent="0.25">
      <c r="A1243" s="26" t="s">
        <v>8</v>
      </c>
      <c r="B1243" s="26" t="s">
        <v>417</v>
      </c>
    </row>
    <row r="1244" spans="1:6" x14ac:dyDescent="0.25">
      <c r="A1244" s="26" t="s">
        <v>10</v>
      </c>
      <c r="B1244" s="26" t="s">
        <v>11</v>
      </c>
    </row>
    <row r="1245" spans="1:6" x14ac:dyDescent="0.25">
      <c r="A1245" s="109"/>
    </row>
    <row r="1246" spans="1:6" x14ac:dyDescent="0.25">
      <c r="A1246" s="109" t="s">
        <v>418</v>
      </c>
    </row>
    <row r="1247" spans="1:6" x14ac:dyDescent="0.25">
      <c r="A1247" s="109"/>
    </row>
    <row r="1248" spans="1:6" x14ac:dyDescent="0.25">
      <c r="A1248" s="109"/>
      <c r="D1248" s="90" t="s">
        <v>421</v>
      </c>
      <c r="E1248" s="22"/>
      <c r="F1248" s="22"/>
    </row>
    <row r="1249" spans="1:6" x14ac:dyDescent="0.25">
      <c r="A1249" s="112" t="s">
        <v>104</v>
      </c>
      <c r="D1249" s="244">
        <v>0.59536792347769907</v>
      </c>
      <c r="E1249" s="22"/>
      <c r="F1249" s="22"/>
    </row>
    <row r="1250" spans="1:6" x14ac:dyDescent="0.25">
      <c r="A1250" s="99" t="s">
        <v>105</v>
      </c>
      <c r="D1250" s="245">
        <v>0.40463207652230099</v>
      </c>
    </row>
    <row r="1251" spans="1:6" x14ac:dyDescent="0.25">
      <c r="A1251" s="115" t="s">
        <v>5</v>
      </c>
      <c r="D1251" s="246">
        <v>1</v>
      </c>
    </row>
    <row r="1252" spans="1:6" s="22" customFormat="1" x14ac:dyDescent="0.25">
      <c r="A1252" s="228" t="s">
        <v>6</v>
      </c>
      <c r="B1252"/>
      <c r="C1252"/>
      <c r="D1252" s="94">
        <v>500.00005020920582</v>
      </c>
      <c r="E1252"/>
      <c r="F1252"/>
    </row>
    <row r="1253" spans="1:6" s="22" customFormat="1" x14ac:dyDescent="0.25">
      <c r="A1253" s="229" t="s">
        <v>7</v>
      </c>
      <c r="B1253"/>
      <c r="C1253"/>
      <c r="D1253" s="95">
        <v>478</v>
      </c>
      <c r="E1253"/>
      <c r="F1253"/>
    </row>
    <row r="1255" spans="1:6" x14ac:dyDescent="0.25">
      <c r="A1255" s="26" t="s">
        <v>8</v>
      </c>
      <c r="B1255" s="26" t="s">
        <v>9</v>
      </c>
    </row>
    <row r="1256" spans="1:6" x14ac:dyDescent="0.25">
      <c r="A1256" s="26" t="s">
        <v>10</v>
      </c>
      <c r="B1256" s="26" t="s">
        <v>11</v>
      </c>
    </row>
    <row r="1257" spans="1:6" x14ac:dyDescent="0.25">
      <c r="A1257" s="109"/>
    </row>
    <row r="1258" spans="1:6" x14ac:dyDescent="0.25">
      <c r="A1258" s="109" t="s">
        <v>419</v>
      </c>
    </row>
    <row r="1259" spans="1:6" x14ac:dyDescent="0.25">
      <c r="A1259" s="109"/>
    </row>
    <row r="1260" spans="1:6" x14ac:dyDescent="0.25">
      <c r="A1260" s="109"/>
      <c r="D1260" s="90" t="s">
        <v>421</v>
      </c>
    </row>
    <row r="1261" spans="1:6" x14ac:dyDescent="0.25">
      <c r="A1261" s="112" t="s">
        <v>77</v>
      </c>
      <c r="D1261" s="244">
        <v>2.4989713474767553E-3</v>
      </c>
    </row>
    <row r="1262" spans="1:6" x14ac:dyDescent="0.25">
      <c r="A1262" s="99" t="s">
        <v>78</v>
      </c>
      <c r="D1262" s="245">
        <v>1.229505765809279E-2</v>
      </c>
    </row>
    <row r="1263" spans="1:6" x14ac:dyDescent="0.25">
      <c r="A1263" s="99" t="s">
        <v>54</v>
      </c>
      <c r="D1263" s="245">
        <v>0.16943203678653135</v>
      </c>
      <c r="E1263" s="22"/>
      <c r="F1263" s="22"/>
    </row>
    <row r="1264" spans="1:6" x14ac:dyDescent="0.25">
      <c r="A1264" s="99" t="s">
        <v>79</v>
      </c>
      <c r="D1264" s="245">
        <v>0.53798555076671839</v>
      </c>
      <c r="E1264" s="22"/>
      <c r="F1264" s="22"/>
    </row>
    <row r="1265" spans="1:6" x14ac:dyDescent="0.25">
      <c r="A1265" s="99" t="s">
        <v>80</v>
      </c>
      <c r="D1265" s="245">
        <v>0.27778838344118079</v>
      </c>
    </row>
    <row r="1266" spans="1:6" x14ac:dyDescent="0.25">
      <c r="A1266" s="115" t="s">
        <v>5</v>
      </c>
      <c r="D1266" s="246">
        <v>1</v>
      </c>
    </row>
    <row r="1267" spans="1:6" s="22" customFormat="1" x14ac:dyDescent="0.25">
      <c r="A1267" s="228" t="s">
        <v>6</v>
      </c>
      <c r="B1267"/>
      <c r="C1267"/>
      <c r="D1267" s="94">
        <v>297.68399163179936</v>
      </c>
      <c r="E1267"/>
      <c r="F1267"/>
    </row>
    <row r="1268" spans="1:6" s="22" customFormat="1" x14ac:dyDescent="0.25">
      <c r="A1268" s="229" t="s">
        <v>7</v>
      </c>
      <c r="B1268"/>
      <c r="C1268"/>
      <c r="D1268" s="95">
        <v>310</v>
      </c>
      <c r="E1268"/>
      <c r="F1268"/>
    </row>
    <row r="1270" spans="1:6" x14ac:dyDescent="0.25">
      <c r="A1270" s="29" t="s">
        <v>58</v>
      </c>
      <c r="D1270" s="14">
        <f>D1261+D1262</f>
        <v>1.4794029005569545E-2</v>
      </c>
    </row>
    <row r="1271" spans="1:6" x14ac:dyDescent="0.25">
      <c r="A1271" s="30" t="s">
        <v>59</v>
      </c>
      <c r="D1271" s="14">
        <f>D1263</f>
        <v>0.16943203678653135</v>
      </c>
    </row>
    <row r="1272" spans="1:6" x14ac:dyDescent="0.25">
      <c r="A1272" s="13" t="s">
        <v>60</v>
      </c>
      <c r="D1272" s="14">
        <f>D1264+D1265</f>
        <v>0.81577393420789912</v>
      </c>
    </row>
    <row r="1274" spans="1:6" x14ac:dyDescent="0.25">
      <c r="A1274" s="221" t="s">
        <v>61</v>
      </c>
      <c r="D1274" s="32">
        <v>4.0762693172960285</v>
      </c>
    </row>
    <row r="1276" spans="1:6" x14ac:dyDescent="0.25">
      <c r="A1276" s="26" t="s">
        <v>8</v>
      </c>
      <c r="B1276" s="26" t="s">
        <v>420</v>
      </c>
    </row>
    <row r="1277" spans="1:6" x14ac:dyDescent="0.25">
      <c r="A1277" s="26" t="s">
        <v>10</v>
      </c>
      <c r="B1277" s="26" t="s">
        <v>11</v>
      </c>
    </row>
    <row r="1279" spans="1:6" x14ac:dyDescent="0.25">
      <c r="A1279" s="8" t="s">
        <v>161</v>
      </c>
    </row>
    <row r="1281" spans="1:6" x14ac:dyDescent="0.25">
      <c r="C1281" s="10" t="s">
        <v>319</v>
      </c>
    </row>
    <row r="1282" spans="1:6" x14ac:dyDescent="0.25">
      <c r="A1282" s="11" t="s">
        <v>106</v>
      </c>
      <c r="C1282" s="258">
        <v>1.5255955283406231E-2</v>
      </c>
    </row>
    <row r="1283" spans="1:6" x14ac:dyDescent="0.25">
      <c r="A1283" s="13" t="s">
        <v>107</v>
      </c>
      <c r="C1283" s="259">
        <v>7.239141872363275E-2</v>
      </c>
    </row>
    <row r="1284" spans="1:6" x14ac:dyDescent="0.25">
      <c r="A1284" s="13" t="s">
        <v>54</v>
      </c>
      <c r="C1284" s="259">
        <v>0.27570409140287938</v>
      </c>
      <c r="E1284" s="22"/>
      <c r="F1284" s="22"/>
    </row>
    <row r="1285" spans="1:6" x14ac:dyDescent="0.25">
      <c r="A1285" s="13" t="s">
        <v>108</v>
      </c>
      <c r="C1285" s="259">
        <v>0.41217675270290788</v>
      </c>
    </row>
    <row r="1286" spans="1:6" x14ac:dyDescent="0.25">
      <c r="A1286" s="13" t="s">
        <v>109</v>
      </c>
      <c r="C1286" s="259">
        <v>0.2244717818871737</v>
      </c>
    </row>
    <row r="1287" spans="1:6" x14ac:dyDescent="0.25">
      <c r="A1287" s="17" t="s">
        <v>5</v>
      </c>
      <c r="C1287" s="260">
        <v>1</v>
      </c>
    </row>
    <row r="1288" spans="1:6" s="22" customFormat="1" x14ac:dyDescent="0.25">
      <c r="A1288" s="208" t="s">
        <v>6</v>
      </c>
      <c r="C1288" s="267">
        <v>297.64124769797422</v>
      </c>
      <c r="D1288"/>
      <c r="E1288"/>
      <c r="F1288"/>
    </row>
    <row r="1289" spans="1:6" x14ac:dyDescent="0.25">
      <c r="A1289" s="203" t="s">
        <v>7</v>
      </c>
      <c r="C1289" s="25">
        <v>652</v>
      </c>
    </row>
    <row r="1291" spans="1:6" x14ac:dyDescent="0.25">
      <c r="A1291" s="29" t="s">
        <v>58</v>
      </c>
      <c r="C1291" s="14">
        <f t="shared" ref="C1291" si="122">C1282+C1283</f>
        <v>8.7647374007038981E-2</v>
      </c>
    </row>
    <row r="1292" spans="1:6" x14ac:dyDescent="0.25">
      <c r="A1292" s="30" t="s">
        <v>59</v>
      </c>
      <c r="C1292" s="14">
        <f t="shared" ref="C1292" si="123">C1284</f>
        <v>0.27570409140287938</v>
      </c>
      <c r="D1292" s="22"/>
    </row>
    <row r="1293" spans="1:6" x14ac:dyDescent="0.25">
      <c r="A1293" s="13" t="s">
        <v>60</v>
      </c>
      <c r="C1293" s="14">
        <f t="shared" ref="C1293" si="124">C1285+C1286</f>
        <v>0.63664853459008164</v>
      </c>
    </row>
    <row r="1295" spans="1:6" x14ac:dyDescent="0.25">
      <c r="A1295" s="221" t="s">
        <v>61</v>
      </c>
      <c r="C1295" s="33">
        <v>3.7582169871868101</v>
      </c>
    </row>
    <row r="1297" spans="1:6" x14ac:dyDescent="0.25">
      <c r="A1297" s="26" t="s">
        <v>8</v>
      </c>
      <c r="B1297" s="26" t="s">
        <v>162</v>
      </c>
    </row>
    <row r="1298" spans="1:6" x14ac:dyDescent="0.25">
      <c r="A1298" s="26" t="s">
        <v>10</v>
      </c>
      <c r="B1298" s="26" t="s">
        <v>11</v>
      </c>
    </row>
    <row r="1299" spans="1:6" x14ac:dyDescent="0.25">
      <c r="A1299" s="26"/>
    </row>
    <row r="1300" spans="1:6" x14ac:dyDescent="0.25">
      <c r="A1300" s="8" t="s">
        <v>163</v>
      </c>
    </row>
    <row r="1302" spans="1:6" x14ac:dyDescent="0.25">
      <c r="C1302" s="10" t="s">
        <v>319</v>
      </c>
    </row>
    <row r="1303" spans="1:6" x14ac:dyDescent="0.25">
      <c r="A1303" s="11" t="s">
        <v>52</v>
      </c>
      <c r="C1303" s="258">
        <v>9.4996598051975811E-3</v>
      </c>
    </row>
    <row r="1304" spans="1:6" x14ac:dyDescent="0.25">
      <c r="A1304" s="13" t="s">
        <v>53</v>
      </c>
      <c r="C1304" s="259">
        <v>1.4354806942756511E-2</v>
      </c>
    </row>
    <row r="1305" spans="1:6" x14ac:dyDescent="0.25">
      <c r="A1305" s="13" t="s">
        <v>54</v>
      </c>
      <c r="C1305" s="259">
        <v>0.18382444103442391</v>
      </c>
      <c r="E1305" s="22"/>
      <c r="F1305" s="22"/>
    </row>
    <row r="1306" spans="1:6" x14ac:dyDescent="0.25">
      <c r="A1306" s="13" t="s">
        <v>55</v>
      </c>
      <c r="C1306" s="259">
        <v>0.56918577327558006</v>
      </c>
    </row>
    <row r="1307" spans="1:6" x14ac:dyDescent="0.25">
      <c r="A1307" s="13" t="s">
        <v>56</v>
      </c>
      <c r="C1307" s="259">
        <v>0.22313531894204189</v>
      </c>
    </row>
    <row r="1308" spans="1:6" x14ac:dyDescent="0.25">
      <c r="A1308" s="17" t="s">
        <v>5</v>
      </c>
      <c r="C1308" s="260">
        <v>1</v>
      </c>
    </row>
    <row r="1309" spans="1:6" s="22" customFormat="1" x14ac:dyDescent="0.25">
      <c r="A1309" s="208" t="s">
        <v>6</v>
      </c>
      <c r="C1309" s="21">
        <v>499.99996685082965</v>
      </c>
      <c r="D1309"/>
      <c r="E1309"/>
      <c r="F1309"/>
    </row>
    <row r="1310" spans="1:6" x14ac:dyDescent="0.25">
      <c r="A1310" s="203" t="s">
        <v>7</v>
      </c>
      <c r="C1310" s="25">
        <v>1086</v>
      </c>
    </row>
    <row r="1312" spans="1:6" x14ac:dyDescent="0.25">
      <c r="A1312" s="29" t="s">
        <v>58</v>
      </c>
      <c r="C1312" s="14">
        <f t="shared" ref="C1312" si="125">C1303+C1304</f>
        <v>2.3854466747954092E-2</v>
      </c>
    </row>
    <row r="1313" spans="1:6" x14ac:dyDescent="0.25">
      <c r="A1313" s="30" t="s">
        <v>59</v>
      </c>
      <c r="C1313" s="14">
        <f t="shared" ref="C1313" si="126">C1305</f>
        <v>0.18382444103442391</v>
      </c>
      <c r="D1313" s="22"/>
    </row>
    <row r="1314" spans="1:6" x14ac:dyDescent="0.25">
      <c r="A1314" s="13" t="s">
        <v>60</v>
      </c>
      <c r="C1314" s="14">
        <f t="shared" ref="C1314" si="127">C1306+C1307</f>
        <v>0.79232109221762193</v>
      </c>
    </row>
    <row r="1316" spans="1:6" x14ac:dyDescent="0.25">
      <c r="A1316" s="221" t="s">
        <v>61</v>
      </c>
      <c r="C1316" s="33">
        <v>3.9821022846065124</v>
      </c>
    </row>
    <row r="1318" spans="1:6" x14ac:dyDescent="0.25">
      <c r="A1318" s="26" t="s">
        <v>8</v>
      </c>
      <c r="B1318" s="26" t="s">
        <v>9</v>
      </c>
    </row>
    <row r="1319" spans="1:6" x14ac:dyDescent="0.25">
      <c r="A1319" s="26" t="s">
        <v>10</v>
      </c>
      <c r="B1319" s="26" t="s">
        <v>479</v>
      </c>
    </row>
    <row r="1321" spans="1:6" x14ac:dyDescent="0.25">
      <c r="A1321" s="8" t="s">
        <v>164</v>
      </c>
    </row>
    <row r="1323" spans="1:6" x14ac:dyDescent="0.25">
      <c r="C1323" s="10" t="s">
        <v>319</v>
      </c>
    </row>
    <row r="1324" spans="1:6" x14ac:dyDescent="0.25">
      <c r="A1324" s="11" t="s">
        <v>130</v>
      </c>
      <c r="C1324" s="258">
        <v>6.7050139897949321E-2</v>
      </c>
    </row>
    <row r="1325" spans="1:6" x14ac:dyDescent="0.25">
      <c r="A1325" s="13" t="s">
        <v>131</v>
      </c>
      <c r="C1325" s="259">
        <v>0.17003708261145944</v>
      </c>
    </row>
    <row r="1326" spans="1:6" x14ac:dyDescent="0.25">
      <c r="A1326" s="13" t="s">
        <v>54</v>
      </c>
      <c r="C1326" s="259">
        <v>0.49705478178630613</v>
      </c>
      <c r="E1326" s="22"/>
      <c r="F1326" s="22"/>
    </row>
    <row r="1327" spans="1:6" x14ac:dyDescent="0.25">
      <c r="A1327" s="13" t="s">
        <v>132</v>
      </c>
      <c r="C1327" s="259">
        <v>0.22534093069113442</v>
      </c>
    </row>
    <row r="1328" spans="1:6" x14ac:dyDescent="0.25">
      <c r="A1328" s="13" t="s">
        <v>133</v>
      </c>
      <c r="C1328" s="259">
        <v>4.0517065013150722E-2</v>
      </c>
    </row>
    <row r="1329" spans="1:6" x14ac:dyDescent="0.25">
      <c r="A1329" s="17" t="s">
        <v>5</v>
      </c>
      <c r="C1329" s="260">
        <v>1</v>
      </c>
    </row>
    <row r="1330" spans="1:6" s="22" customFormat="1" x14ac:dyDescent="0.25">
      <c r="A1330" s="208" t="s">
        <v>6</v>
      </c>
      <c r="C1330" s="21">
        <v>499.99996685082965</v>
      </c>
      <c r="D1330"/>
      <c r="E1330"/>
      <c r="F1330"/>
    </row>
    <row r="1331" spans="1:6" x14ac:dyDescent="0.25">
      <c r="A1331" s="203" t="s">
        <v>7</v>
      </c>
      <c r="C1331" s="25">
        <v>1086</v>
      </c>
    </row>
    <row r="1333" spans="1:6" x14ac:dyDescent="0.25">
      <c r="A1333" s="29" t="s">
        <v>58</v>
      </c>
      <c r="C1333" s="14">
        <f t="shared" ref="C1333" si="128">C1324+C1325</f>
        <v>0.23708722250940878</v>
      </c>
    </row>
    <row r="1334" spans="1:6" x14ac:dyDescent="0.25">
      <c r="A1334" s="30" t="s">
        <v>59</v>
      </c>
      <c r="C1334" s="14">
        <f t="shared" ref="C1334" si="129">C1326</f>
        <v>0.49705478178630613</v>
      </c>
      <c r="D1334" s="22"/>
    </row>
    <row r="1335" spans="1:6" x14ac:dyDescent="0.25">
      <c r="A1335" s="13" t="s">
        <v>60</v>
      </c>
      <c r="C1335" s="14">
        <f t="shared" ref="C1335" si="130">C1327+C1328</f>
        <v>0.26585799570428514</v>
      </c>
    </row>
    <row r="1337" spans="1:6" x14ac:dyDescent="0.25">
      <c r="A1337" s="221" t="s">
        <v>61</v>
      </c>
      <c r="C1337" s="33">
        <v>3.0022376983100783</v>
      </c>
    </row>
    <row r="1339" spans="1:6" x14ac:dyDescent="0.25">
      <c r="A1339" s="26" t="s">
        <v>8</v>
      </c>
      <c r="B1339" s="26" t="s">
        <v>9</v>
      </c>
    </row>
    <row r="1340" spans="1:6" x14ac:dyDescent="0.25">
      <c r="A1340" s="26" t="s">
        <v>10</v>
      </c>
      <c r="B1340" s="26" t="s">
        <v>479</v>
      </c>
    </row>
    <row r="1342" spans="1:6" x14ac:dyDescent="0.25">
      <c r="A1342" s="8" t="s">
        <v>602</v>
      </c>
    </row>
    <row r="1344" spans="1:6" x14ac:dyDescent="0.25">
      <c r="C1344" s="10" t="s">
        <v>319</v>
      </c>
    </row>
    <row r="1345" spans="1:6" x14ac:dyDescent="0.25">
      <c r="A1345" s="11" t="s">
        <v>165</v>
      </c>
      <c r="C1345" s="258">
        <v>2.2767262164883773E-2</v>
      </c>
    </row>
    <row r="1346" spans="1:6" x14ac:dyDescent="0.25">
      <c r="A1346" s="13" t="s">
        <v>166</v>
      </c>
      <c r="C1346" s="259">
        <v>0.11242570656113311</v>
      </c>
    </row>
    <row r="1347" spans="1:6" x14ac:dyDescent="0.25">
      <c r="A1347" s="13" t="s">
        <v>54</v>
      </c>
      <c r="C1347" s="259">
        <v>0.21285441040080064</v>
      </c>
      <c r="E1347" s="22"/>
      <c r="F1347" s="22"/>
    </row>
    <row r="1348" spans="1:6" x14ac:dyDescent="0.25">
      <c r="A1348" s="13" t="s">
        <v>167</v>
      </c>
      <c r="C1348" s="259">
        <v>0.34310395573291397</v>
      </c>
    </row>
    <row r="1349" spans="1:6" x14ac:dyDescent="0.25">
      <c r="A1349" s="13" t="s">
        <v>168</v>
      </c>
      <c r="C1349" s="259">
        <v>0.30884866514026865</v>
      </c>
    </row>
    <row r="1350" spans="1:6" x14ac:dyDescent="0.25">
      <c r="A1350" s="17" t="s">
        <v>5</v>
      </c>
      <c r="C1350" s="260">
        <v>1</v>
      </c>
    </row>
    <row r="1351" spans="1:6" s="22" customFormat="1" x14ac:dyDescent="0.25">
      <c r="A1351" s="208" t="s">
        <v>6</v>
      </c>
      <c r="C1351" s="21">
        <v>499.99996685082965</v>
      </c>
      <c r="D1351"/>
      <c r="E1351"/>
      <c r="F1351"/>
    </row>
    <row r="1352" spans="1:6" x14ac:dyDescent="0.25">
      <c r="A1352" s="203" t="s">
        <v>7</v>
      </c>
      <c r="C1352" s="25">
        <v>1086</v>
      </c>
    </row>
    <row r="1354" spans="1:6" x14ac:dyDescent="0.25">
      <c r="A1354" s="29" t="s">
        <v>58</v>
      </c>
      <c r="C1354" s="14">
        <f t="shared" ref="C1354" si="131">C1345+C1346</f>
        <v>0.13519296872601688</v>
      </c>
    </row>
    <row r="1355" spans="1:6" x14ac:dyDescent="0.25">
      <c r="A1355" s="30" t="s">
        <v>59</v>
      </c>
      <c r="C1355" s="14">
        <f t="shared" ref="C1355" si="132">C1347</f>
        <v>0.21285441040080064</v>
      </c>
      <c r="D1355" s="22"/>
    </row>
    <row r="1356" spans="1:6" x14ac:dyDescent="0.25">
      <c r="A1356" s="13" t="s">
        <v>60</v>
      </c>
      <c r="C1356" s="14">
        <f t="shared" ref="C1356" si="133">C1348+C1349</f>
        <v>0.65195262087318262</v>
      </c>
    </row>
    <row r="1358" spans="1:6" x14ac:dyDescent="0.25">
      <c r="A1358" s="221" t="s">
        <v>61</v>
      </c>
      <c r="C1358" s="33">
        <v>3.8028410551225496</v>
      </c>
    </row>
    <row r="1360" spans="1:6" x14ac:dyDescent="0.25">
      <c r="A1360" s="26" t="s">
        <v>8</v>
      </c>
      <c r="B1360" s="26" t="s">
        <v>9</v>
      </c>
    </row>
    <row r="1361" spans="1:6" x14ac:dyDescent="0.25">
      <c r="A1361" s="26" t="s">
        <v>10</v>
      </c>
      <c r="B1361" s="26" t="s">
        <v>479</v>
      </c>
    </row>
    <row r="1363" spans="1:6" x14ac:dyDescent="0.25">
      <c r="A1363" s="8" t="s">
        <v>603</v>
      </c>
    </row>
    <row r="1365" spans="1:6" x14ac:dyDescent="0.25">
      <c r="C1365" s="10" t="s">
        <v>319</v>
      </c>
    </row>
    <row r="1366" spans="1:6" x14ac:dyDescent="0.25">
      <c r="A1366" s="11" t="s">
        <v>165</v>
      </c>
      <c r="C1366" s="258">
        <v>3.4818975760122557E-2</v>
      </c>
    </row>
    <row r="1367" spans="1:6" x14ac:dyDescent="0.25">
      <c r="A1367" s="13" t="s">
        <v>166</v>
      </c>
      <c r="C1367" s="259">
        <v>0.1227623158473829</v>
      </c>
    </row>
    <row r="1368" spans="1:6" x14ac:dyDescent="0.25">
      <c r="A1368" s="13" t="s">
        <v>54</v>
      </c>
      <c r="C1368" s="259">
        <v>0.2479536200888032</v>
      </c>
      <c r="E1368" s="22"/>
      <c r="F1368" s="22"/>
    </row>
    <row r="1369" spans="1:6" x14ac:dyDescent="0.25">
      <c r="A1369" s="13" t="s">
        <v>167</v>
      </c>
      <c r="C1369" s="259">
        <v>0.35868847925066427</v>
      </c>
    </row>
    <row r="1370" spans="1:6" x14ac:dyDescent="0.25">
      <c r="A1370" s="13" t="s">
        <v>168</v>
      </c>
      <c r="C1370" s="259">
        <v>0.235776609053027</v>
      </c>
    </row>
    <row r="1371" spans="1:6" x14ac:dyDescent="0.25">
      <c r="A1371" s="17" t="s">
        <v>5</v>
      </c>
      <c r="C1371" s="260">
        <v>1</v>
      </c>
    </row>
    <row r="1372" spans="1:6" s="22" customFormat="1" x14ac:dyDescent="0.25">
      <c r="A1372" s="208" t="s">
        <v>6</v>
      </c>
      <c r="C1372" s="21">
        <v>499.99996685082965</v>
      </c>
      <c r="D1372"/>
      <c r="E1372"/>
      <c r="F1372"/>
    </row>
    <row r="1373" spans="1:6" x14ac:dyDescent="0.25">
      <c r="A1373" s="203" t="s">
        <v>7</v>
      </c>
      <c r="C1373" s="25">
        <v>1086</v>
      </c>
    </row>
    <row r="1375" spans="1:6" x14ac:dyDescent="0.25">
      <c r="A1375" s="29" t="s">
        <v>58</v>
      </c>
      <c r="C1375" s="14">
        <f t="shared" ref="C1375" si="134">C1366+C1367</f>
        <v>0.15758129160750545</v>
      </c>
    </row>
    <row r="1376" spans="1:6" x14ac:dyDescent="0.25">
      <c r="A1376" s="30" t="s">
        <v>59</v>
      </c>
      <c r="C1376" s="14">
        <f t="shared" ref="C1376" si="135">C1368</f>
        <v>0.2479536200888032</v>
      </c>
      <c r="D1376" s="22"/>
    </row>
    <row r="1377" spans="1:6" x14ac:dyDescent="0.25">
      <c r="A1377" s="13" t="s">
        <v>60</v>
      </c>
      <c r="C1377" s="14">
        <f t="shared" ref="C1377" si="136">C1369+C1370</f>
        <v>0.59446508830369127</v>
      </c>
    </row>
    <row r="1379" spans="1:6" x14ac:dyDescent="0.25">
      <c r="A1379" s="221" t="s">
        <v>61</v>
      </c>
      <c r="C1379" s="33">
        <v>3.6378414299890922</v>
      </c>
    </row>
    <row r="1381" spans="1:6" x14ac:dyDescent="0.25">
      <c r="A1381" s="26" t="s">
        <v>8</v>
      </c>
      <c r="B1381" s="26" t="s">
        <v>9</v>
      </c>
    </row>
    <row r="1382" spans="1:6" x14ac:dyDescent="0.25">
      <c r="A1382" s="26" t="s">
        <v>10</v>
      </c>
      <c r="B1382" s="26" t="s">
        <v>479</v>
      </c>
    </row>
    <row r="1384" spans="1:6" x14ac:dyDescent="0.25">
      <c r="A1384" s="8" t="s">
        <v>604</v>
      </c>
    </row>
    <row r="1386" spans="1:6" x14ac:dyDescent="0.25">
      <c r="C1386" s="10" t="s">
        <v>319</v>
      </c>
    </row>
    <row r="1387" spans="1:6" x14ac:dyDescent="0.25">
      <c r="A1387" s="11" t="s">
        <v>165</v>
      </c>
      <c r="C1387" s="258">
        <v>4.1810300934695316E-2</v>
      </c>
    </row>
    <row r="1388" spans="1:6" x14ac:dyDescent="0.25">
      <c r="A1388" s="13" t="s">
        <v>166</v>
      </c>
      <c r="C1388" s="259">
        <v>0.15399706455020434</v>
      </c>
    </row>
    <row r="1389" spans="1:6" x14ac:dyDescent="0.25">
      <c r="A1389" s="13" t="s">
        <v>54</v>
      </c>
      <c r="C1389" s="259">
        <v>0.29908749240447607</v>
      </c>
      <c r="E1389" s="22"/>
      <c r="F1389" s="22"/>
    </row>
    <row r="1390" spans="1:6" x14ac:dyDescent="0.25">
      <c r="A1390" s="13" t="s">
        <v>167</v>
      </c>
      <c r="C1390" s="259">
        <v>0.32385986260511695</v>
      </c>
    </row>
    <row r="1391" spans="1:6" x14ac:dyDescent="0.25">
      <c r="A1391" s="13" t="s">
        <v>168</v>
      </c>
      <c r="C1391" s="259">
        <v>0.1812452795055072</v>
      </c>
    </row>
    <row r="1392" spans="1:6" x14ac:dyDescent="0.25">
      <c r="A1392" s="17" t="s">
        <v>5</v>
      </c>
      <c r="C1392" s="260">
        <v>1</v>
      </c>
    </row>
    <row r="1393" spans="1:6" s="22" customFormat="1" x14ac:dyDescent="0.25">
      <c r="A1393" s="208" t="s">
        <v>6</v>
      </c>
      <c r="C1393" s="21">
        <v>499.99996685082965</v>
      </c>
      <c r="D1393"/>
      <c r="E1393"/>
      <c r="F1393"/>
    </row>
    <row r="1394" spans="1:6" x14ac:dyDescent="0.25">
      <c r="A1394" s="203" t="s">
        <v>7</v>
      </c>
      <c r="C1394" s="25">
        <v>1086</v>
      </c>
    </row>
    <row r="1396" spans="1:6" x14ac:dyDescent="0.25">
      <c r="A1396" s="29" t="s">
        <v>58</v>
      </c>
      <c r="C1396" s="14">
        <f t="shared" ref="C1396" si="137">C1387+C1388</f>
        <v>0.19580736548489966</v>
      </c>
    </row>
    <row r="1397" spans="1:6" x14ac:dyDescent="0.25">
      <c r="A1397" s="30" t="s">
        <v>59</v>
      </c>
      <c r="C1397" s="14">
        <f t="shared" ref="C1397" si="138">C1389</f>
        <v>0.29908749240447607</v>
      </c>
      <c r="D1397" s="22"/>
    </row>
    <row r="1398" spans="1:6" x14ac:dyDescent="0.25">
      <c r="A1398" s="13" t="s">
        <v>60</v>
      </c>
      <c r="C1398" s="14">
        <f t="shared" ref="C1398" si="139">C1390+C1391</f>
        <v>0.50510514211062418</v>
      </c>
    </row>
    <row r="1400" spans="1:6" x14ac:dyDescent="0.25">
      <c r="A1400" s="221" t="s">
        <v>61</v>
      </c>
      <c r="C1400" s="33">
        <v>3.4487327551965374</v>
      </c>
    </row>
    <row r="1402" spans="1:6" x14ac:dyDescent="0.25">
      <c r="A1402" s="26" t="s">
        <v>8</v>
      </c>
      <c r="B1402" s="26" t="s">
        <v>9</v>
      </c>
    </row>
    <row r="1403" spans="1:6" x14ac:dyDescent="0.25">
      <c r="A1403" s="26" t="s">
        <v>10</v>
      </c>
      <c r="B1403" s="26" t="s">
        <v>479</v>
      </c>
    </row>
    <row r="1405" spans="1:6" x14ac:dyDescent="0.25">
      <c r="A1405" s="8" t="s">
        <v>605</v>
      </c>
    </row>
    <row r="1407" spans="1:6" x14ac:dyDescent="0.25">
      <c r="C1407" s="10" t="s">
        <v>319</v>
      </c>
    </row>
    <row r="1408" spans="1:6" x14ac:dyDescent="0.25">
      <c r="A1408" s="11" t="s">
        <v>165</v>
      </c>
      <c r="C1408" s="258">
        <v>4.9977991847525563E-2</v>
      </c>
    </row>
    <row r="1409" spans="1:6" x14ac:dyDescent="0.25">
      <c r="A1409" s="13" t="s">
        <v>166</v>
      </c>
      <c r="C1409" s="259">
        <v>0.14697707270466229</v>
      </c>
    </row>
    <row r="1410" spans="1:6" x14ac:dyDescent="0.25">
      <c r="A1410" s="13" t="s">
        <v>54</v>
      </c>
      <c r="C1410" s="259">
        <v>0.32172608880419162</v>
      </c>
      <c r="E1410" s="22"/>
      <c r="F1410" s="22"/>
    </row>
    <row r="1411" spans="1:6" x14ac:dyDescent="0.25">
      <c r="A1411" s="13" t="s">
        <v>167</v>
      </c>
      <c r="C1411" s="259">
        <v>0.32593924229106447</v>
      </c>
    </row>
    <row r="1412" spans="1:6" x14ac:dyDescent="0.25">
      <c r="A1412" s="13" t="s">
        <v>168</v>
      </c>
      <c r="C1412" s="259">
        <v>0.15537960435255599</v>
      </c>
    </row>
    <row r="1413" spans="1:6" x14ac:dyDescent="0.25">
      <c r="A1413" s="17" t="s">
        <v>5</v>
      </c>
      <c r="C1413" s="260">
        <v>1</v>
      </c>
    </row>
    <row r="1414" spans="1:6" s="22" customFormat="1" x14ac:dyDescent="0.25">
      <c r="A1414" s="208" t="s">
        <v>6</v>
      </c>
      <c r="C1414" s="21">
        <v>499.99996685082965</v>
      </c>
      <c r="D1414"/>
      <c r="E1414"/>
      <c r="F1414"/>
    </row>
    <row r="1415" spans="1:6" x14ac:dyDescent="0.25">
      <c r="A1415" s="203" t="s">
        <v>7</v>
      </c>
      <c r="C1415" s="25">
        <v>1086</v>
      </c>
    </row>
    <row r="1417" spans="1:6" x14ac:dyDescent="0.25">
      <c r="A1417" s="29" t="s">
        <v>58</v>
      </c>
      <c r="C1417" s="14">
        <f t="shared" ref="C1417" si="140">C1408+C1409</f>
        <v>0.19695506455218786</v>
      </c>
    </row>
    <row r="1418" spans="1:6" x14ac:dyDescent="0.25">
      <c r="A1418" s="30" t="s">
        <v>59</v>
      </c>
      <c r="C1418" s="14">
        <f t="shared" ref="C1418" si="141">C1410</f>
        <v>0.32172608880419162</v>
      </c>
      <c r="D1418" s="22"/>
    </row>
    <row r="1419" spans="1:6" x14ac:dyDescent="0.25">
      <c r="A1419" s="13" t="s">
        <v>60</v>
      </c>
      <c r="C1419" s="14">
        <f t="shared" ref="C1419" si="142">C1411+C1412</f>
        <v>0.48131884664362046</v>
      </c>
    </row>
    <row r="1421" spans="1:6" x14ac:dyDescent="0.25">
      <c r="A1421" s="221" t="s">
        <v>61</v>
      </c>
      <c r="C1421" s="33">
        <v>3.3897653945964601</v>
      </c>
    </row>
    <row r="1423" spans="1:6" x14ac:dyDescent="0.25">
      <c r="A1423" s="26" t="s">
        <v>8</v>
      </c>
      <c r="B1423" s="26" t="s">
        <v>9</v>
      </c>
    </row>
    <row r="1424" spans="1:6" x14ac:dyDescent="0.25">
      <c r="A1424" s="26" t="s">
        <v>10</v>
      </c>
      <c r="B1424" s="26" t="s">
        <v>479</v>
      </c>
    </row>
    <row r="1426" spans="1:6" x14ac:dyDescent="0.25">
      <c r="A1426" s="8" t="s">
        <v>606</v>
      </c>
    </row>
    <row r="1428" spans="1:6" x14ac:dyDescent="0.25">
      <c r="C1428" s="10" t="s">
        <v>319</v>
      </c>
    </row>
    <row r="1429" spans="1:6" x14ac:dyDescent="0.25">
      <c r="A1429" s="11" t="s">
        <v>165</v>
      </c>
      <c r="C1429" s="258">
        <v>9.8448541479845789E-2</v>
      </c>
    </row>
    <row r="1430" spans="1:6" x14ac:dyDescent="0.25">
      <c r="A1430" s="13" t="s">
        <v>166</v>
      </c>
      <c r="C1430" s="259">
        <v>0.16647920178279013</v>
      </c>
    </row>
    <row r="1431" spans="1:6" x14ac:dyDescent="0.25">
      <c r="A1431" s="13" t="s">
        <v>54</v>
      </c>
      <c r="C1431" s="259">
        <v>0.27477002650783994</v>
      </c>
      <c r="E1431" s="22"/>
      <c r="F1431" s="22"/>
    </row>
    <row r="1432" spans="1:6" x14ac:dyDescent="0.25">
      <c r="A1432" s="13" t="s">
        <v>167</v>
      </c>
      <c r="C1432" s="259">
        <v>0.2845394460220344</v>
      </c>
    </row>
    <row r="1433" spans="1:6" x14ac:dyDescent="0.25">
      <c r="A1433" s="13" t="s">
        <v>168</v>
      </c>
      <c r="C1433" s="259">
        <v>0.17576278420748992</v>
      </c>
    </row>
    <row r="1434" spans="1:6" x14ac:dyDescent="0.25">
      <c r="A1434" s="17" t="s">
        <v>5</v>
      </c>
      <c r="C1434" s="260">
        <v>1</v>
      </c>
    </row>
    <row r="1435" spans="1:6" s="22" customFormat="1" x14ac:dyDescent="0.25">
      <c r="A1435" s="208" t="s">
        <v>6</v>
      </c>
      <c r="C1435" s="21">
        <v>499.99996685082965</v>
      </c>
      <c r="D1435"/>
      <c r="E1435"/>
      <c r="F1435"/>
    </row>
    <row r="1436" spans="1:6" x14ac:dyDescent="0.25">
      <c r="A1436" s="203" t="s">
        <v>7</v>
      </c>
      <c r="C1436" s="25">
        <v>1086</v>
      </c>
    </row>
    <row r="1438" spans="1:6" x14ac:dyDescent="0.25">
      <c r="A1438" s="29" t="s">
        <v>58</v>
      </c>
      <c r="C1438" s="14">
        <f t="shared" ref="C1438" si="143">C1429+C1430</f>
        <v>0.26492774326263591</v>
      </c>
    </row>
    <row r="1439" spans="1:6" x14ac:dyDescent="0.25">
      <c r="A1439" s="30" t="s">
        <v>59</v>
      </c>
      <c r="C1439" s="14">
        <f t="shared" ref="C1439" si="144">C1431</f>
        <v>0.27477002650783994</v>
      </c>
      <c r="D1439" s="22"/>
    </row>
    <row r="1440" spans="1:6" x14ac:dyDescent="0.25">
      <c r="A1440" s="13" t="s">
        <v>60</v>
      </c>
      <c r="C1440" s="14">
        <f t="shared" ref="C1440" si="145">C1432+C1433</f>
        <v>0.46030223022952432</v>
      </c>
    </row>
    <row r="1442" spans="1:6" x14ac:dyDescent="0.25">
      <c r="A1442" s="221" t="s">
        <v>61</v>
      </c>
      <c r="C1442" s="33">
        <v>3.2726887296945382</v>
      </c>
    </row>
    <row r="1444" spans="1:6" x14ac:dyDescent="0.25">
      <c r="A1444" s="26" t="s">
        <v>8</v>
      </c>
      <c r="B1444" s="26" t="s">
        <v>9</v>
      </c>
    </row>
    <row r="1445" spans="1:6" x14ac:dyDescent="0.25">
      <c r="A1445" s="26" t="s">
        <v>10</v>
      </c>
      <c r="B1445" s="26" t="s">
        <v>479</v>
      </c>
    </row>
    <row r="1447" spans="1:6" x14ac:dyDescent="0.25">
      <c r="A1447" s="8" t="s">
        <v>169</v>
      </c>
    </row>
    <row r="1449" spans="1:6" x14ac:dyDescent="0.25">
      <c r="C1449" s="10" t="s">
        <v>319</v>
      </c>
      <c r="D1449" s="90" t="s">
        <v>421</v>
      </c>
      <c r="F1449" s="216" t="s">
        <v>5</v>
      </c>
    </row>
    <row r="1450" spans="1:6" x14ac:dyDescent="0.25">
      <c r="A1450" s="11" t="s">
        <v>170</v>
      </c>
      <c r="C1450" s="258">
        <v>4.906827163731893E-2</v>
      </c>
      <c r="D1450" s="244">
        <v>2.0234533532933842E-2</v>
      </c>
      <c r="F1450" s="300">
        <v>3.4651400779337829E-2</v>
      </c>
    </row>
    <row r="1451" spans="1:6" x14ac:dyDescent="0.25">
      <c r="A1451" s="13" t="s">
        <v>171</v>
      </c>
      <c r="C1451" s="259">
        <v>0.12154846483646428</v>
      </c>
      <c r="D1451" s="245">
        <v>1.7377872731929072E-2</v>
      </c>
      <c r="F1451" s="301">
        <v>6.9463162260239866E-2</v>
      </c>
    </row>
    <row r="1452" spans="1:6" x14ac:dyDescent="0.25">
      <c r="A1452" s="13" t="s">
        <v>54</v>
      </c>
      <c r="C1452" s="259">
        <v>0.32214661004594558</v>
      </c>
      <c r="D1452" s="245">
        <v>0.16508979095332632</v>
      </c>
      <c r="E1452" s="22"/>
      <c r="F1452" s="301">
        <v>0.24361819066354029</v>
      </c>
    </row>
    <row r="1453" spans="1:6" x14ac:dyDescent="0.25">
      <c r="A1453" s="13" t="s">
        <v>172</v>
      </c>
      <c r="C1453" s="259">
        <v>0.36842446505818344</v>
      </c>
      <c r="D1453" s="245">
        <v>0.55716251308828346</v>
      </c>
      <c r="F1453" s="301">
        <v>0.46279350089344923</v>
      </c>
    </row>
    <row r="1454" spans="1:6" x14ac:dyDescent="0.25">
      <c r="A1454" s="13" t="s">
        <v>173</v>
      </c>
      <c r="C1454" s="259">
        <v>0.13881218842208767</v>
      </c>
      <c r="D1454" s="245">
        <v>0.24013528969352724</v>
      </c>
      <c r="F1454" s="301">
        <v>0.18947374540343284</v>
      </c>
    </row>
    <row r="1455" spans="1:6" x14ac:dyDescent="0.25">
      <c r="A1455" s="17" t="s">
        <v>5</v>
      </c>
      <c r="C1455" s="19">
        <v>1</v>
      </c>
      <c r="D1455" s="246">
        <v>1</v>
      </c>
      <c r="F1455" s="302">
        <v>1</v>
      </c>
    </row>
    <row r="1456" spans="1:6" s="22" customFormat="1" x14ac:dyDescent="0.25">
      <c r="A1456" s="208" t="s">
        <v>6</v>
      </c>
      <c r="C1456" s="21">
        <v>499.99996685082965</v>
      </c>
      <c r="D1456" s="94">
        <v>500.00005020920582</v>
      </c>
      <c r="E1456"/>
      <c r="F1456" s="233">
        <v>1000.0000170600356</v>
      </c>
    </row>
    <row r="1457" spans="1:6" x14ac:dyDescent="0.25">
      <c r="A1457" s="203" t="s">
        <v>7</v>
      </c>
      <c r="C1457" s="25">
        <v>1086</v>
      </c>
      <c r="D1457" s="95">
        <v>478</v>
      </c>
      <c r="F1457" s="235">
        <v>1564</v>
      </c>
    </row>
    <row r="1459" spans="1:6" x14ac:dyDescent="0.25">
      <c r="A1459" s="29" t="s">
        <v>58</v>
      </c>
      <c r="C1459" s="14">
        <f t="shared" ref="C1459" si="146">C1450+C1451</f>
        <v>0.17061673647378323</v>
      </c>
      <c r="D1459" s="14">
        <f>D1450+D1451</f>
        <v>3.761240626486291E-2</v>
      </c>
      <c r="F1459" s="14">
        <f>F1450+F1451</f>
        <v>0.1041145630395777</v>
      </c>
    </row>
    <row r="1460" spans="1:6" x14ac:dyDescent="0.25">
      <c r="A1460" s="30" t="s">
        <v>59</v>
      </c>
      <c r="C1460" s="14">
        <f t="shared" ref="C1460" si="147">C1452</f>
        <v>0.32214661004594558</v>
      </c>
      <c r="D1460" s="14">
        <f>D1452</f>
        <v>0.16508979095332632</v>
      </c>
      <c r="F1460" s="14">
        <f>F1452</f>
        <v>0.24361819066354029</v>
      </c>
    </row>
    <row r="1461" spans="1:6" x14ac:dyDescent="0.25">
      <c r="A1461" s="13" t="s">
        <v>60</v>
      </c>
      <c r="C1461" s="14">
        <f t="shared" ref="C1461" si="148">C1453+C1454</f>
        <v>0.50723665348027114</v>
      </c>
      <c r="D1461" s="14">
        <f>D1453+D1454</f>
        <v>0.79729780278181073</v>
      </c>
      <c r="F1461" s="14">
        <f>F1453+F1454</f>
        <v>0.65226724629688204</v>
      </c>
    </row>
    <row r="1463" spans="1:6" x14ac:dyDescent="0.25">
      <c r="A1463" s="221" t="s">
        <v>61</v>
      </c>
      <c r="C1463" s="33">
        <v>3.4263638337912572</v>
      </c>
      <c r="D1463" s="32">
        <v>3.979586152677538</v>
      </c>
      <c r="F1463" s="32">
        <v>3.7029750278814024</v>
      </c>
    </row>
    <row r="1465" spans="1:6" x14ac:dyDescent="0.25">
      <c r="A1465" s="26" t="s">
        <v>8</v>
      </c>
      <c r="B1465" s="26" t="s">
        <v>9</v>
      </c>
    </row>
    <row r="1466" spans="1:6" x14ac:dyDescent="0.25">
      <c r="A1466" s="26" t="s">
        <v>10</v>
      </c>
      <c r="B1466" s="26" t="s">
        <v>479</v>
      </c>
    </row>
    <row r="1468" spans="1:6" x14ac:dyDescent="0.25">
      <c r="A1468" s="8" t="s">
        <v>174</v>
      </c>
    </row>
    <row r="1470" spans="1:6" x14ac:dyDescent="0.25">
      <c r="C1470" s="10" t="s">
        <v>319</v>
      </c>
    </row>
    <row r="1471" spans="1:6" x14ac:dyDescent="0.25">
      <c r="A1471" s="11" t="s">
        <v>175</v>
      </c>
      <c r="C1471" s="258">
        <v>0.1308197774619006</v>
      </c>
    </row>
    <row r="1472" spans="1:6" x14ac:dyDescent="0.25">
      <c r="A1472" s="13" t="s">
        <v>176</v>
      </c>
      <c r="C1472" s="259">
        <v>8.2542523438702969E-2</v>
      </c>
    </row>
    <row r="1473" spans="1:6" x14ac:dyDescent="0.25">
      <c r="A1473" s="13" t="s">
        <v>54</v>
      </c>
      <c r="C1473" s="259">
        <v>0.20418810707427398</v>
      </c>
      <c r="E1473" s="22"/>
      <c r="F1473" s="22"/>
    </row>
    <row r="1474" spans="1:6" x14ac:dyDescent="0.25">
      <c r="A1474" s="13" t="s">
        <v>177</v>
      </c>
      <c r="C1474" s="259">
        <v>0.32062081884087745</v>
      </c>
    </row>
    <row r="1475" spans="1:6" x14ac:dyDescent="0.25">
      <c r="A1475" s="13" t="s">
        <v>178</v>
      </c>
      <c r="C1475" s="259">
        <v>0.26182877318424486</v>
      </c>
    </row>
    <row r="1476" spans="1:6" x14ac:dyDescent="0.25">
      <c r="A1476" s="17" t="s">
        <v>5</v>
      </c>
      <c r="C1476" s="260">
        <v>1</v>
      </c>
    </row>
    <row r="1477" spans="1:6" s="22" customFormat="1" x14ac:dyDescent="0.25">
      <c r="A1477" s="208" t="s">
        <v>6</v>
      </c>
      <c r="C1477" s="21">
        <v>499.99996685082965</v>
      </c>
      <c r="D1477"/>
      <c r="E1477"/>
      <c r="F1477"/>
    </row>
    <row r="1478" spans="1:6" x14ac:dyDescent="0.25">
      <c r="A1478" s="203" t="s">
        <v>7</v>
      </c>
      <c r="C1478" s="25">
        <v>1086</v>
      </c>
    </row>
    <row r="1480" spans="1:6" x14ac:dyDescent="0.25">
      <c r="A1480" s="29" t="s">
        <v>58</v>
      </c>
      <c r="C1480" s="14">
        <f t="shared" ref="C1480" si="149">C1471+C1472</f>
        <v>0.21336230090060357</v>
      </c>
    </row>
    <row r="1481" spans="1:6" x14ac:dyDescent="0.25">
      <c r="A1481" s="30" t="s">
        <v>59</v>
      </c>
      <c r="C1481" s="14">
        <f t="shared" ref="C1481" si="150">C1473</f>
        <v>0.20418810707427398</v>
      </c>
      <c r="D1481" s="22"/>
    </row>
    <row r="1482" spans="1:6" x14ac:dyDescent="0.25">
      <c r="A1482" s="13" t="s">
        <v>60</v>
      </c>
      <c r="C1482" s="14">
        <f t="shared" ref="C1482" si="151">C1474+C1475</f>
        <v>0.58244959202512225</v>
      </c>
    </row>
    <row r="1484" spans="1:6" x14ac:dyDescent="0.25">
      <c r="A1484" s="221" t="s">
        <v>61</v>
      </c>
      <c r="C1484" s="33">
        <v>3.5000962868468641</v>
      </c>
    </row>
    <row r="1486" spans="1:6" x14ac:dyDescent="0.25">
      <c r="A1486" s="26" t="s">
        <v>8</v>
      </c>
      <c r="B1486" s="26" t="s">
        <v>9</v>
      </c>
    </row>
    <row r="1487" spans="1:6" x14ac:dyDescent="0.25">
      <c r="A1487" s="26" t="s">
        <v>10</v>
      </c>
      <c r="B1487" s="26" t="s">
        <v>479</v>
      </c>
    </row>
    <row r="1489" spans="1:6" x14ac:dyDescent="0.25">
      <c r="A1489" s="8" t="s">
        <v>179</v>
      </c>
    </row>
    <row r="1491" spans="1:6" x14ac:dyDescent="0.25">
      <c r="C1491" s="10" t="s">
        <v>319</v>
      </c>
    </row>
    <row r="1492" spans="1:6" x14ac:dyDescent="0.25">
      <c r="A1492" s="11" t="s">
        <v>180</v>
      </c>
      <c r="C1492" s="258">
        <v>2.4591061701973407E-2</v>
      </c>
    </row>
    <row r="1493" spans="1:6" x14ac:dyDescent="0.25">
      <c r="A1493" s="13" t="s">
        <v>181</v>
      </c>
      <c r="C1493" s="259">
        <v>3.7352454040930134E-2</v>
      </c>
    </row>
    <row r="1494" spans="1:6" x14ac:dyDescent="0.25">
      <c r="A1494" s="13" t="s">
        <v>54</v>
      </c>
      <c r="C1494" s="259">
        <v>0.15800713605447858</v>
      </c>
      <c r="E1494" s="22"/>
      <c r="F1494" s="22"/>
    </row>
    <row r="1495" spans="1:6" x14ac:dyDescent="0.25">
      <c r="A1495" s="13" t="s">
        <v>182</v>
      </c>
      <c r="C1495" s="259">
        <v>0.39352418245344517</v>
      </c>
    </row>
    <row r="1496" spans="1:6" x14ac:dyDescent="0.25">
      <c r="A1496" s="13" t="s">
        <v>183</v>
      </c>
      <c r="C1496" s="259">
        <v>0.38652516574917256</v>
      </c>
    </row>
    <row r="1497" spans="1:6" x14ac:dyDescent="0.25">
      <c r="A1497" s="17" t="s">
        <v>5</v>
      </c>
      <c r="C1497" s="260">
        <v>1</v>
      </c>
    </row>
    <row r="1498" spans="1:6" s="22" customFormat="1" x14ac:dyDescent="0.25">
      <c r="A1498" s="208" t="s">
        <v>6</v>
      </c>
      <c r="C1498" s="21">
        <v>499.99996685082965</v>
      </c>
      <c r="D1498"/>
      <c r="E1498"/>
      <c r="F1498"/>
    </row>
    <row r="1499" spans="1:6" x14ac:dyDescent="0.25">
      <c r="A1499" s="203" t="s">
        <v>7</v>
      </c>
      <c r="C1499" s="25">
        <v>1086</v>
      </c>
    </row>
    <row r="1501" spans="1:6" x14ac:dyDescent="0.25">
      <c r="A1501" s="29" t="s">
        <v>58</v>
      </c>
      <c r="C1501" s="14">
        <f t="shared" ref="C1501" si="152">C1492+C1493</f>
        <v>6.1943515742903542E-2</v>
      </c>
    </row>
    <row r="1502" spans="1:6" x14ac:dyDescent="0.25">
      <c r="A1502" s="30" t="s">
        <v>59</v>
      </c>
      <c r="C1502" s="14">
        <f t="shared" ref="C1502" si="153">C1494</f>
        <v>0.15800713605447858</v>
      </c>
      <c r="D1502" s="22"/>
    </row>
    <row r="1503" spans="1:6" x14ac:dyDescent="0.25">
      <c r="A1503" s="13" t="s">
        <v>60</v>
      </c>
      <c r="C1503" s="14">
        <f t="shared" ref="C1503" si="154">C1495+C1496</f>
        <v>0.78004934820261773</v>
      </c>
    </row>
    <row r="1505" spans="1:6" x14ac:dyDescent="0.25">
      <c r="A1505" s="221" t="s">
        <v>61</v>
      </c>
      <c r="C1505" s="33">
        <v>4.0800399365069149</v>
      </c>
    </row>
    <row r="1507" spans="1:6" x14ac:dyDescent="0.25">
      <c r="A1507" s="26" t="s">
        <v>8</v>
      </c>
      <c r="B1507" s="26" t="s">
        <v>9</v>
      </c>
    </row>
    <row r="1508" spans="1:6" x14ac:dyDescent="0.25">
      <c r="A1508" s="26" t="s">
        <v>10</v>
      </c>
      <c r="B1508" s="26" t="s">
        <v>479</v>
      </c>
    </row>
    <row r="1509" spans="1:6" x14ac:dyDescent="0.25">
      <c r="A1509" s="1"/>
    </row>
    <row r="1510" spans="1:6" x14ac:dyDescent="0.25">
      <c r="A1510" s="8" t="s">
        <v>184</v>
      </c>
    </row>
    <row r="1512" spans="1:6" x14ac:dyDescent="0.25">
      <c r="C1512" s="10" t="s">
        <v>319</v>
      </c>
    </row>
    <row r="1513" spans="1:6" x14ac:dyDescent="0.25">
      <c r="A1513" s="11" t="s">
        <v>180</v>
      </c>
      <c r="C1513" s="258">
        <v>0.37485243747785113</v>
      </c>
    </row>
    <row r="1514" spans="1:6" x14ac:dyDescent="0.25">
      <c r="A1514" s="13" t="s">
        <v>181</v>
      </c>
      <c r="C1514" s="259">
        <v>0.2788142517925627</v>
      </c>
    </row>
    <row r="1515" spans="1:6" x14ac:dyDescent="0.25">
      <c r="A1515" s="13" t="s">
        <v>54</v>
      </c>
      <c r="C1515" s="259">
        <v>0.18147550053453679</v>
      </c>
      <c r="E1515" s="22"/>
      <c r="F1515" s="22"/>
    </row>
    <row r="1516" spans="1:6" x14ac:dyDescent="0.25">
      <c r="A1516" s="13" t="s">
        <v>182</v>
      </c>
      <c r="C1516" s="259">
        <v>0.1250955325880039</v>
      </c>
    </row>
    <row r="1517" spans="1:6" x14ac:dyDescent="0.25">
      <c r="A1517" s="13" t="s">
        <v>183</v>
      </c>
      <c r="C1517" s="259">
        <v>3.9762277607045426E-2</v>
      </c>
    </row>
    <row r="1518" spans="1:6" x14ac:dyDescent="0.25">
      <c r="A1518" s="17" t="s">
        <v>5</v>
      </c>
      <c r="C1518" s="260">
        <v>1</v>
      </c>
    </row>
    <row r="1519" spans="1:6" s="22" customFormat="1" x14ac:dyDescent="0.25">
      <c r="A1519" s="208" t="s">
        <v>6</v>
      </c>
      <c r="C1519" s="21">
        <v>499.99996685082965</v>
      </c>
      <c r="D1519"/>
      <c r="E1519"/>
      <c r="F1519"/>
    </row>
    <row r="1520" spans="1:6" x14ac:dyDescent="0.25">
      <c r="A1520" s="203" t="s">
        <v>7</v>
      </c>
      <c r="C1520" s="25">
        <v>1086</v>
      </c>
    </row>
    <row r="1522" spans="1:6" x14ac:dyDescent="0.25">
      <c r="A1522" s="29" t="s">
        <v>58</v>
      </c>
      <c r="C1522" s="14">
        <f t="shared" ref="C1522" si="155">C1513+C1514</f>
        <v>0.65366668927041383</v>
      </c>
    </row>
    <row r="1523" spans="1:6" x14ac:dyDescent="0.25">
      <c r="A1523" s="30" t="s">
        <v>59</v>
      </c>
      <c r="C1523" s="14">
        <f t="shared" ref="C1523" si="156">C1515</f>
        <v>0.18147550053453679</v>
      </c>
      <c r="D1523" s="22"/>
    </row>
    <row r="1524" spans="1:6" x14ac:dyDescent="0.25">
      <c r="A1524" s="13" t="s">
        <v>60</v>
      </c>
      <c r="C1524" s="14">
        <f t="shared" ref="C1524" si="157">C1516+C1517</f>
        <v>0.16485781019504933</v>
      </c>
    </row>
    <row r="1526" spans="1:6" x14ac:dyDescent="0.25">
      <c r="A1526" s="221" t="s">
        <v>61</v>
      </c>
      <c r="C1526" s="33">
        <v>2.1761009610538249</v>
      </c>
    </row>
    <row r="1528" spans="1:6" x14ac:dyDescent="0.25">
      <c r="A1528" s="26" t="s">
        <v>8</v>
      </c>
      <c r="B1528" s="26" t="s">
        <v>9</v>
      </c>
    </row>
    <row r="1529" spans="1:6" x14ac:dyDescent="0.25">
      <c r="A1529" s="26" t="s">
        <v>10</v>
      </c>
      <c r="B1529" s="26" t="s">
        <v>479</v>
      </c>
    </row>
    <row r="1530" spans="1:6" x14ac:dyDescent="0.25">
      <c r="A1530" s="1"/>
    </row>
    <row r="1531" spans="1:6" x14ac:dyDescent="0.25">
      <c r="A1531" s="8" t="s">
        <v>185</v>
      </c>
    </row>
    <row r="1533" spans="1:6" x14ac:dyDescent="0.25">
      <c r="C1533" s="10" t="s">
        <v>319</v>
      </c>
    </row>
    <row r="1534" spans="1:6" x14ac:dyDescent="0.25">
      <c r="A1534" s="11" t="s">
        <v>180</v>
      </c>
      <c r="C1534" s="258">
        <v>0.38390851526435266</v>
      </c>
    </row>
    <row r="1535" spans="1:6" x14ac:dyDescent="0.25">
      <c r="A1535" s="13" t="s">
        <v>181</v>
      </c>
      <c r="C1535" s="259">
        <v>0.25748703588433419</v>
      </c>
    </row>
    <row r="1536" spans="1:6" x14ac:dyDescent="0.25">
      <c r="A1536" s="13" t="s">
        <v>54</v>
      </c>
      <c r="C1536" s="259">
        <v>0.16111544223003449</v>
      </c>
      <c r="E1536" s="22"/>
      <c r="F1536" s="22"/>
    </row>
    <row r="1537" spans="1:6" x14ac:dyDescent="0.25">
      <c r="A1537" s="13" t="s">
        <v>182</v>
      </c>
      <c r="C1537" s="259">
        <v>0.11029916020143965</v>
      </c>
    </row>
    <row r="1538" spans="1:6" x14ac:dyDescent="0.25">
      <c r="A1538" s="13" t="s">
        <v>183</v>
      </c>
      <c r="C1538" s="259">
        <v>8.7189846419839026E-2</v>
      </c>
    </row>
    <row r="1539" spans="1:6" x14ac:dyDescent="0.25">
      <c r="A1539" s="17" t="s">
        <v>5</v>
      </c>
      <c r="C1539" s="260">
        <v>1</v>
      </c>
    </row>
    <row r="1540" spans="1:6" s="22" customFormat="1" x14ac:dyDescent="0.25">
      <c r="A1540" s="208" t="s">
        <v>6</v>
      </c>
      <c r="C1540" s="21">
        <v>499.99996685082965</v>
      </c>
      <c r="D1540"/>
      <c r="E1540"/>
      <c r="F1540"/>
    </row>
    <row r="1541" spans="1:6" x14ac:dyDescent="0.25">
      <c r="A1541" s="203" t="s">
        <v>7</v>
      </c>
      <c r="C1541" s="25">
        <v>1086</v>
      </c>
    </row>
    <row r="1543" spans="1:6" x14ac:dyDescent="0.25">
      <c r="A1543" s="29" t="s">
        <v>58</v>
      </c>
      <c r="C1543" s="14">
        <f t="shared" ref="C1543" si="158">C1534+C1535</f>
        <v>0.64139555114868685</v>
      </c>
    </row>
    <row r="1544" spans="1:6" x14ac:dyDescent="0.25">
      <c r="A1544" s="30" t="s">
        <v>59</v>
      </c>
      <c r="C1544" s="14">
        <f t="shared" ref="C1544" si="159">C1536</f>
        <v>0.16111544223003449</v>
      </c>
      <c r="D1544" s="22"/>
    </row>
    <row r="1545" spans="1:6" x14ac:dyDescent="0.25">
      <c r="A1545" s="13" t="s">
        <v>60</v>
      </c>
      <c r="C1545" s="14">
        <f t="shared" ref="C1545" si="160">C1537+C1538</f>
        <v>0.19748900662127866</v>
      </c>
    </row>
    <row r="1547" spans="1:6" x14ac:dyDescent="0.25">
      <c r="A1547" s="221" t="s">
        <v>61</v>
      </c>
      <c r="C1547" s="33">
        <v>2.2593747866280762</v>
      </c>
    </row>
    <row r="1549" spans="1:6" x14ac:dyDescent="0.25">
      <c r="A1549" s="26" t="s">
        <v>8</v>
      </c>
      <c r="B1549" s="26" t="s">
        <v>9</v>
      </c>
    </row>
    <row r="1550" spans="1:6" x14ac:dyDescent="0.25">
      <c r="A1550" s="26" t="s">
        <v>10</v>
      </c>
      <c r="B1550" s="26" t="s">
        <v>479</v>
      </c>
    </row>
    <row r="1551" spans="1:6" x14ac:dyDescent="0.25">
      <c r="A1551" s="1"/>
    </row>
    <row r="1552" spans="1:6" x14ac:dyDescent="0.25">
      <c r="A1552" s="8" t="s">
        <v>186</v>
      </c>
    </row>
    <row r="1554" spans="1:6" x14ac:dyDescent="0.25">
      <c r="C1554" s="10" t="s">
        <v>319</v>
      </c>
    </row>
    <row r="1555" spans="1:6" x14ac:dyDescent="0.25">
      <c r="A1555" s="11" t="s">
        <v>180</v>
      </c>
      <c r="C1555" s="258">
        <v>0.1398298294588052</v>
      </c>
    </row>
    <row r="1556" spans="1:6" x14ac:dyDescent="0.25">
      <c r="A1556" s="13" t="s">
        <v>181</v>
      </c>
      <c r="C1556" s="259">
        <v>0.16108229489540904</v>
      </c>
    </row>
    <row r="1557" spans="1:6" x14ac:dyDescent="0.25">
      <c r="A1557" s="13" t="s">
        <v>54</v>
      </c>
      <c r="C1557" s="259">
        <v>0.21147865512985325</v>
      </c>
      <c r="E1557" s="22"/>
      <c r="F1557" s="22"/>
    </row>
    <row r="1558" spans="1:6" x14ac:dyDescent="0.25">
      <c r="A1558" s="13" t="s">
        <v>182</v>
      </c>
      <c r="C1558" s="259">
        <v>0.26243441323831396</v>
      </c>
    </row>
    <row r="1559" spans="1:6" x14ac:dyDescent="0.25">
      <c r="A1559" s="13" t="s">
        <v>183</v>
      </c>
      <c r="C1559" s="259">
        <v>0.22517480727761843</v>
      </c>
    </row>
    <row r="1560" spans="1:6" x14ac:dyDescent="0.25">
      <c r="A1560" s="17" t="s">
        <v>5</v>
      </c>
      <c r="C1560" s="260">
        <v>1</v>
      </c>
    </row>
    <row r="1561" spans="1:6" s="22" customFormat="1" x14ac:dyDescent="0.25">
      <c r="A1561" s="208" t="s">
        <v>6</v>
      </c>
      <c r="C1561" s="21">
        <v>499.99996685082965</v>
      </c>
      <c r="D1561"/>
      <c r="E1561"/>
      <c r="F1561"/>
    </row>
    <row r="1562" spans="1:6" x14ac:dyDescent="0.25">
      <c r="A1562" s="203" t="s">
        <v>7</v>
      </c>
      <c r="C1562" s="25">
        <v>1086</v>
      </c>
    </row>
    <row r="1564" spans="1:6" x14ac:dyDescent="0.25">
      <c r="A1564" s="29" t="s">
        <v>58</v>
      </c>
      <c r="C1564" s="14">
        <f t="shared" ref="C1564" si="161">C1555+C1556</f>
        <v>0.30091212435421422</v>
      </c>
    </row>
    <row r="1565" spans="1:6" x14ac:dyDescent="0.25">
      <c r="A1565" s="30" t="s">
        <v>59</v>
      </c>
      <c r="C1565" s="14">
        <f t="shared" ref="C1565" si="162">C1557</f>
        <v>0.21147865512985325</v>
      </c>
      <c r="D1565" s="22"/>
    </row>
    <row r="1566" spans="1:6" x14ac:dyDescent="0.25">
      <c r="A1566" s="13" t="s">
        <v>60</v>
      </c>
      <c r="C1566" s="14">
        <f t="shared" ref="C1566" si="163">C1558+C1559</f>
        <v>0.48760922051593236</v>
      </c>
    </row>
    <row r="1568" spans="1:6" x14ac:dyDescent="0.25">
      <c r="A1568" s="221" t="s">
        <v>61</v>
      </c>
      <c r="C1568" s="33">
        <v>3.2720420739805398</v>
      </c>
    </row>
    <row r="1570" spans="1:6" x14ac:dyDescent="0.25">
      <c r="A1570" s="26" t="s">
        <v>8</v>
      </c>
      <c r="B1570" s="26" t="s">
        <v>9</v>
      </c>
    </row>
    <row r="1571" spans="1:6" x14ac:dyDescent="0.25">
      <c r="A1571" s="26" t="s">
        <v>10</v>
      </c>
      <c r="B1571" s="26" t="s">
        <v>479</v>
      </c>
    </row>
    <row r="1572" spans="1:6" x14ac:dyDescent="0.25">
      <c r="A1572" s="1"/>
    </row>
    <row r="1573" spans="1:6" x14ac:dyDescent="0.25">
      <c r="A1573" s="36" t="s">
        <v>187</v>
      </c>
    </row>
    <row r="1574" spans="1:6" x14ac:dyDescent="0.25">
      <c r="A1574" s="36"/>
    </row>
    <row r="1575" spans="1:6" x14ac:dyDescent="0.25">
      <c r="A1575" s="1"/>
      <c r="C1575" s="37" t="s">
        <v>319</v>
      </c>
      <c r="D1575" s="130" t="s">
        <v>421</v>
      </c>
      <c r="F1575" s="130" t="s">
        <v>5</v>
      </c>
    </row>
    <row r="1576" spans="1:6" x14ac:dyDescent="0.25">
      <c r="A1576" s="222" t="s">
        <v>188</v>
      </c>
      <c r="C1576" s="39">
        <v>0.35062459866648837</v>
      </c>
      <c r="D1576" s="104">
        <v>0.97083862217520112</v>
      </c>
      <c r="F1576" s="236">
        <v>0.66073164926338213</v>
      </c>
    </row>
    <row r="1577" spans="1:6" x14ac:dyDescent="0.25">
      <c r="A1577" s="223" t="s">
        <v>189</v>
      </c>
      <c r="C1577" s="39">
        <v>0.79072770431732398</v>
      </c>
      <c r="D1577" s="104">
        <v>0.14955658749222528</v>
      </c>
      <c r="F1577" s="236">
        <v>0.47014210574975762</v>
      </c>
    </row>
    <row r="1578" spans="1:6" x14ac:dyDescent="0.25">
      <c r="A1578" s="223" t="s">
        <v>190</v>
      </c>
      <c r="C1578" s="39">
        <v>0.31067176117817202</v>
      </c>
      <c r="D1578" s="104">
        <v>0.87377251476761364</v>
      </c>
      <c r="F1578" s="236">
        <v>0.59222217323856219</v>
      </c>
    </row>
    <row r="1579" spans="1:6" x14ac:dyDescent="0.25">
      <c r="A1579" s="223" t="s">
        <v>191</v>
      </c>
      <c r="C1579" s="39">
        <v>0.8461394520448704</v>
      </c>
      <c r="D1579" s="104">
        <v>0.96548216246204233</v>
      </c>
      <c r="F1579" s="236">
        <v>0.90581081472760838</v>
      </c>
    </row>
    <row r="1580" spans="1:6" x14ac:dyDescent="0.25">
      <c r="A1580" s="223" t="s">
        <v>192</v>
      </c>
      <c r="C1580" s="268"/>
      <c r="D1580" s="268"/>
      <c r="F1580" s="268"/>
    </row>
    <row r="1581" spans="1:6" x14ac:dyDescent="0.25">
      <c r="A1581" s="225" t="s">
        <v>6</v>
      </c>
      <c r="C1581" s="28">
        <v>500.00010299999985</v>
      </c>
      <c r="D1581" s="94">
        <v>500.00005020920582</v>
      </c>
      <c r="F1581" s="237">
        <v>999.99999978649601</v>
      </c>
    </row>
    <row r="1582" spans="1:6" x14ac:dyDescent="0.25">
      <c r="A1582" s="226" t="s">
        <v>7</v>
      </c>
      <c r="C1582" s="25">
        <v>1086</v>
      </c>
      <c r="D1582" s="95">
        <v>478</v>
      </c>
      <c r="F1582" s="238">
        <v>1564</v>
      </c>
    </row>
    <row r="1583" spans="1:6" x14ac:dyDescent="0.25">
      <c r="A1583" s="230"/>
    </row>
    <row r="1584" spans="1:6" x14ac:dyDescent="0.25">
      <c r="A1584" s="26" t="s">
        <v>8</v>
      </c>
      <c r="B1584" s="26" t="s">
        <v>9</v>
      </c>
    </row>
    <row r="1585" spans="1:14" x14ac:dyDescent="0.25">
      <c r="A1585" s="227" t="s">
        <v>10</v>
      </c>
      <c r="B1585" s="26" t="s">
        <v>88</v>
      </c>
    </row>
    <row r="1586" spans="1:14" x14ac:dyDescent="0.25">
      <c r="A1586" s="1"/>
    </row>
    <row r="1587" spans="1:14" x14ac:dyDescent="0.25">
      <c r="A1587" s="36" t="s">
        <v>607</v>
      </c>
      <c r="B1587" s="269"/>
      <c r="C1587" s="269"/>
      <c r="D1587" s="269"/>
      <c r="E1587" s="269"/>
      <c r="F1587" s="269"/>
      <c r="G1587" s="269"/>
      <c r="H1587" s="269"/>
      <c r="I1587" s="269"/>
      <c r="J1587" s="269"/>
      <c r="K1587" s="269"/>
      <c r="L1587" s="269"/>
      <c r="M1587" s="269"/>
      <c r="N1587" s="270"/>
    </row>
    <row r="1588" spans="1:14" x14ac:dyDescent="0.25">
      <c r="A1588" s="271"/>
      <c r="B1588" s="269"/>
      <c r="C1588" s="269"/>
      <c r="D1588" s="269"/>
      <c r="E1588" s="269"/>
      <c r="F1588" s="269"/>
      <c r="G1588" s="269"/>
      <c r="H1588" s="269"/>
      <c r="I1588" s="269"/>
      <c r="J1588" s="269"/>
      <c r="K1588" s="269"/>
      <c r="L1588" s="269"/>
      <c r="M1588" s="269"/>
      <c r="N1588" s="270"/>
    </row>
    <row r="1589" spans="1:14" x14ac:dyDescent="0.25">
      <c r="A1589" s="1"/>
      <c r="C1589" s="10" t="s">
        <v>319</v>
      </c>
    </row>
    <row r="1590" spans="1:14" x14ac:dyDescent="0.25">
      <c r="A1590" s="272" t="s">
        <v>158</v>
      </c>
      <c r="C1590" s="258">
        <v>0.14631332271684841</v>
      </c>
    </row>
    <row r="1591" spans="1:14" x14ac:dyDescent="0.25">
      <c r="A1591" s="273" t="s">
        <v>159</v>
      </c>
      <c r="C1591" s="259">
        <v>0.11865886029306549</v>
      </c>
    </row>
    <row r="1592" spans="1:14" x14ac:dyDescent="0.25">
      <c r="A1592" s="273" t="s">
        <v>160</v>
      </c>
      <c r="C1592" s="259">
        <v>0.73502781699008612</v>
      </c>
    </row>
    <row r="1593" spans="1:14" x14ac:dyDescent="0.25">
      <c r="A1593" s="17" t="s">
        <v>5</v>
      </c>
      <c r="C1593" s="260">
        <v>1</v>
      </c>
    </row>
    <row r="1594" spans="1:14" x14ac:dyDescent="0.25">
      <c r="A1594" s="274" t="s">
        <v>6</v>
      </c>
      <c r="C1594" s="275">
        <v>175.31227302025772</v>
      </c>
    </row>
    <row r="1595" spans="1:14" x14ac:dyDescent="0.25">
      <c r="A1595" s="276" t="s">
        <v>7</v>
      </c>
      <c r="C1595" s="265">
        <v>810</v>
      </c>
    </row>
    <row r="1596" spans="1:14" x14ac:dyDescent="0.25">
      <c r="A1596" s="277"/>
      <c r="B1596" s="278"/>
      <c r="D1596" s="278"/>
      <c r="E1596" s="278"/>
      <c r="F1596" s="278"/>
      <c r="G1596" s="278"/>
      <c r="H1596" s="278"/>
      <c r="I1596" s="278"/>
      <c r="J1596" s="278"/>
      <c r="K1596" s="278"/>
      <c r="L1596" s="278"/>
      <c r="M1596" s="278"/>
      <c r="N1596" s="278"/>
    </row>
    <row r="1597" spans="1:14" x14ac:dyDescent="0.25">
      <c r="A1597" s="26" t="s">
        <v>8</v>
      </c>
      <c r="B1597" s="26" t="s">
        <v>611</v>
      </c>
    </row>
    <row r="1598" spans="1:14" x14ac:dyDescent="0.25">
      <c r="A1598" s="227" t="s">
        <v>10</v>
      </c>
      <c r="B1598" s="26"/>
    </row>
    <row r="1599" spans="1:14" x14ac:dyDescent="0.25">
      <c r="A1599" s="278"/>
    </row>
    <row r="1600" spans="1:14" x14ac:dyDescent="0.25">
      <c r="A1600" s="36" t="s">
        <v>608</v>
      </c>
      <c r="B1600" s="269"/>
      <c r="D1600" s="269"/>
      <c r="E1600" s="269"/>
      <c r="F1600" s="269"/>
      <c r="G1600" s="269"/>
      <c r="H1600" s="269"/>
      <c r="I1600" s="269"/>
      <c r="J1600" s="269"/>
      <c r="K1600" s="269"/>
      <c r="L1600" s="269"/>
      <c r="M1600" s="269"/>
      <c r="N1600" s="270"/>
    </row>
    <row r="1601" spans="1:14" x14ac:dyDescent="0.25">
      <c r="A1601" s="271"/>
      <c r="B1601" s="269"/>
      <c r="D1601" s="269"/>
      <c r="E1601" s="269"/>
      <c r="F1601" s="269"/>
      <c r="G1601" s="269"/>
      <c r="H1601" s="269"/>
      <c r="I1601" s="269"/>
      <c r="J1601" s="269"/>
      <c r="K1601" s="269"/>
      <c r="L1601" s="269"/>
      <c r="M1601" s="269"/>
      <c r="N1601" s="270"/>
    </row>
    <row r="1602" spans="1:14" x14ac:dyDescent="0.25">
      <c r="A1602" s="1"/>
      <c r="C1602" s="10" t="s">
        <v>319</v>
      </c>
    </row>
    <row r="1603" spans="1:14" x14ac:dyDescent="0.25">
      <c r="A1603" s="272" t="s">
        <v>158</v>
      </c>
      <c r="C1603" s="258">
        <v>0.18065542540314566</v>
      </c>
    </row>
    <row r="1604" spans="1:14" x14ac:dyDescent="0.25">
      <c r="A1604" s="273" t="s">
        <v>159</v>
      </c>
      <c r="C1604" s="259">
        <v>0.17644266430899069</v>
      </c>
    </row>
    <row r="1605" spans="1:14" x14ac:dyDescent="0.25">
      <c r="A1605" s="273" t="s">
        <v>160</v>
      </c>
      <c r="C1605" s="259">
        <v>0.6429019102878637</v>
      </c>
    </row>
    <row r="1606" spans="1:14" x14ac:dyDescent="0.25">
      <c r="A1606" s="17" t="s">
        <v>5</v>
      </c>
      <c r="C1606" s="260">
        <v>1</v>
      </c>
    </row>
    <row r="1607" spans="1:14" x14ac:dyDescent="0.25">
      <c r="A1607" s="274" t="s">
        <v>6</v>
      </c>
      <c r="C1607" s="275">
        <v>395.36379281767847</v>
      </c>
    </row>
    <row r="1608" spans="1:14" x14ac:dyDescent="0.25">
      <c r="A1608" s="276" t="s">
        <v>7</v>
      </c>
      <c r="C1608" s="265">
        <v>755</v>
      </c>
    </row>
    <row r="1609" spans="1:14" x14ac:dyDescent="0.25">
      <c r="A1609" s="277"/>
      <c r="B1609" s="278"/>
      <c r="D1609" s="278"/>
      <c r="E1609" s="278"/>
      <c r="F1609" s="278"/>
      <c r="G1609" s="278"/>
      <c r="H1609" s="278"/>
      <c r="I1609" s="278"/>
      <c r="J1609" s="278"/>
      <c r="K1609" s="278"/>
      <c r="L1609" s="278"/>
      <c r="M1609" s="278"/>
      <c r="N1609" s="278"/>
    </row>
    <row r="1610" spans="1:14" x14ac:dyDescent="0.25">
      <c r="A1610" s="26" t="s">
        <v>8</v>
      </c>
      <c r="B1610" s="26" t="s">
        <v>612</v>
      </c>
    </row>
    <row r="1611" spans="1:14" x14ac:dyDescent="0.25">
      <c r="A1611" s="227" t="s">
        <v>10</v>
      </c>
      <c r="B1611" s="26"/>
    </row>
    <row r="1612" spans="1:14" x14ac:dyDescent="0.25">
      <c r="A1612" s="278"/>
    </row>
    <row r="1613" spans="1:14" x14ac:dyDescent="0.25">
      <c r="A1613" s="36" t="s">
        <v>609</v>
      </c>
      <c r="B1613" s="269"/>
      <c r="D1613" s="269"/>
      <c r="E1613" s="269"/>
      <c r="F1613" s="269"/>
      <c r="G1613" s="269"/>
      <c r="H1613" s="269"/>
      <c r="I1613" s="269"/>
      <c r="J1613" s="269"/>
      <c r="K1613" s="269"/>
      <c r="L1613" s="269"/>
      <c r="M1613" s="269"/>
      <c r="N1613" s="270"/>
    </row>
    <row r="1614" spans="1:14" x14ac:dyDescent="0.25">
      <c r="A1614" s="271"/>
      <c r="B1614" s="269"/>
      <c r="D1614" s="269"/>
      <c r="E1614" s="269"/>
      <c r="F1614" s="269"/>
      <c r="G1614" s="269"/>
      <c r="H1614" s="269"/>
      <c r="I1614" s="269"/>
      <c r="J1614" s="269"/>
      <c r="K1614" s="269"/>
      <c r="L1614" s="269"/>
      <c r="M1614" s="269"/>
      <c r="N1614" s="270"/>
    </row>
    <row r="1615" spans="1:14" x14ac:dyDescent="0.25">
      <c r="A1615" s="1"/>
      <c r="C1615" s="10" t="s">
        <v>319</v>
      </c>
    </row>
    <row r="1616" spans="1:14" x14ac:dyDescent="0.25">
      <c r="A1616" s="272" t="s">
        <v>158</v>
      </c>
      <c r="C1616" s="258">
        <v>0.18479812005520674</v>
      </c>
    </row>
    <row r="1617" spans="1:14" x14ac:dyDescent="0.25">
      <c r="A1617" s="273" t="s">
        <v>159</v>
      </c>
      <c r="C1617" s="259">
        <v>0.11760581499099609</v>
      </c>
    </row>
    <row r="1618" spans="1:14" x14ac:dyDescent="0.25">
      <c r="A1618" s="273" t="s">
        <v>160</v>
      </c>
      <c r="C1618" s="259">
        <v>0.69759606495379711</v>
      </c>
    </row>
    <row r="1619" spans="1:14" x14ac:dyDescent="0.25">
      <c r="A1619" s="17" t="s">
        <v>5</v>
      </c>
      <c r="C1619" s="260">
        <v>1</v>
      </c>
    </row>
    <row r="1620" spans="1:14" x14ac:dyDescent="0.25">
      <c r="A1620" s="274" t="s">
        <v>6</v>
      </c>
      <c r="C1620" s="275">
        <v>155.33585727440141</v>
      </c>
    </row>
    <row r="1621" spans="1:14" x14ac:dyDescent="0.25">
      <c r="A1621" s="276" t="s">
        <v>7</v>
      </c>
      <c r="C1621" s="265">
        <v>698</v>
      </c>
    </row>
    <row r="1622" spans="1:14" x14ac:dyDescent="0.25">
      <c r="A1622" s="277"/>
      <c r="B1622" s="278"/>
      <c r="D1622" s="278"/>
      <c r="E1622" s="278"/>
      <c r="F1622" s="278"/>
      <c r="G1622" s="278"/>
      <c r="H1622" s="278"/>
      <c r="I1622" s="278"/>
      <c r="J1622" s="278"/>
      <c r="K1622" s="278"/>
      <c r="L1622" s="278"/>
      <c r="M1622" s="278"/>
      <c r="N1622" s="278"/>
    </row>
    <row r="1623" spans="1:14" x14ac:dyDescent="0.25">
      <c r="A1623" s="26" t="s">
        <v>8</v>
      </c>
      <c r="B1623" s="26" t="s">
        <v>613</v>
      </c>
    </row>
    <row r="1624" spans="1:14" x14ac:dyDescent="0.25">
      <c r="A1624" s="227" t="s">
        <v>10</v>
      </c>
      <c r="B1624" s="26"/>
    </row>
    <row r="1625" spans="1:14" x14ac:dyDescent="0.25">
      <c r="A1625" s="278"/>
    </row>
    <row r="1626" spans="1:14" x14ac:dyDescent="0.25">
      <c r="A1626" s="36" t="s">
        <v>610</v>
      </c>
      <c r="B1626" s="269"/>
      <c r="D1626" s="269"/>
      <c r="E1626" s="269"/>
      <c r="F1626" s="269"/>
      <c r="G1626" s="269"/>
      <c r="H1626" s="269"/>
      <c r="I1626" s="269"/>
      <c r="J1626" s="269"/>
      <c r="K1626" s="269"/>
      <c r="L1626" s="269"/>
      <c r="M1626" s="269"/>
      <c r="N1626" s="270"/>
    </row>
    <row r="1627" spans="1:14" x14ac:dyDescent="0.25">
      <c r="A1627" s="271"/>
      <c r="B1627" s="269"/>
      <c r="D1627" s="269"/>
      <c r="E1627" s="269"/>
      <c r="F1627" s="269"/>
      <c r="G1627" s="269"/>
      <c r="H1627" s="269"/>
      <c r="I1627" s="269"/>
      <c r="J1627" s="269"/>
      <c r="K1627" s="269"/>
      <c r="L1627" s="269"/>
      <c r="M1627" s="269"/>
      <c r="N1627" s="270"/>
    </row>
    <row r="1628" spans="1:14" x14ac:dyDescent="0.25">
      <c r="A1628" s="1"/>
      <c r="C1628" s="10" t="s">
        <v>319</v>
      </c>
    </row>
    <row r="1629" spans="1:14" x14ac:dyDescent="0.25">
      <c r="A1629" s="272" t="s">
        <v>158</v>
      </c>
      <c r="C1629" s="258">
        <v>0.42851629103434641</v>
      </c>
    </row>
    <row r="1630" spans="1:14" x14ac:dyDescent="0.25">
      <c r="A1630" s="273" t="s">
        <v>159</v>
      </c>
      <c r="C1630" s="259">
        <v>0.19409886355381933</v>
      </c>
    </row>
    <row r="1631" spans="1:14" x14ac:dyDescent="0.25">
      <c r="A1631" s="273" t="s">
        <v>160</v>
      </c>
      <c r="C1631" s="259">
        <v>0.3773848454118342</v>
      </c>
    </row>
    <row r="1632" spans="1:14" x14ac:dyDescent="0.25">
      <c r="A1632" s="17" t="s">
        <v>5</v>
      </c>
      <c r="C1632" s="260">
        <v>1</v>
      </c>
    </row>
    <row r="1633" spans="1:14" x14ac:dyDescent="0.25">
      <c r="A1633" s="274" t="s">
        <v>6</v>
      </c>
      <c r="C1633" s="275">
        <v>423.06966252301902</v>
      </c>
    </row>
    <row r="1634" spans="1:14" x14ac:dyDescent="0.25">
      <c r="A1634" s="276" t="s">
        <v>7</v>
      </c>
      <c r="C1634" s="265">
        <v>1002</v>
      </c>
    </row>
    <row r="1635" spans="1:14" x14ac:dyDescent="0.25">
      <c r="A1635" s="277"/>
      <c r="B1635" s="278"/>
      <c r="C1635" s="278"/>
      <c r="D1635" s="278"/>
      <c r="E1635" s="278"/>
      <c r="F1635" s="278"/>
      <c r="G1635" s="278"/>
      <c r="H1635" s="278"/>
      <c r="I1635" s="278"/>
      <c r="J1635" s="278"/>
      <c r="K1635" s="278"/>
      <c r="L1635" s="278"/>
      <c r="M1635" s="278"/>
      <c r="N1635" s="278"/>
    </row>
    <row r="1636" spans="1:14" x14ac:dyDescent="0.25">
      <c r="A1636" s="26" t="s">
        <v>8</v>
      </c>
      <c r="B1636" s="26" t="s">
        <v>614</v>
      </c>
    </row>
    <row r="1637" spans="1:14" x14ac:dyDescent="0.25">
      <c r="A1637" s="227" t="s">
        <v>10</v>
      </c>
      <c r="B1637" s="26"/>
    </row>
    <row r="1638" spans="1:14" x14ac:dyDescent="0.25">
      <c r="A1638" s="278"/>
    </row>
    <row r="1639" spans="1:14" x14ac:dyDescent="0.25">
      <c r="A1639" s="8" t="s">
        <v>193</v>
      </c>
    </row>
    <row r="1641" spans="1:14" x14ac:dyDescent="0.25">
      <c r="C1641" s="10" t="s">
        <v>319</v>
      </c>
      <c r="E1641" s="22"/>
      <c r="F1641" s="22"/>
    </row>
    <row r="1642" spans="1:14" x14ac:dyDescent="0.25">
      <c r="A1642" s="11" t="s">
        <v>104</v>
      </c>
      <c r="C1642" s="258">
        <v>0.7070162166693561</v>
      </c>
    </row>
    <row r="1643" spans="1:14" x14ac:dyDescent="0.25">
      <c r="A1643" s="13" t="s">
        <v>105</v>
      </c>
      <c r="C1643" s="259">
        <v>0.29298378333064395</v>
      </c>
    </row>
    <row r="1644" spans="1:14" x14ac:dyDescent="0.25">
      <c r="A1644" s="17" t="s">
        <v>5</v>
      </c>
      <c r="C1644" s="260">
        <v>1</v>
      </c>
    </row>
    <row r="1645" spans="1:14" s="22" customFormat="1" x14ac:dyDescent="0.25">
      <c r="A1645" s="208" t="s">
        <v>6</v>
      </c>
      <c r="C1645" s="265">
        <v>141.29993738489867</v>
      </c>
      <c r="D1645"/>
      <c r="E1645"/>
      <c r="F1645"/>
    </row>
    <row r="1646" spans="1:14" x14ac:dyDescent="0.25">
      <c r="A1646" s="203" t="s">
        <v>7</v>
      </c>
      <c r="C1646" s="266">
        <v>209</v>
      </c>
    </row>
    <row r="1648" spans="1:14" x14ac:dyDescent="0.25">
      <c r="A1648" s="26" t="s">
        <v>8</v>
      </c>
      <c r="B1648" s="26" t="s">
        <v>694</v>
      </c>
    </row>
    <row r="1649" spans="1:6" x14ac:dyDescent="0.25">
      <c r="A1649" s="26" t="s">
        <v>10</v>
      </c>
      <c r="B1649" s="26" t="s">
        <v>11</v>
      </c>
      <c r="D1649" s="22"/>
    </row>
    <row r="1650" spans="1:6" x14ac:dyDescent="0.25">
      <c r="F1650" s="52"/>
    </row>
    <row r="1651" spans="1:6" x14ac:dyDescent="0.25">
      <c r="A1651" s="8" t="s">
        <v>194</v>
      </c>
      <c r="F1651" s="52"/>
    </row>
    <row r="1652" spans="1:6" x14ac:dyDescent="0.25">
      <c r="F1652" s="52"/>
    </row>
    <row r="1653" spans="1:6" x14ac:dyDescent="0.25">
      <c r="C1653" s="10" t="s">
        <v>319</v>
      </c>
      <c r="F1653" s="52"/>
    </row>
    <row r="1654" spans="1:6" x14ac:dyDescent="0.25">
      <c r="A1654" s="11" t="s">
        <v>77</v>
      </c>
      <c r="C1654" s="279"/>
      <c r="F1654" s="52"/>
    </row>
    <row r="1655" spans="1:6" x14ac:dyDescent="0.25">
      <c r="A1655" s="13" t="s">
        <v>78</v>
      </c>
      <c r="C1655" s="280">
        <v>9.9330022289115943E-2</v>
      </c>
      <c r="F1655" s="52"/>
    </row>
    <row r="1656" spans="1:6" x14ac:dyDescent="0.25">
      <c r="A1656" s="13" t="s">
        <v>54</v>
      </c>
      <c r="C1656" s="281">
        <v>0.30719819791279723</v>
      </c>
      <c r="F1656" s="52"/>
    </row>
    <row r="1657" spans="1:6" x14ac:dyDescent="0.25">
      <c r="A1657" s="13" t="s">
        <v>79</v>
      </c>
      <c r="C1657" s="259">
        <v>0.37109587107126124</v>
      </c>
    </row>
    <row r="1658" spans="1:6" x14ac:dyDescent="0.25">
      <c r="A1658" s="13" t="s">
        <v>80</v>
      </c>
      <c r="C1658" s="259">
        <v>0.22237590872682561</v>
      </c>
    </row>
    <row r="1659" spans="1:6" x14ac:dyDescent="0.25">
      <c r="A1659" s="17" t="s">
        <v>5</v>
      </c>
      <c r="C1659" s="260">
        <v>1</v>
      </c>
    </row>
    <row r="1660" spans="1:6" s="22" customFormat="1" x14ac:dyDescent="0.25">
      <c r="A1660" s="208" t="s">
        <v>6</v>
      </c>
      <c r="C1660" s="265">
        <v>99.901347145488046</v>
      </c>
      <c r="D1660"/>
      <c r="E1660"/>
      <c r="F1660"/>
    </row>
    <row r="1661" spans="1:6" x14ac:dyDescent="0.25">
      <c r="A1661" s="203" t="s">
        <v>7</v>
      </c>
      <c r="C1661" s="266">
        <v>133</v>
      </c>
    </row>
    <row r="1663" spans="1:6" x14ac:dyDescent="0.25">
      <c r="A1663" s="29" t="s">
        <v>58</v>
      </c>
      <c r="C1663" s="14">
        <f t="shared" ref="C1663" si="164">C1654+C1655</f>
        <v>9.9330022289115943E-2</v>
      </c>
    </row>
    <row r="1664" spans="1:6" x14ac:dyDescent="0.25">
      <c r="A1664" s="30" t="s">
        <v>59</v>
      </c>
      <c r="C1664" s="14">
        <f t="shared" ref="C1664" si="165">C1656</f>
        <v>0.30719819791279723</v>
      </c>
      <c r="D1664" s="22"/>
    </row>
    <row r="1665" spans="1:6" x14ac:dyDescent="0.25">
      <c r="A1665" s="13" t="s">
        <v>60</v>
      </c>
      <c r="C1665" s="14">
        <f t="shared" ref="C1665" si="166">C1657+C1658</f>
        <v>0.59347177979808685</v>
      </c>
    </row>
    <row r="1667" spans="1:6" x14ac:dyDescent="0.25">
      <c r="A1667" s="221" t="s">
        <v>61</v>
      </c>
      <c r="C1667" s="33">
        <v>3.7165176662357977</v>
      </c>
    </row>
    <row r="1669" spans="1:6" x14ac:dyDescent="0.25">
      <c r="A1669" s="26" t="s">
        <v>8</v>
      </c>
      <c r="B1669" s="26" t="s">
        <v>695</v>
      </c>
    </row>
    <row r="1670" spans="1:6" x14ac:dyDescent="0.25">
      <c r="A1670" s="26" t="s">
        <v>10</v>
      </c>
      <c r="B1670" s="26" t="s">
        <v>11</v>
      </c>
    </row>
    <row r="1672" spans="1:6" x14ac:dyDescent="0.25">
      <c r="A1672" s="8" t="s">
        <v>196</v>
      </c>
    </row>
    <row r="1674" spans="1:6" x14ac:dyDescent="0.25">
      <c r="C1674" s="10" t="s">
        <v>319</v>
      </c>
    </row>
    <row r="1675" spans="1:6" x14ac:dyDescent="0.25">
      <c r="A1675" s="11" t="s">
        <v>197</v>
      </c>
      <c r="C1675" s="258">
        <v>0.61545942993983271</v>
      </c>
      <c r="E1675" s="22"/>
      <c r="F1675" s="22"/>
    </row>
    <row r="1676" spans="1:6" x14ac:dyDescent="0.25">
      <c r="A1676" s="13" t="s">
        <v>198</v>
      </c>
      <c r="C1676" s="259">
        <v>0.28712984810103026</v>
      </c>
    </row>
    <row r="1677" spans="1:6" x14ac:dyDescent="0.25">
      <c r="A1677" s="13" t="s">
        <v>41</v>
      </c>
      <c r="C1677" s="259">
        <v>9.7410721959136956E-2</v>
      </c>
    </row>
    <row r="1678" spans="1:6" x14ac:dyDescent="0.25">
      <c r="A1678" s="17" t="s">
        <v>5</v>
      </c>
      <c r="C1678" s="260">
        <v>1</v>
      </c>
    </row>
    <row r="1679" spans="1:6" s="22" customFormat="1" x14ac:dyDescent="0.25">
      <c r="A1679" s="208" t="s">
        <v>6</v>
      </c>
      <c r="C1679" s="265">
        <v>141.29993738489873</v>
      </c>
      <c r="D1679"/>
      <c r="E1679"/>
      <c r="F1679"/>
    </row>
    <row r="1680" spans="1:6" x14ac:dyDescent="0.25">
      <c r="A1680" s="203" t="s">
        <v>7</v>
      </c>
      <c r="C1680" s="266">
        <v>209</v>
      </c>
    </row>
    <row r="1682" spans="1:6" x14ac:dyDescent="0.25">
      <c r="A1682" s="26" t="s">
        <v>8</v>
      </c>
      <c r="B1682" s="26" t="s">
        <v>617</v>
      </c>
    </row>
    <row r="1683" spans="1:6" x14ac:dyDescent="0.25">
      <c r="A1683" s="26" t="s">
        <v>10</v>
      </c>
      <c r="B1683" s="26" t="s">
        <v>11</v>
      </c>
      <c r="D1683" s="22"/>
    </row>
    <row r="1685" spans="1:6" x14ac:dyDescent="0.25">
      <c r="A1685" s="8" t="s">
        <v>199</v>
      </c>
    </row>
    <row r="1687" spans="1:6" x14ac:dyDescent="0.25">
      <c r="C1687" s="10" t="s">
        <v>319</v>
      </c>
    </row>
    <row r="1688" spans="1:6" x14ac:dyDescent="0.25">
      <c r="A1688" s="11" t="s">
        <v>142</v>
      </c>
      <c r="C1688" s="258">
        <v>2.1799662710877694E-2</v>
      </c>
    </row>
    <row r="1689" spans="1:6" x14ac:dyDescent="0.25">
      <c r="A1689" s="13" t="s">
        <v>143</v>
      </c>
      <c r="C1689" s="259">
        <v>2.1675490114376795E-2</v>
      </c>
    </row>
    <row r="1690" spans="1:6" x14ac:dyDescent="0.25">
      <c r="A1690" s="13" t="s">
        <v>54</v>
      </c>
      <c r="C1690" s="259">
        <v>0.42515216771877173</v>
      </c>
      <c r="E1690" s="22"/>
      <c r="F1690" s="22"/>
    </row>
    <row r="1691" spans="1:6" x14ac:dyDescent="0.25">
      <c r="A1691" s="13" t="s">
        <v>144</v>
      </c>
      <c r="C1691" s="259">
        <v>0.47372600199781395</v>
      </c>
    </row>
    <row r="1692" spans="1:6" x14ac:dyDescent="0.25">
      <c r="A1692" s="13" t="s">
        <v>145</v>
      </c>
      <c r="C1692" s="259">
        <v>5.7646677458159885E-2</v>
      </c>
    </row>
    <row r="1693" spans="1:6" x14ac:dyDescent="0.25">
      <c r="A1693" s="17" t="s">
        <v>5</v>
      </c>
      <c r="C1693" s="260">
        <v>1</v>
      </c>
    </row>
    <row r="1694" spans="1:6" s="22" customFormat="1" x14ac:dyDescent="0.25">
      <c r="A1694" s="208" t="s">
        <v>6</v>
      </c>
      <c r="C1694" s="265">
        <v>141.29993738489884</v>
      </c>
      <c r="D1694"/>
      <c r="E1694"/>
      <c r="F1694"/>
    </row>
    <row r="1695" spans="1:6" x14ac:dyDescent="0.25">
      <c r="A1695" s="203" t="s">
        <v>7</v>
      </c>
      <c r="C1695" s="266">
        <v>209</v>
      </c>
    </row>
    <row r="1697" spans="1:6" x14ac:dyDescent="0.25">
      <c r="A1697" s="29" t="s">
        <v>58</v>
      </c>
      <c r="C1697" s="14">
        <f t="shared" ref="C1697" si="167">C1688+C1689</f>
        <v>4.3475152825254493E-2</v>
      </c>
    </row>
    <row r="1698" spans="1:6" x14ac:dyDescent="0.25">
      <c r="A1698" s="30" t="s">
        <v>59</v>
      </c>
      <c r="C1698" s="14">
        <f t="shared" ref="C1698" si="168">C1690</f>
        <v>0.42515216771877173</v>
      </c>
      <c r="D1698" s="22"/>
    </row>
    <row r="1699" spans="1:6" x14ac:dyDescent="0.25">
      <c r="A1699" s="13" t="s">
        <v>60</v>
      </c>
      <c r="C1699" s="14">
        <f t="shared" ref="C1699" si="169">C1691+C1692</f>
        <v>0.53137267945597388</v>
      </c>
    </row>
    <row r="1701" spans="1:6" x14ac:dyDescent="0.25">
      <c r="A1701" s="221" t="s">
        <v>61</v>
      </c>
      <c r="C1701" s="33">
        <v>3.5237445413780004</v>
      </c>
    </row>
    <row r="1703" spans="1:6" x14ac:dyDescent="0.25">
      <c r="A1703" s="26" t="s">
        <v>8</v>
      </c>
      <c r="B1703" s="26" t="s">
        <v>618</v>
      </c>
    </row>
    <row r="1704" spans="1:6" x14ac:dyDescent="0.25">
      <c r="A1704" s="26" t="s">
        <v>10</v>
      </c>
      <c r="B1704" s="26" t="s">
        <v>11</v>
      </c>
    </row>
    <row r="1706" spans="1:6" x14ac:dyDescent="0.25">
      <c r="A1706" s="8" t="s">
        <v>200</v>
      </c>
    </row>
    <row r="1708" spans="1:6" x14ac:dyDescent="0.25">
      <c r="C1708" s="10" t="s">
        <v>319</v>
      </c>
    </row>
    <row r="1709" spans="1:6" x14ac:dyDescent="0.25">
      <c r="A1709" s="11" t="s">
        <v>106</v>
      </c>
      <c r="C1709" s="258">
        <v>6.2911514367578511E-2</v>
      </c>
    </row>
    <row r="1710" spans="1:6" x14ac:dyDescent="0.25">
      <c r="A1710" s="13" t="s">
        <v>107</v>
      </c>
      <c r="C1710" s="259">
        <v>9.7041521165147998E-2</v>
      </c>
    </row>
    <row r="1711" spans="1:6" x14ac:dyDescent="0.25">
      <c r="A1711" s="13" t="s">
        <v>54</v>
      </c>
      <c r="C1711" s="259">
        <v>0.2554086900941126</v>
      </c>
      <c r="E1711" s="22"/>
      <c r="F1711" s="22"/>
    </row>
    <row r="1712" spans="1:6" x14ac:dyDescent="0.25">
      <c r="A1712" s="13" t="s">
        <v>108</v>
      </c>
      <c r="C1712" s="259">
        <v>0.39598614049080061</v>
      </c>
    </row>
    <row r="1713" spans="1:6" x14ac:dyDescent="0.25">
      <c r="A1713" s="13" t="s">
        <v>109</v>
      </c>
      <c r="C1713" s="259">
        <v>0.18865213388236032</v>
      </c>
    </row>
    <row r="1714" spans="1:6" x14ac:dyDescent="0.25">
      <c r="A1714" s="17" t="s">
        <v>5</v>
      </c>
      <c r="C1714" s="260">
        <v>1</v>
      </c>
    </row>
    <row r="1715" spans="1:6" s="22" customFormat="1" x14ac:dyDescent="0.25">
      <c r="A1715" s="208" t="s">
        <v>6</v>
      </c>
      <c r="C1715" s="265">
        <v>86.964378913443824</v>
      </c>
      <c r="D1715"/>
      <c r="E1715"/>
      <c r="F1715"/>
    </row>
    <row r="1716" spans="1:6" x14ac:dyDescent="0.25">
      <c r="A1716" s="203" t="s">
        <v>7</v>
      </c>
      <c r="C1716" s="266">
        <v>109</v>
      </c>
    </row>
    <row r="1718" spans="1:6" x14ac:dyDescent="0.25">
      <c r="A1718" s="29" t="s">
        <v>58</v>
      </c>
      <c r="C1718" s="14">
        <f t="shared" ref="C1718" si="170">C1709+C1710</f>
        <v>0.1599530355327265</v>
      </c>
    </row>
    <row r="1719" spans="1:6" x14ac:dyDescent="0.25">
      <c r="A1719" s="30" t="s">
        <v>59</v>
      </c>
      <c r="C1719" s="14">
        <f t="shared" ref="C1719" si="171">C1711</f>
        <v>0.2554086900941126</v>
      </c>
      <c r="D1719" s="22"/>
    </row>
    <row r="1720" spans="1:6" x14ac:dyDescent="0.25">
      <c r="A1720" s="13" t="s">
        <v>60</v>
      </c>
      <c r="C1720" s="14">
        <f t="shared" ref="C1720" si="172">C1712+C1713</f>
        <v>0.58463827437316096</v>
      </c>
    </row>
    <row r="1722" spans="1:6" x14ac:dyDescent="0.25">
      <c r="A1722" s="221" t="s">
        <v>61</v>
      </c>
      <c r="C1722" s="33">
        <v>3.5504258583552164</v>
      </c>
    </row>
    <row r="1724" spans="1:6" x14ac:dyDescent="0.25">
      <c r="A1724" s="26" t="s">
        <v>8</v>
      </c>
      <c r="B1724" s="26" t="s">
        <v>619</v>
      </c>
    </row>
    <row r="1725" spans="1:6" x14ac:dyDescent="0.25">
      <c r="A1725" s="26" t="s">
        <v>10</v>
      </c>
      <c r="B1725" s="26" t="s">
        <v>11</v>
      </c>
    </row>
    <row r="1726" spans="1:6" x14ac:dyDescent="0.25">
      <c r="A1726" s="26"/>
    </row>
    <row r="1727" spans="1:6" x14ac:dyDescent="0.25">
      <c r="A1727" s="8" t="s">
        <v>204</v>
      </c>
    </row>
    <row r="1729" spans="1:6" x14ac:dyDescent="0.25">
      <c r="C1729" s="10" t="s">
        <v>319</v>
      </c>
    </row>
    <row r="1730" spans="1:6" x14ac:dyDescent="0.25">
      <c r="A1730" s="11" t="s">
        <v>197</v>
      </c>
      <c r="C1730" s="258">
        <v>0.28401289982324907</v>
      </c>
      <c r="E1730" s="22"/>
      <c r="F1730" s="22"/>
    </row>
    <row r="1731" spans="1:6" x14ac:dyDescent="0.25">
      <c r="A1731" s="13" t="s">
        <v>198</v>
      </c>
      <c r="C1731" s="259">
        <v>0.58008009582494768</v>
      </c>
    </row>
    <row r="1732" spans="1:6" x14ac:dyDescent="0.25">
      <c r="A1732" s="13" t="s">
        <v>41</v>
      </c>
      <c r="C1732" s="259">
        <v>0.13590700435180325</v>
      </c>
    </row>
    <row r="1733" spans="1:6" x14ac:dyDescent="0.25">
      <c r="A1733" s="17" t="s">
        <v>5</v>
      </c>
      <c r="C1733" s="260">
        <v>1</v>
      </c>
    </row>
    <row r="1734" spans="1:6" s="22" customFormat="1" x14ac:dyDescent="0.25">
      <c r="A1734" s="208" t="s">
        <v>6</v>
      </c>
      <c r="C1734" s="265">
        <v>46.45287569060774</v>
      </c>
      <c r="D1734"/>
      <c r="E1734"/>
      <c r="F1734"/>
    </row>
    <row r="1735" spans="1:6" x14ac:dyDescent="0.25">
      <c r="A1735" s="203" t="s">
        <v>7</v>
      </c>
      <c r="C1735" s="266">
        <v>238</v>
      </c>
    </row>
    <row r="1737" spans="1:6" x14ac:dyDescent="0.25">
      <c r="A1737" s="26" t="s">
        <v>8</v>
      </c>
      <c r="B1737" s="26" t="s">
        <v>615</v>
      </c>
    </row>
    <row r="1738" spans="1:6" x14ac:dyDescent="0.25">
      <c r="A1738" s="26" t="s">
        <v>10</v>
      </c>
      <c r="B1738" s="26" t="s">
        <v>11</v>
      </c>
      <c r="D1738" s="22"/>
    </row>
    <row r="1740" spans="1:6" x14ac:dyDescent="0.25">
      <c r="A1740" s="8" t="s">
        <v>205</v>
      </c>
    </row>
    <row r="1742" spans="1:6" x14ac:dyDescent="0.25">
      <c r="C1742" s="10" t="s">
        <v>319</v>
      </c>
    </row>
    <row r="1743" spans="1:6" x14ac:dyDescent="0.25">
      <c r="A1743" s="11" t="s">
        <v>142</v>
      </c>
      <c r="C1743" s="12"/>
    </row>
    <row r="1744" spans="1:6" x14ac:dyDescent="0.25">
      <c r="A1744" s="13" t="s">
        <v>143</v>
      </c>
      <c r="C1744" s="16">
        <v>4.7076421910218019E-2</v>
      </c>
    </row>
    <row r="1745" spans="1:6" x14ac:dyDescent="0.25">
      <c r="A1745" s="13" t="s">
        <v>54</v>
      </c>
      <c r="C1745" s="16">
        <v>0.26706990904245759</v>
      </c>
      <c r="E1745" s="22"/>
      <c r="F1745" s="22"/>
    </row>
    <row r="1746" spans="1:6" x14ac:dyDescent="0.25">
      <c r="A1746" s="13" t="s">
        <v>144</v>
      </c>
      <c r="C1746" s="16">
        <v>0.4565398887480237</v>
      </c>
    </row>
    <row r="1747" spans="1:6" x14ac:dyDescent="0.25">
      <c r="A1747" s="13" t="s">
        <v>145</v>
      </c>
      <c r="C1747" s="16">
        <v>0.22931378029930052</v>
      </c>
    </row>
    <row r="1748" spans="1:6" x14ac:dyDescent="0.25">
      <c r="A1748" s="17" t="s">
        <v>5</v>
      </c>
      <c r="C1748" s="19">
        <v>1</v>
      </c>
    </row>
    <row r="1749" spans="1:6" s="22" customFormat="1" x14ac:dyDescent="0.25">
      <c r="A1749" s="208" t="s">
        <v>6</v>
      </c>
      <c r="C1749" s="265">
        <v>46.452875690607719</v>
      </c>
      <c r="D1749"/>
      <c r="E1749"/>
      <c r="F1749"/>
    </row>
    <row r="1750" spans="1:6" x14ac:dyDescent="0.25">
      <c r="A1750" s="203" t="s">
        <v>7</v>
      </c>
      <c r="C1750" s="266">
        <v>238</v>
      </c>
    </row>
    <row r="1752" spans="1:6" x14ac:dyDescent="0.25">
      <c r="A1752" s="29" t="s">
        <v>58</v>
      </c>
      <c r="C1752" s="14">
        <f t="shared" ref="C1752" si="173">C1743+C1744</f>
        <v>4.7076421910218019E-2</v>
      </c>
    </row>
    <row r="1753" spans="1:6" x14ac:dyDescent="0.25">
      <c r="A1753" s="30" t="s">
        <v>59</v>
      </c>
      <c r="C1753" s="14">
        <f t="shared" ref="C1753" si="174">C1745</f>
        <v>0.26706990904245759</v>
      </c>
      <c r="D1753" s="22"/>
    </row>
    <row r="1754" spans="1:6" x14ac:dyDescent="0.25">
      <c r="A1754" s="13" t="s">
        <v>60</v>
      </c>
      <c r="C1754" s="14">
        <f t="shared" ref="C1754" si="175">C1746+C1747</f>
        <v>0.68585366904732425</v>
      </c>
    </row>
    <row r="1756" spans="1:6" x14ac:dyDescent="0.25">
      <c r="A1756" s="221" t="s">
        <v>61</v>
      </c>
      <c r="C1756" s="33">
        <v>3.8680910274364058</v>
      </c>
    </row>
    <row r="1758" spans="1:6" x14ac:dyDescent="0.25">
      <c r="A1758" s="26" t="s">
        <v>8</v>
      </c>
      <c r="B1758" s="26" t="s">
        <v>615</v>
      </c>
    </row>
    <row r="1759" spans="1:6" x14ac:dyDescent="0.25">
      <c r="A1759" s="26" t="s">
        <v>10</v>
      </c>
      <c r="B1759" s="26" t="s">
        <v>11</v>
      </c>
    </row>
    <row r="1761" spans="1:6" x14ac:dyDescent="0.25">
      <c r="A1761" s="8" t="s">
        <v>206</v>
      </c>
    </row>
    <row r="1763" spans="1:6" x14ac:dyDescent="0.25">
      <c r="C1763" s="10" t="s">
        <v>319</v>
      </c>
    </row>
    <row r="1764" spans="1:6" x14ac:dyDescent="0.25">
      <c r="A1764" s="11" t="s">
        <v>106</v>
      </c>
      <c r="C1764" s="283">
        <v>0.10367185685622719</v>
      </c>
    </row>
    <row r="1765" spans="1:6" x14ac:dyDescent="0.25">
      <c r="A1765" s="13" t="s">
        <v>107</v>
      </c>
      <c r="C1765" s="15">
        <v>2.6131656689872659E-2</v>
      </c>
    </row>
    <row r="1766" spans="1:6" x14ac:dyDescent="0.25">
      <c r="A1766" s="13" t="s">
        <v>54</v>
      </c>
      <c r="C1766" s="15">
        <v>6.4093783899274379E-2</v>
      </c>
      <c r="E1766" s="22"/>
      <c r="F1766" s="22"/>
    </row>
    <row r="1767" spans="1:6" x14ac:dyDescent="0.25">
      <c r="A1767" s="13" t="s">
        <v>108</v>
      </c>
      <c r="C1767" s="16">
        <v>0.49470110011406127</v>
      </c>
    </row>
    <row r="1768" spans="1:6" x14ac:dyDescent="0.25">
      <c r="A1768" s="13" t="s">
        <v>109</v>
      </c>
      <c r="C1768" s="16">
        <v>0.31140160244056453</v>
      </c>
    </row>
    <row r="1769" spans="1:6" x14ac:dyDescent="0.25">
      <c r="A1769" s="17" t="s">
        <v>5</v>
      </c>
      <c r="C1769" s="19">
        <v>1</v>
      </c>
    </row>
    <row r="1770" spans="1:6" s="22" customFormat="1" x14ac:dyDescent="0.25">
      <c r="A1770" s="208" t="s">
        <v>6</v>
      </c>
      <c r="C1770" s="28">
        <v>13.193215930018418</v>
      </c>
      <c r="D1770"/>
      <c r="E1770"/>
      <c r="F1770"/>
    </row>
    <row r="1771" spans="1:6" x14ac:dyDescent="0.25">
      <c r="A1771" s="203" t="s">
        <v>7</v>
      </c>
      <c r="C1771" s="25">
        <v>33</v>
      </c>
    </row>
    <row r="1773" spans="1:6" x14ac:dyDescent="0.25">
      <c r="A1773" s="29" t="s">
        <v>58</v>
      </c>
      <c r="C1773" s="14">
        <f t="shared" ref="C1773" si="176">C1764+C1765</f>
        <v>0.12980351354609984</v>
      </c>
    </row>
    <row r="1774" spans="1:6" x14ac:dyDescent="0.25">
      <c r="A1774" s="30" t="s">
        <v>59</v>
      </c>
      <c r="C1774" s="14">
        <f t="shared" ref="C1774" si="177">C1766</f>
        <v>6.4093783899274379E-2</v>
      </c>
      <c r="D1774" s="22"/>
    </row>
    <row r="1775" spans="1:6" x14ac:dyDescent="0.25">
      <c r="A1775" s="13" t="s">
        <v>60</v>
      </c>
      <c r="C1775" s="14">
        <f t="shared" ref="C1775" si="178">C1767+C1768</f>
        <v>0.80610270255462579</v>
      </c>
    </row>
    <row r="1777" spans="1:6" x14ac:dyDescent="0.25">
      <c r="A1777" s="221" t="s">
        <v>61</v>
      </c>
      <c r="C1777" s="33">
        <v>3.8840289345928634</v>
      </c>
    </row>
    <row r="1779" spans="1:6" x14ac:dyDescent="0.25">
      <c r="A1779" s="26" t="s">
        <v>8</v>
      </c>
      <c r="B1779" s="26" t="s">
        <v>620</v>
      </c>
    </row>
    <row r="1780" spans="1:6" x14ac:dyDescent="0.25">
      <c r="A1780" s="26" t="s">
        <v>10</v>
      </c>
      <c r="B1780" s="26" t="s">
        <v>11</v>
      </c>
    </row>
    <row r="1782" spans="1:6" x14ac:dyDescent="0.25">
      <c r="A1782" s="8" t="s">
        <v>207</v>
      </c>
    </row>
    <row r="1784" spans="1:6" x14ac:dyDescent="0.25">
      <c r="C1784" s="10" t="s">
        <v>319</v>
      </c>
    </row>
    <row r="1785" spans="1:6" x14ac:dyDescent="0.25">
      <c r="A1785" s="11" t="s">
        <v>197</v>
      </c>
      <c r="C1785" s="258">
        <v>0.5211823467083373</v>
      </c>
      <c r="E1785" s="22"/>
      <c r="F1785" s="22"/>
    </row>
    <row r="1786" spans="1:6" x14ac:dyDescent="0.25">
      <c r="A1786" s="13" t="s">
        <v>198</v>
      </c>
      <c r="C1786" s="259">
        <v>0.39457955361173869</v>
      </c>
    </row>
    <row r="1787" spans="1:6" x14ac:dyDescent="0.25">
      <c r="A1787" s="13" t="s">
        <v>41</v>
      </c>
      <c r="C1787" s="259">
        <v>8.4238099679923892E-2</v>
      </c>
    </row>
    <row r="1788" spans="1:6" x14ac:dyDescent="0.25">
      <c r="A1788" s="17" t="s">
        <v>5</v>
      </c>
      <c r="C1788" s="19"/>
    </row>
    <row r="1789" spans="1:6" s="22" customFormat="1" x14ac:dyDescent="0.25">
      <c r="A1789" s="208" t="s">
        <v>6</v>
      </c>
      <c r="C1789" s="265">
        <v>46.974174493554315</v>
      </c>
      <c r="D1789"/>
      <c r="E1789"/>
      <c r="F1789"/>
    </row>
    <row r="1790" spans="1:6" x14ac:dyDescent="0.25">
      <c r="A1790" s="203" t="s">
        <v>7</v>
      </c>
      <c r="C1790" s="266">
        <v>174</v>
      </c>
    </row>
    <row r="1792" spans="1:6" x14ac:dyDescent="0.25">
      <c r="A1792" s="26" t="s">
        <v>8</v>
      </c>
      <c r="B1792" s="26" t="s">
        <v>621</v>
      </c>
    </row>
    <row r="1793" spans="1:6" x14ac:dyDescent="0.25">
      <c r="A1793" s="26" t="s">
        <v>10</v>
      </c>
      <c r="B1793" s="26" t="s">
        <v>11</v>
      </c>
      <c r="D1793" s="22"/>
    </row>
    <row r="1795" spans="1:6" x14ac:dyDescent="0.25">
      <c r="A1795" s="8" t="s">
        <v>208</v>
      </c>
    </row>
    <row r="1797" spans="1:6" x14ac:dyDescent="0.25">
      <c r="C1797" s="10" t="s">
        <v>319</v>
      </c>
    </row>
    <row r="1798" spans="1:6" x14ac:dyDescent="0.25">
      <c r="A1798" s="11" t="s">
        <v>142</v>
      </c>
      <c r="C1798" s="258">
        <v>7.621787242974614E-3</v>
      </c>
    </row>
    <row r="1799" spans="1:6" x14ac:dyDescent="0.25">
      <c r="A1799" s="13" t="s">
        <v>143</v>
      </c>
      <c r="C1799" s="259">
        <v>2.2733711473665735E-2</v>
      </c>
    </row>
    <row r="1800" spans="1:6" x14ac:dyDescent="0.25">
      <c r="A1800" s="13" t="s">
        <v>54</v>
      </c>
      <c r="C1800" s="259">
        <v>0.38922273491310561</v>
      </c>
      <c r="E1800" s="22"/>
      <c r="F1800" s="22"/>
    </row>
    <row r="1801" spans="1:6" x14ac:dyDescent="0.25">
      <c r="A1801" s="13" t="s">
        <v>144</v>
      </c>
      <c r="C1801" s="259">
        <v>0.54110279847257881</v>
      </c>
    </row>
    <row r="1802" spans="1:6" x14ac:dyDescent="0.25">
      <c r="A1802" s="13" t="s">
        <v>145</v>
      </c>
      <c r="C1802" s="259">
        <v>3.9318967897675298E-2</v>
      </c>
    </row>
    <row r="1803" spans="1:6" x14ac:dyDescent="0.25">
      <c r="A1803" s="17" t="s">
        <v>5</v>
      </c>
      <c r="C1803" s="260">
        <v>1</v>
      </c>
    </row>
    <row r="1804" spans="1:6" s="22" customFormat="1" x14ac:dyDescent="0.25">
      <c r="A1804" s="208" t="s">
        <v>6</v>
      </c>
      <c r="C1804" s="265">
        <v>46.974174493554315</v>
      </c>
      <c r="D1804"/>
      <c r="E1804"/>
      <c r="F1804"/>
    </row>
    <row r="1805" spans="1:6" x14ac:dyDescent="0.25">
      <c r="A1805" s="203" t="s">
        <v>7</v>
      </c>
      <c r="C1805" s="266">
        <v>174</v>
      </c>
    </row>
    <row r="1807" spans="1:6" x14ac:dyDescent="0.25">
      <c r="A1807" s="29" t="s">
        <v>58</v>
      </c>
      <c r="C1807" s="14">
        <f t="shared" ref="C1807" si="179">C1798+C1799</f>
        <v>3.0355498716640349E-2</v>
      </c>
    </row>
    <row r="1808" spans="1:6" x14ac:dyDescent="0.25">
      <c r="A1808" s="30" t="s">
        <v>59</v>
      </c>
      <c r="C1808" s="14">
        <f t="shared" ref="C1808" si="180">C1800</f>
        <v>0.38922273491310561</v>
      </c>
      <c r="D1808" s="22"/>
    </row>
    <row r="1809" spans="1:6" x14ac:dyDescent="0.25">
      <c r="A1809" s="13" t="s">
        <v>60</v>
      </c>
      <c r="C1809" s="14">
        <f t="shared" ref="C1809" si="181">C1801+C1802</f>
        <v>0.58042176637025411</v>
      </c>
    </row>
    <row r="1811" spans="1:6" x14ac:dyDescent="0.25">
      <c r="A1811" s="221" t="s">
        <v>61</v>
      </c>
      <c r="C1811" s="33">
        <v>3.5817634483083145</v>
      </c>
    </row>
    <row r="1813" spans="1:6" x14ac:dyDescent="0.25">
      <c r="A1813" s="26" t="s">
        <v>8</v>
      </c>
      <c r="B1813" s="26" t="s">
        <v>621</v>
      </c>
    </row>
    <row r="1814" spans="1:6" x14ac:dyDescent="0.25">
      <c r="A1814" s="26" t="s">
        <v>10</v>
      </c>
      <c r="B1814" s="26" t="s">
        <v>11</v>
      </c>
    </row>
    <row r="1816" spans="1:6" x14ac:dyDescent="0.25">
      <c r="A1816" s="8" t="s">
        <v>209</v>
      </c>
    </row>
    <row r="1818" spans="1:6" x14ac:dyDescent="0.25">
      <c r="C1818" s="10" t="s">
        <v>319</v>
      </c>
    </row>
    <row r="1819" spans="1:6" x14ac:dyDescent="0.25">
      <c r="A1819" s="11" t="s">
        <v>106</v>
      </c>
      <c r="C1819" s="283"/>
    </row>
    <row r="1820" spans="1:6" x14ac:dyDescent="0.25">
      <c r="A1820" s="13" t="s">
        <v>107</v>
      </c>
      <c r="C1820" s="15">
        <v>0.11140203024179868</v>
      </c>
    </row>
    <row r="1821" spans="1:6" x14ac:dyDescent="0.25">
      <c r="A1821" s="13" t="s">
        <v>54</v>
      </c>
      <c r="C1821" s="16">
        <v>0.29946335453271172</v>
      </c>
      <c r="E1821" s="22"/>
      <c r="F1821" s="22"/>
    </row>
    <row r="1822" spans="1:6" x14ac:dyDescent="0.25">
      <c r="A1822" s="13" t="s">
        <v>108</v>
      </c>
      <c r="C1822" s="16">
        <v>0.38707240736386156</v>
      </c>
    </row>
    <row r="1823" spans="1:6" x14ac:dyDescent="0.25">
      <c r="A1823" s="13" t="s">
        <v>109</v>
      </c>
      <c r="C1823" s="16">
        <v>0.20206220786162798</v>
      </c>
    </row>
    <row r="1824" spans="1:6" x14ac:dyDescent="0.25">
      <c r="A1824" s="17" t="s">
        <v>5</v>
      </c>
      <c r="C1824" s="19">
        <v>1</v>
      </c>
    </row>
    <row r="1825" spans="1:6" s="22" customFormat="1" x14ac:dyDescent="0.25">
      <c r="A1825" s="208" t="s">
        <v>6</v>
      </c>
      <c r="C1825" s="265">
        <v>24.482110497237571</v>
      </c>
      <c r="D1825"/>
      <c r="E1825"/>
      <c r="F1825"/>
    </row>
    <row r="1826" spans="1:6" x14ac:dyDescent="0.25">
      <c r="A1826" s="203" t="s">
        <v>7</v>
      </c>
      <c r="C1826" s="266">
        <v>59</v>
      </c>
    </row>
    <row r="1828" spans="1:6" x14ac:dyDescent="0.25">
      <c r="A1828" s="29" t="s">
        <v>58</v>
      </c>
      <c r="C1828" s="14">
        <f t="shared" ref="C1828" si="182">C1819+C1820</f>
        <v>0.11140203024179868</v>
      </c>
    </row>
    <row r="1829" spans="1:6" x14ac:dyDescent="0.25">
      <c r="A1829" s="30" t="s">
        <v>59</v>
      </c>
      <c r="C1829" s="14">
        <f t="shared" ref="C1829" si="183">C1821</f>
        <v>0.29946335453271172</v>
      </c>
      <c r="D1829" s="22"/>
    </row>
    <row r="1830" spans="1:6" x14ac:dyDescent="0.25">
      <c r="A1830" s="13" t="s">
        <v>60</v>
      </c>
      <c r="C1830" s="14">
        <f t="shared" ref="C1830" si="184">C1822+C1823</f>
        <v>0.58913461522548949</v>
      </c>
    </row>
    <row r="1832" spans="1:6" x14ac:dyDescent="0.25">
      <c r="A1832" s="221" t="s">
        <v>61</v>
      </c>
      <c r="C1832" s="33">
        <v>3.679794792845319</v>
      </c>
    </row>
    <row r="1834" spans="1:6" x14ac:dyDescent="0.25">
      <c r="A1834" s="26" t="s">
        <v>8</v>
      </c>
      <c r="B1834" s="26" t="s">
        <v>622</v>
      </c>
    </row>
    <row r="1835" spans="1:6" x14ac:dyDescent="0.25">
      <c r="A1835" s="26" t="s">
        <v>10</v>
      </c>
      <c r="B1835" s="26" t="s">
        <v>11</v>
      </c>
    </row>
    <row r="1837" spans="1:6" x14ac:dyDescent="0.25">
      <c r="A1837" s="8" t="s">
        <v>210</v>
      </c>
    </row>
    <row r="1839" spans="1:6" x14ac:dyDescent="0.25">
      <c r="C1839" s="10" t="s">
        <v>319</v>
      </c>
    </row>
    <row r="1840" spans="1:6" x14ac:dyDescent="0.25">
      <c r="A1840" s="11" t="s">
        <v>197</v>
      </c>
      <c r="C1840" s="258">
        <v>0.66061547515225227</v>
      </c>
      <c r="E1840" s="22"/>
      <c r="F1840" s="22"/>
    </row>
    <row r="1841" spans="1:6" x14ac:dyDescent="0.25">
      <c r="A1841" s="13" t="s">
        <v>198</v>
      </c>
      <c r="C1841" s="259">
        <v>0.2917959581306292</v>
      </c>
    </row>
    <row r="1842" spans="1:6" x14ac:dyDescent="0.25">
      <c r="A1842" s="13" t="s">
        <v>41</v>
      </c>
      <c r="C1842" s="259">
        <v>4.7588566717118669E-2</v>
      </c>
    </row>
    <row r="1843" spans="1:6" x14ac:dyDescent="0.25">
      <c r="A1843" s="17" t="s">
        <v>5</v>
      </c>
      <c r="C1843" s="260">
        <v>1</v>
      </c>
    </row>
    <row r="1844" spans="1:6" s="22" customFormat="1" x14ac:dyDescent="0.25">
      <c r="A1844" s="208" t="s">
        <v>6</v>
      </c>
      <c r="C1844" s="265">
        <v>263.40958333333282</v>
      </c>
      <c r="D1844"/>
      <c r="E1844"/>
      <c r="F1844"/>
    </row>
    <row r="1845" spans="1:6" x14ac:dyDescent="0.25">
      <c r="A1845" s="203" t="s">
        <v>7</v>
      </c>
      <c r="C1845" s="266">
        <v>602</v>
      </c>
    </row>
    <row r="1847" spans="1:6" x14ac:dyDescent="0.25">
      <c r="A1847" s="26" t="s">
        <v>8</v>
      </c>
      <c r="B1847" s="26" t="s">
        <v>623</v>
      </c>
    </row>
    <row r="1848" spans="1:6" x14ac:dyDescent="0.25">
      <c r="A1848" s="26" t="s">
        <v>10</v>
      </c>
      <c r="B1848" s="26" t="s">
        <v>11</v>
      </c>
      <c r="D1848" s="22"/>
    </row>
    <row r="1850" spans="1:6" x14ac:dyDescent="0.25">
      <c r="A1850" s="8" t="s">
        <v>211</v>
      </c>
    </row>
    <row r="1852" spans="1:6" x14ac:dyDescent="0.25">
      <c r="C1852" s="10" t="s">
        <v>319</v>
      </c>
    </row>
    <row r="1853" spans="1:6" x14ac:dyDescent="0.25">
      <c r="A1853" s="11" t="s">
        <v>142</v>
      </c>
      <c r="C1853" s="258">
        <v>1.6374568371667815E-3</v>
      </c>
    </row>
    <row r="1854" spans="1:6" x14ac:dyDescent="0.25">
      <c r="A1854" s="13" t="s">
        <v>143</v>
      </c>
      <c r="C1854" s="259">
        <v>4.4744498985594267E-2</v>
      </c>
    </row>
    <row r="1855" spans="1:6" x14ac:dyDescent="0.25">
      <c r="A1855" s="13" t="s">
        <v>54</v>
      </c>
      <c r="C1855" s="259">
        <v>0.25291811659228042</v>
      </c>
      <c r="E1855" s="22"/>
      <c r="F1855" s="22"/>
    </row>
    <row r="1856" spans="1:6" x14ac:dyDescent="0.25">
      <c r="A1856" s="13" t="s">
        <v>144</v>
      </c>
      <c r="C1856" s="259">
        <v>0.41606389883452399</v>
      </c>
    </row>
    <row r="1857" spans="1:6" x14ac:dyDescent="0.25">
      <c r="A1857" s="13" t="s">
        <v>145</v>
      </c>
      <c r="C1857" s="259">
        <v>0.28463602875043453</v>
      </c>
    </row>
    <row r="1858" spans="1:6" x14ac:dyDescent="0.25">
      <c r="A1858" s="17" t="s">
        <v>5</v>
      </c>
      <c r="C1858" s="260">
        <v>1</v>
      </c>
    </row>
    <row r="1859" spans="1:6" s="22" customFormat="1" x14ac:dyDescent="0.25">
      <c r="A1859" s="208" t="s">
        <v>6</v>
      </c>
      <c r="C1859" s="265">
        <v>263.40958333333282</v>
      </c>
      <c r="D1859"/>
      <c r="E1859"/>
      <c r="F1859"/>
    </row>
    <row r="1860" spans="1:6" x14ac:dyDescent="0.25">
      <c r="A1860" s="203" t="s">
        <v>7</v>
      </c>
      <c r="C1860" s="266">
        <v>602</v>
      </c>
    </row>
    <row r="1862" spans="1:6" x14ac:dyDescent="0.25">
      <c r="A1862" s="29" t="s">
        <v>58</v>
      </c>
      <c r="C1862" s="14">
        <f t="shared" ref="C1862" si="185">C1853+C1854</f>
        <v>4.6381955822761049E-2</v>
      </c>
    </row>
    <row r="1863" spans="1:6" x14ac:dyDescent="0.25">
      <c r="A1863" s="30" t="s">
        <v>59</v>
      </c>
      <c r="C1863" s="14">
        <f t="shared" ref="C1863" si="186">C1855</f>
        <v>0.25291811659228042</v>
      </c>
      <c r="D1863" s="22"/>
    </row>
    <row r="1864" spans="1:6" x14ac:dyDescent="0.25">
      <c r="A1864" s="13" t="s">
        <v>60</v>
      </c>
      <c r="C1864" s="14">
        <f t="shared" ref="C1864" si="187">C1856+C1857</f>
        <v>0.70069992758495858</v>
      </c>
    </row>
    <row r="1866" spans="1:6" x14ac:dyDescent="0.25">
      <c r="A1866" s="221" t="s">
        <v>61</v>
      </c>
      <c r="C1866" s="33">
        <v>3.9373165436754651</v>
      </c>
    </row>
    <row r="1868" spans="1:6" x14ac:dyDescent="0.25">
      <c r="A1868" s="26" t="s">
        <v>8</v>
      </c>
      <c r="B1868" s="26" t="s">
        <v>623</v>
      </c>
    </row>
    <row r="1869" spans="1:6" x14ac:dyDescent="0.25">
      <c r="A1869" s="26" t="s">
        <v>10</v>
      </c>
      <c r="B1869" s="26" t="s">
        <v>11</v>
      </c>
    </row>
    <row r="1870" spans="1:6" x14ac:dyDescent="0.25">
      <c r="A1870" s="1"/>
    </row>
    <row r="1871" spans="1:6" x14ac:dyDescent="0.25">
      <c r="A1871" s="8" t="s">
        <v>195</v>
      </c>
    </row>
    <row r="1873" spans="1:6" x14ac:dyDescent="0.25">
      <c r="C1873" s="10" t="s">
        <v>319</v>
      </c>
    </row>
    <row r="1874" spans="1:6" x14ac:dyDescent="0.25">
      <c r="A1874" s="11" t="s">
        <v>106</v>
      </c>
      <c r="C1874" s="282"/>
    </row>
    <row r="1875" spans="1:6" x14ac:dyDescent="0.25">
      <c r="A1875" s="13" t="s">
        <v>107</v>
      </c>
      <c r="C1875" s="280">
        <v>4.5208970426865697E-2</v>
      </c>
    </row>
    <row r="1876" spans="1:6" x14ac:dyDescent="0.25">
      <c r="A1876" s="13" t="s">
        <v>54</v>
      </c>
      <c r="C1876" s="281">
        <v>0.11978227780455405</v>
      </c>
      <c r="E1876" s="22"/>
      <c r="F1876" s="22"/>
    </row>
    <row r="1877" spans="1:6" x14ac:dyDescent="0.25">
      <c r="A1877" s="13" t="s">
        <v>108</v>
      </c>
      <c r="C1877" s="259">
        <v>0.44375577639811037</v>
      </c>
    </row>
    <row r="1878" spans="1:6" x14ac:dyDescent="0.25">
      <c r="A1878" s="13" t="s">
        <v>109</v>
      </c>
      <c r="C1878" s="259">
        <v>0.39125297537046977</v>
      </c>
    </row>
    <row r="1879" spans="1:6" x14ac:dyDescent="0.25">
      <c r="A1879" s="17" t="s">
        <v>5</v>
      </c>
      <c r="C1879" s="260">
        <v>1</v>
      </c>
    </row>
    <row r="1880" spans="1:6" s="22" customFormat="1" x14ac:dyDescent="0.25">
      <c r="A1880" s="208" t="s">
        <v>6</v>
      </c>
      <c r="C1880" s="265">
        <v>174.01244705340707</v>
      </c>
      <c r="D1880"/>
      <c r="E1880"/>
      <c r="F1880"/>
    </row>
    <row r="1881" spans="1:6" x14ac:dyDescent="0.25">
      <c r="A1881" s="203" t="s">
        <v>7</v>
      </c>
      <c r="C1881" s="266">
        <v>381</v>
      </c>
    </row>
    <row r="1883" spans="1:6" x14ac:dyDescent="0.25">
      <c r="A1883" s="29" t="s">
        <v>58</v>
      </c>
      <c r="C1883" s="14">
        <f t="shared" ref="C1883" si="188">C1874+C1875</f>
        <v>4.5208970426865697E-2</v>
      </c>
    </row>
    <row r="1884" spans="1:6" x14ac:dyDescent="0.25">
      <c r="A1884" s="30" t="s">
        <v>59</v>
      </c>
      <c r="C1884" s="14">
        <f t="shared" ref="C1884" si="189">C1876</f>
        <v>0.11978227780455405</v>
      </c>
      <c r="D1884" s="22"/>
    </row>
    <row r="1885" spans="1:6" x14ac:dyDescent="0.25">
      <c r="A1885" s="13" t="s">
        <v>60</v>
      </c>
      <c r="C1885" s="14">
        <f t="shared" ref="C1885" si="190">C1877+C1878</f>
        <v>0.83500875176858014</v>
      </c>
    </row>
    <row r="1887" spans="1:6" x14ac:dyDescent="0.25">
      <c r="A1887" s="221" t="s">
        <v>61</v>
      </c>
      <c r="C1887" s="33">
        <v>4.1810527567121882</v>
      </c>
    </row>
    <row r="1889" spans="1:15" x14ac:dyDescent="0.25">
      <c r="A1889" s="26" t="s">
        <v>8</v>
      </c>
      <c r="B1889" s="26" t="s">
        <v>616</v>
      </c>
    </row>
    <row r="1890" spans="1:15" x14ac:dyDescent="0.25">
      <c r="A1890" s="26" t="s">
        <v>10</v>
      </c>
      <c r="B1890" s="26" t="s">
        <v>11</v>
      </c>
    </row>
    <row r="1892" spans="1:15" x14ac:dyDescent="0.25">
      <c r="A1892" s="142" t="s">
        <v>636</v>
      </c>
      <c r="B1892" s="143"/>
      <c r="C1892" s="143"/>
      <c r="D1892" s="143"/>
      <c r="E1892" s="143"/>
      <c r="F1892" s="143"/>
      <c r="G1892" s="143"/>
      <c r="H1892" s="143"/>
      <c r="I1892" s="143"/>
      <c r="J1892" s="143"/>
      <c r="K1892" s="143"/>
      <c r="L1892" s="143"/>
      <c r="M1892" s="144"/>
    </row>
    <row r="1893" spans="1:15" x14ac:dyDescent="0.25">
      <c r="A1893" s="1"/>
    </row>
    <row r="1894" spans="1:15" x14ac:dyDescent="0.25">
      <c r="A1894" s="1"/>
      <c r="E1894" s="145" t="s">
        <v>475</v>
      </c>
    </row>
    <row r="1895" spans="1:15" x14ac:dyDescent="0.25">
      <c r="A1895" s="125" t="s">
        <v>77</v>
      </c>
      <c r="E1895" s="146"/>
    </row>
    <row r="1896" spans="1:15" x14ac:dyDescent="0.25">
      <c r="A1896" s="126" t="s">
        <v>78</v>
      </c>
      <c r="E1896" s="147">
        <v>6.7199778287800591E-2</v>
      </c>
    </row>
    <row r="1897" spans="1:15" x14ac:dyDescent="0.25">
      <c r="A1897" s="126" t="s">
        <v>54</v>
      </c>
      <c r="E1897" s="147">
        <v>0.24516757728370014</v>
      </c>
    </row>
    <row r="1898" spans="1:15" x14ac:dyDescent="0.25">
      <c r="A1898" s="126" t="s">
        <v>79</v>
      </c>
      <c r="E1898" s="147">
        <v>0.51181576793375128</v>
      </c>
    </row>
    <row r="1899" spans="1:15" x14ac:dyDescent="0.25">
      <c r="A1899" s="126" t="s">
        <v>80</v>
      </c>
      <c r="E1899" s="147">
        <v>0.17581687649474798</v>
      </c>
    </row>
    <row r="1900" spans="1:15" x14ac:dyDescent="0.25">
      <c r="A1900" s="115" t="s">
        <v>5</v>
      </c>
      <c r="E1900" s="148">
        <v>1</v>
      </c>
    </row>
    <row r="1901" spans="1:15" s="22" customFormat="1" x14ac:dyDescent="0.25">
      <c r="A1901" s="296" t="s">
        <v>6</v>
      </c>
      <c r="B1901"/>
      <c r="C1901"/>
      <c r="D1901"/>
      <c r="E1901" s="138">
        <v>260.59809941520479</v>
      </c>
      <c r="G1901"/>
      <c r="H1901"/>
      <c r="I1901"/>
      <c r="J1901"/>
      <c r="K1901"/>
      <c r="L1901"/>
      <c r="M1901"/>
      <c r="N1901"/>
      <c r="O1901"/>
    </row>
    <row r="1902" spans="1:15" x14ac:dyDescent="0.25">
      <c r="A1902" s="297" t="s">
        <v>7</v>
      </c>
      <c r="E1902" s="139">
        <v>167</v>
      </c>
    </row>
    <row r="1903" spans="1:15" x14ac:dyDescent="0.25">
      <c r="A1903" s="1"/>
    </row>
    <row r="1904" spans="1:15" s="22" customFormat="1" x14ac:dyDescent="0.25">
      <c r="A1904" s="29" t="s">
        <v>58</v>
      </c>
      <c r="B1904"/>
      <c r="C1904"/>
      <c r="D1904"/>
      <c r="E1904" s="14">
        <f t="shared" ref="E1904" si="191">E1895+E1896</f>
        <v>6.7199778287800591E-2</v>
      </c>
      <c r="G1904"/>
      <c r="H1904"/>
      <c r="I1904"/>
      <c r="J1904"/>
      <c r="K1904"/>
      <c r="L1904"/>
      <c r="M1904"/>
      <c r="N1904"/>
      <c r="O1904"/>
    </row>
    <row r="1905" spans="1:15" s="22" customFormat="1" x14ac:dyDescent="0.25">
      <c r="A1905" s="30" t="s">
        <v>59</v>
      </c>
      <c r="B1905"/>
      <c r="C1905"/>
      <c r="D1905"/>
      <c r="E1905" s="14">
        <f t="shared" ref="E1905" si="192">E1897</f>
        <v>0.24516757728370014</v>
      </c>
      <c r="G1905"/>
      <c r="H1905"/>
      <c r="I1905"/>
      <c r="J1905"/>
      <c r="K1905"/>
      <c r="L1905"/>
      <c r="M1905"/>
      <c r="N1905"/>
      <c r="O1905"/>
    </row>
    <row r="1906" spans="1:15" s="22" customFormat="1" x14ac:dyDescent="0.25">
      <c r="A1906" s="13" t="s">
        <v>60</v>
      </c>
      <c r="B1906"/>
      <c r="C1906"/>
      <c r="D1906"/>
      <c r="E1906" s="14">
        <f t="shared" ref="E1906" si="193">E1898+E1899</f>
        <v>0.68763264442849925</v>
      </c>
      <c r="G1906"/>
      <c r="H1906"/>
      <c r="I1906"/>
      <c r="J1906"/>
      <c r="K1906"/>
      <c r="L1906"/>
      <c r="M1906"/>
      <c r="N1906"/>
      <c r="O1906"/>
    </row>
    <row r="1908" spans="1:15" x14ac:dyDescent="0.25">
      <c r="A1908" s="31" t="s">
        <v>61</v>
      </c>
      <c r="E1908" s="293">
        <v>3.7962497426354465</v>
      </c>
    </row>
    <row r="1909" spans="1:15" x14ac:dyDescent="0.25">
      <c r="E1909" s="22"/>
      <c r="O1909" s="22"/>
    </row>
    <row r="1910" spans="1:15" x14ac:dyDescent="0.25">
      <c r="A1910" s="26" t="s">
        <v>8</v>
      </c>
      <c r="B1910" s="26" t="s">
        <v>638</v>
      </c>
    </row>
    <row r="1911" spans="1:15" x14ac:dyDescent="0.25">
      <c r="A1911" s="26" t="s">
        <v>10</v>
      </c>
      <c r="B1911" s="26" t="s">
        <v>11</v>
      </c>
    </row>
    <row r="1912" spans="1:15" x14ac:dyDescent="0.25">
      <c r="A1912" s="1"/>
    </row>
    <row r="1913" spans="1:15" x14ac:dyDescent="0.25">
      <c r="A1913" s="142" t="s">
        <v>637</v>
      </c>
      <c r="B1913" s="143"/>
      <c r="C1913" s="143"/>
      <c r="D1913" s="143"/>
      <c r="G1913" s="143"/>
      <c r="H1913" s="143"/>
      <c r="I1913" s="143"/>
      <c r="J1913" s="143"/>
      <c r="K1913" s="143"/>
      <c r="L1913" s="143"/>
      <c r="M1913" s="144"/>
    </row>
    <row r="1914" spans="1:15" x14ac:dyDescent="0.25">
      <c r="A1914" s="1"/>
    </row>
    <row r="1915" spans="1:15" x14ac:dyDescent="0.25">
      <c r="A1915" s="1"/>
      <c r="E1915" s="145" t="s">
        <v>475</v>
      </c>
    </row>
    <row r="1916" spans="1:15" x14ac:dyDescent="0.25">
      <c r="A1916" s="125" t="s">
        <v>77</v>
      </c>
      <c r="E1916" s="146"/>
    </row>
    <row r="1917" spans="1:15" x14ac:dyDescent="0.25">
      <c r="A1917" s="126" t="s">
        <v>78</v>
      </c>
      <c r="E1917" s="147">
        <v>1.470531798997037E-2</v>
      </c>
    </row>
    <row r="1918" spans="1:15" x14ac:dyDescent="0.25">
      <c r="A1918" s="126" t="s">
        <v>54</v>
      </c>
      <c r="E1918" s="147">
        <v>0.13334878843248477</v>
      </c>
    </row>
    <row r="1919" spans="1:15" x14ac:dyDescent="0.25">
      <c r="A1919" s="126" t="s">
        <v>79</v>
      </c>
      <c r="E1919" s="147">
        <v>0.59433340878136831</v>
      </c>
    </row>
    <row r="1920" spans="1:15" x14ac:dyDescent="0.25">
      <c r="A1920" s="126" t="s">
        <v>80</v>
      </c>
      <c r="E1920" s="147">
        <v>0.25761248479617666</v>
      </c>
    </row>
    <row r="1921" spans="1:16" x14ac:dyDescent="0.25">
      <c r="A1921" s="115" t="s">
        <v>5</v>
      </c>
      <c r="E1921" s="148">
        <v>1</v>
      </c>
    </row>
    <row r="1922" spans="1:16" s="22" customFormat="1" x14ac:dyDescent="0.25">
      <c r="A1922" s="296" t="s">
        <v>6</v>
      </c>
      <c r="B1922"/>
      <c r="C1922"/>
      <c r="D1922"/>
      <c r="E1922" s="138">
        <v>186.66915204678369</v>
      </c>
      <c r="G1922"/>
      <c r="H1922"/>
      <c r="I1922"/>
      <c r="J1922"/>
      <c r="K1922"/>
      <c r="L1922"/>
      <c r="M1922"/>
      <c r="N1922"/>
      <c r="O1922"/>
    </row>
    <row r="1923" spans="1:16" x14ac:dyDescent="0.25">
      <c r="A1923" s="297" t="s">
        <v>7</v>
      </c>
      <c r="E1923" s="139">
        <v>119</v>
      </c>
    </row>
    <row r="1924" spans="1:16" x14ac:dyDescent="0.25">
      <c r="A1924" s="1"/>
    </row>
    <row r="1925" spans="1:16" s="22" customFormat="1" x14ac:dyDescent="0.25">
      <c r="A1925" s="29" t="s">
        <v>58</v>
      </c>
      <c r="B1925"/>
      <c r="C1925"/>
      <c r="D1925"/>
      <c r="E1925" s="14">
        <f t="shared" ref="E1925" si="194">E1916+E1917</f>
        <v>1.470531798997037E-2</v>
      </c>
      <c r="G1925"/>
      <c r="H1925"/>
      <c r="I1925"/>
      <c r="J1925"/>
      <c r="K1925"/>
      <c r="L1925"/>
      <c r="M1925"/>
      <c r="N1925"/>
      <c r="O1925"/>
    </row>
    <row r="1926" spans="1:16" s="22" customFormat="1" x14ac:dyDescent="0.25">
      <c r="A1926" s="30" t="s">
        <v>59</v>
      </c>
      <c r="B1926"/>
      <c r="C1926"/>
      <c r="D1926"/>
      <c r="E1926" s="14">
        <f t="shared" ref="E1926" si="195">E1918</f>
        <v>0.13334878843248477</v>
      </c>
      <c r="G1926"/>
      <c r="H1926"/>
      <c r="I1926"/>
      <c r="J1926"/>
      <c r="K1926"/>
      <c r="L1926"/>
      <c r="M1926"/>
      <c r="N1926"/>
      <c r="O1926"/>
    </row>
    <row r="1927" spans="1:16" s="22" customFormat="1" x14ac:dyDescent="0.25">
      <c r="A1927" s="13" t="s">
        <v>60</v>
      </c>
      <c r="B1927"/>
      <c r="C1927"/>
      <c r="D1927"/>
      <c r="E1927" s="14">
        <f t="shared" ref="E1927" si="196">E1919+E1920</f>
        <v>0.85194589357754502</v>
      </c>
      <c r="G1927"/>
      <c r="H1927"/>
      <c r="I1927"/>
      <c r="J1927"/>
      <c r="K1927"/>
      <c r="L1927"/>
      <c r="M1927"/>
      <c r="N1927"/>
      <c r="O1927"/>
    </row>
    <row r="1929" spans="1:16" x14ac:dyDescent="0.25">
      <c r="A1929" s="31" t="s">
        <v>61</v>
      </c>
      <c r="E1929" s="293">
        <v>4.0948530603837483</v>
      </c>
    </row>
    <row r="1930" spans="1:16" x14ac:dyDescent="0.25">
      <c r="O1930" s="22"/>
      <c r="P1930" s="22"/>
    </row>
    <row r="1931" spans="1:16" x14ac:dyDescent="0.25">
      <c r="A1931" s="26" t="s">
        <v>8</v>
      </c>
      <c r="B1931" s="26" t="s">
        <v>639</v>
      </c>
    </row>
    <row r="1932" spans="1:16" x14ac:dyDescent="0.25">
      <c r="A1932" s="26" t="s">
        <v>10</v>
      </c>
      <c r="B1932" s="26" t="s">
        <v>11</v>
      </c>
    </row>
    <row r="1933" spans="1:16" x14ac:dyDescent="0.25">
      <c r="A1933" s="1"/>
    </row>
    <row r="1934" spans="1:16" x14ac:dyDescent="0.25">
      <c r="A1934" s="142" t="s">
        <v>467</v>
      </c>
      <c r="B1934" s="143"/>
      <c r="C1934" s="143"/>
      <c r="D1934" s="143"/>
      <c r="E1934" s="143"/>
      <c r="F1934" s="143"/>
      <c r="G1934" s="143"/>
      <c r="H1934" s="143"/>
      <c r="I1934" s="143"/>
      <c r="J1934" s="143"/>
      <c r="K1934" s="143"/>
      <c r="L1934" s="143"/>
      <c r="M1934" s="143"/>
      <c r="N1934" s="143"/>
    </row>
    <row r="1935" spans="1:16" x14ac:dyDescent="0.25">
      <c r="A1935" s="1"/>
    </row>
    <row r="1936" spans="1:16" x14ac:dyDescent="0.25">
      <c r="A1936" s="1"/>
      <c r="E1936" s="140" t="s">
        <v>475</v>
      </c>
    </row>
    <row r="1937" spans="1:5" x14ac:dyDescent="0.25">
      <c r="A1937" s="125" t="s">
        <v>142</v>
      </c>
      <c r="E1937" s="135">
        <v>4.1837944305745806E-2</v>
      </c>
    </row>
    <row r="1938" spans="1:5" x14ac:dyDescent="0.25">
      <c r="A1938" s="126" t="s">
        <v>143</v>
      </c>
      <c r="E1938" s="136">
        <v>0.12400471828593096</v>
      </c>
    </row>
    <row r="1939" spans="1:5" x14ac:dyDescent="0.25">
      <c r="A1939" s="126" t="s">
        <v>54</v>
      </c>
      <c r="E1939" s="136">
        <v>0.35042688557454854</v>
      </c>
    </row>
    <row r="1940" spans="1:5" x14ac:dyDescent="0.25">
      <c r="A1940" s="126" t="s">
        <v>144</v>
      </c>
      <c r="E1940" s="136">
        <v>0.43242113918417197</v>
      </c>
    </row>
    <row r="1941" spans="1:5" x14ac:dyDescent="0.25">
      <c r="A1941" s="126" t="s">
        <v>145</v>
      </c>
      <c r="E1941" s="136">
        <v>5.130931264960286E-2</v>
      </c>
    </row>
    <row r="1942" spans="1:5" x14ac:dyDescent="0.25">
      <c r="A1942" s="115" t="s">
        <v>5</v>
      </c>
      <c r="E1942" s="137">
        <v>1</v>
      </c>
    </row>
    <row r="1943" spans="1:5" s="22" customFormat="1" x14ac:dyDescent="0.25">
      <c r="A1943" s="217" t="s">
        <v>6</v>
      </c>
      <c r="B1943"/>
      <c r="C1943"/>
      <c r="D1943"/>
      <c r="E1943" s="138">
        <v>499.98333333333397</v>
      </c>
    </row>
    <row r="1944" spans="1:5" x14ac:dyDescent="0.25">
      <c r="A1944" s="218" t="s">
        <v>7</v>
      </c>
      <c r="E1944" s="139">
        <v>342</v>
      </c>
    </row>
    <row r="1945" spans="1:5" x14ac:dyDescent="0.25">
      <c r="A1945" s="1"/>
    </row>
    <row r="1946" spans="1:5" s="22" customFormat="1" x14ac:dyDescent="0.25">
      <c r="A1946" s="29" t="s">
        <v>58</v>
      </c>
      <c r="B1946"/>
      <c r="C1946"/>
      <c r="D1946"/>
      <c r="E1946" s="14">
        <f t="shared" ref="E1946" si="197">E1937+E1938</f>
        <v>0.16584266259167676</v>
      </c>
    </row>
    <row r="1947" spans="1:5" s="22" customFormat="1" x14ac:dyDescent="0.25">
      <c r="A1947" s="30" t="s">
        <v>59</v>
      </c>
      <c r="B1947"/>
      <c r="C1947"/>
      <c r="D1947"/>
      <c r="E1947" s="14">
        <f t="shared" ref="E1947" si="198">E1939</f>
        <v>0.35042688557454854</v>
      </c>
    </row>
    <row r="1948" spans="1:5" s="22" customFormat="1" x14ac:dyDescent="0.25">
      <c r="A1948" s="13" t="s">
        <v>60</v>
      </c>
      <c r="B1948"/>
      <c r="C1948"/>
      <c r="D1948"/>
      <c r="E1948" s="14">
        <f t="shared" ref="E1948" si="199">E1940+E1941</f>
        <v>0.48373045183377483</v>
      </c>
    </row>
    <row r="1949" spans="1:5" x14ac:dyDescent="0.25">
      <c r="E1949" s="22"/>
    </row>
    <row r="1950" spans="1:5" x14ac:dyDescent="0.25">
      <c r="A1950" s="221" t="s">
        <v>61</v>
      </c>
      <c r="E1950" s="293">
        <v>3.3273591575859531</v>
      </c>
    </row>
    <row r="1951" spans="1:5" x14ac:dyDescent="0.25">
      <c r="E1951" s="22"/>
    </row>
    <row r="1952" spans="1:5" x14ac:dyDescent="0.25">
      <c r="A1952" s="26" t="s">
        <v>8</v>
      </c>
      <c r="B1952" s="26" t="s">
        <v>9</v>
      </c>
    </row>
    <row r="1953" spans="1:7" x14ac:dyDescent="0.25">
      <c r="A1953" s="26" t="s">
        <v>10</v>
      </c>
      <c r="B1953" s="26" t="s">
        <v>11</v>
      </c>
    </row>
    <row r="1955" spans="1:7" x14ac:dyDescent="0.25">
      <c r="A1955" s="142" t="s">
        <v>566</v>
      </c>
    </row>
    <row r="1957" spans="1:7" x14ac:dyDescent="0.25">
      <c r="B1957" s="63" t="s">
        <v>404</v>
      </c>
      <c r="C1957" s="10" t="s">
        <v>319</v>
      </c>
      <c r="E1957" s="140" t="s">
        <v>475</v>
      </c>
      <c r="F1957" s="216" t="s">
        <v>5</v>
      </c>
    </row>
    <row r="1958" spans="1:7" x14ac:dyDescent="0.25">
      <c r="A1958" s="11" t="s">
        <v>142</v>
      </c>
      <c r="B1958" s="247">
        <v>5.6305828079583946E-2</v>
      </c>
      <c r="C1958" s="258">
        <v>3.1952428368550521E-2</v>
      </c>
      <c r="E1958" s="135">
        <v>1.8741560391194304E-2</v>
      </c>
      <c r="F1958" s="300">
        <v>3.5666790087295029E-2</v>
      </c>
    </row>
    <row r="1959" spans="1:7" x14ac:dyDescent="0.25">
      <c r="A1959" s="13" t="s">
        <v>143</v>
      </c>
      <c r="B1959" s="248">
        <v>7.9599406345267201E-2</v>
      </c>
      <c r="C1959" s="259">
        <v>5.178747830696042E-2</v>
      </c>
      <c r="E1959" s="136">
        <v>7.2508557302787199E-2</v>
      </c>
      <c r="F1959" s="301">
        <v>6.7965095519780971E-2</v>
      </c>
    </row>
    <row r="1960" spans="1:7" x14ac:dyDescent="0.25">
      <c r="A1960" s="13" t="s">
        <v>54</v>
      </c>
      <c r="B1960" s="248">
        <v>0.33383078538701905</v>
      </c>
      <c r="C1960" s="259">
        <v>0.23053185043894267</v>
      </c>
      <c r="E1960" s="136">
        <v>0.12210757902456383</v>
      </c>
      <c r="F1960" s="301">
        <v>0.22882457142955931</v>
      </c>
    </row>
    <row r="1961" spans="1:7" x14ac:dyDescent="0.25">
      <c r="A1961" s="13" t="s">
        <v>144</v>
      </c>
      <c r="B1961" s="248">
        <v>0.3792932637393619</v>
      </c>
      <c r="C1961" s="259">
        <v>0.39508395064335455</v>
      </c>
      <c r="E1961" s="136">
        <v>0.43601424141038664</v>
      </c>
      <c r="F1961" s="301">
        <v>0.40346346175633208</v>
      </c>
    </row>
    <row r="1962" spans="1:7" x14ac:dyDescent="0.25">
      <c r="A1962" s="13" t="s">
        <v>145</v>
      </c>
      <c r="B1962" s="248">
        <v>0.15097071644876778</v>
      </c>
      <c r="C1962" s="259">
        <v>0.16374309547893648</v>
      </c>
      <c r="E1962" s="136">
        <v>0.29440338069748512</v>
      </c>
      <c r="F1962" s="301">
        <v>0.20303806051431272</v>
      </c>
    </row>
    <row r="1963" spans="1:7" x14ac:dyDescent="0.25">
      <c r="A1963" s="13" t="s">
        <v>57</v>
      </c>
      <c r="B1963" s="243"/>
      <c r="C1963" s="259">
        <v>0.12690119676325548</v>
      </c>
      <c r="E1963" s="136">
        <v>5.6224681173582897E-2</v>
      </c>
      <c r="F1963" s="301">
        <v>6.1042020692719919E-2</v>
      </c>
    </row>
    <row r="1964" spans="1:7" x14ac:dyDescent="0.25">
      <c r="A1964" s="17" t="s">
        <v>5</v>
      </c>
      <c r="B1964" s="68">
        <v>1</v>
      </c>
      <c r="C1964" s="260">
        <v>1</v>
      </c>
      <c r="E1964" s="137">
        <v>1</v>
      </c>
      <c r="F1964" s="302">
        <v>1</v>
      </c>
    </row>
    <row r="1965" spans="1:7" s="22" customFormat="1" x14ac:dyDescent="0.25">
      <c r="A1965" s="208" t="s">
        <v>6</v>
      </c>
      <c r="B1965" s="69">
        <v>499.99972602251813</v>
      </c>
      <c r="C1965" s="21">
        <v>499.99996685082965</v>
      </c>
      <c r="D1965"/>
      <c r="E1965" s="138">
        <v>499.98333333333397</v>
      </c>
      <c r="F1965" s="233">
        <v>1499.9830262066807</v>
      </c>
      <c r="G1965"/>
    </row>
    <row r="1966" spans="1:7" x14ac:dyDescent="0.25">
      <c r="A1966" s="203" t="s">
        <v>7</v>
      </c>
      <c r="B1966" s="71">
        <v>722</v>
      </c>
      <c r="C1966" s="25">
        <v>1086</v>
      </c>
      <c r="E1966" s="139">
        <v>342</v>
      </c>
      <c r="F1966" s="235">
        <v>2150</v>
      </c>
    </row>
    <row r="1968" spans="1:7" x14ac:dyDescent="0.25">
      <c r="A1968" s="29" t="s">
        <v>58</v>
      </c>
      <c r="B1968" s="14">
        <f t="shared" ref="B1968" si="200">B1959+B1960</f>
        <v>0.41343019173228623</v>
      </c>
      <c r="C1968" s="14">
        <f>C1958+C1959</f>
        <v>8.3739906675510942E-2</v>
      </c>
      <c r="E1968" s="14">
        <f t="shared" ref="E1968" si="201">E1958+E1959</f>
        <v>9.1250117693981503E-2</v>
      </c>
      <c r="F1968" s="14">
        <f t="shared" ref="F1968" si="202">F1958+F1959</f>
        <v>0.10363188560707601</v>
      </c>
    </row>
    <row r="1969" spans="1:6" x14ac:dyDescent="0.25">
      <c r="A1969" s="30" t="s">
        <v>59</v>
      </c>
      <c r="B1969" s="14">
        <f t="shared" ref="B1969" si="203">B1961</f>
        <v>0.3792932637393619</v>
      </c>
      <c r="C1969" s="14">
        <f>C1960</f>
        <v>0.23053185043894267</v>
      </c>
      <c r="D1969" s="22"/>
      <c r="E1969" s="14">
        <f t="shared" ref="E1969" si="204">E1960</f>
        <v>0.12210757902456383</v>
      </c>
      <c r="F1969" s="14">
        <f t="shared" ref="F1969" si="205">F1960</f>
        <v>0.22882457142955931</v>
      </c>
    </row>
    <row r="1970" spans="1:6" x14ac:dyDescent="0.25">
      <c r="A1970" s="13" t="s">
        <v>60</v>
      </c>
      <c r="B1970" s="14">
        <f t="shared" ref="B1970" si="206">B1962+B1963</f>
        <v>0.15097071644876778</v>
      </c>
      <c r="C1970" s="14">
        <f>C1961+C1962</f>
        <v>0.55882704612229106</v>
      </c>
      <c r="E1970" s="14">
        <f t="shared" ref="E1970" si="207">E1961+E1962</f>
        <v>0.73041762210787176</v>
      </c>
      <c r="F1970" s="14">
        <f t="shared" ref="F1970" si="208">F1961+F1962</f>
        <v>0.6065015222706448</v>
      </c>
    </row>
    <row r="1971" spans="1:6" x14ac:dyDescent="0.25">
      <c r="A1971" s="13" t="s">
        <v>57</v>
      </c>
      <c r="B1971" s="243"/>
      <c r="C1971" s="53">
        <f t="shared" ref="C1971" si="209">C1963</f>
        <v>0.12690119676325548</v>
      </c>
      <c r="E1971" s="136">
        <v>5.8893835499391818E-2</v>
      </c>
      <c r="F1971" s="136">
        <v>5.8893835499391818E-2</v>
      </c>
    </row>
    <row r="1972" spans="1:6" x14ac:dyDescent="0.25">
      <c r="E1972" s="22"/>
    </row>
    <row r="1973" spans="1:6" x14ac:dyDescent="0.25">
      <c r="A1973" s="221" t="s">
        <v>61</v>
      </c>
      <c r="B1973" s="33">
        <v>3.4890236341324634</v>
      </c>
      <c r="C1973" s="33">
        <v>3.695084913995248</v>
      </c>
      <c r="E1973" s="293">
        <v>3.9693295707899718</v>
      </c>
      <c r="F1973" s="32">
        <v>3.7138135271879338</v>
      </c>
    </row>
    <row r="1974" spans="1:6" x14ac:dyDescent="0.25">
      <c r="A1974" s="208" t="s">
        <v>62</v>
      </c>
      <c r="B1974" s="69">
        <v>499.99972602251813</v>
      </c>
      <c r="C1974" s="20">
        <v>436.54933609576437</v>
      </c>
      <c r="E1974" s="295">
        <v>471.871929824559</v>
      </c>
      <c r="F1974" s="100">
        <v>1408.5520453498141</v>
      </c>
    </row>
    <row r="1975" spans="1:6" x14ac:dyDescent="0.25">
      <c r="A1975" s="311" t="s">
        <v>63</v>
      </c>
      <c r="B1975" s="71">
        <v>722</v>
      </c>
      <c r="C1975" s="23">
        <v>1001</v>
      </c>
      <c r="E1975" s="100">
        <v>318</v>
      </c>
      <c r="F1975" s="100">
        <v>2041</v>
      </c>
    </row>
    <row r="1977" spans="1:6" x14ac:dyDescent="0.25">
      <c r="A1977" s="26" t="s">
        <v>8</v>
      </c>
      <c r="B1977" s="26" t="s">
        <v>9</v>
      </c>
    </row>
    <row r="1978" spans="1:6" x14ac:dyDescent="0.25">
      <c r="A1978" s="26" t="s">
        <v>10</v>
      </c>
      <c r="B1978" s="26" t="s">
        <v>11</v>
      </c>
    </row>
    <row r="1980" spans="1:6" x14ac:dyDescent="0.25">
      <c r="A1980" s="8" t="s">
        <v>567</v>
      </c>
    </row>
    <row r="1982" spans="1:6" x14ac:dyDescent="0.25">
      <c r="B1982" s="62" t="s">
        <v>404</v>
      </c>
      <c r="C1982" s="10" t="s">
        <v>319</v>
      </c>
      <c r="D1982" s="90" t="s">
        <v>421</v>
      </c>
      <c r="E1982" s="140" t="s">
        <v>475</v>
      </c>
      <c r="F1982" s="216" t="s">
        <v>5</v>
      </c>
    </row>
    <row r="1983" spans="1:6" x14ac:dyDescent="0.25">
      <c r="A1983" s="11" t="s">
        <v>146</v>
      </c>
      <c r="B1983" s="247">
        <v>2.852079750505011E-2</v>
      </c>
      <c r="C1983" s="258">
        <v>4.1893637963778166E-2</v>
      </c>
      <c r="D1983" s="244">
        <v>2.9756147639549983E-3</v>
      </c>
      <c r="E1983" s="135">
        <v>1.6657572796286171E-2</v>
      </c>
      <c r="F1983" s="300">
        <v>2.2511952502909417E-2</v>
      </c>
    </row>
    <row r="1984" spans="1:6" x14ac:dyDescent="0.25">
      <c r="A1984" s="13" t="s">
        <v>147</v>
      </c>
      <c r="B1984" s="248">
        <v>9.0766597633436058E-2</v>
      </c>
      <c r="C1984" s="259">
        <v>8.5932488035907736E-2</v>
      </c>
      <c r="D1984" s="245">
        <v>4.7551242086904477E-2</v>
      </c>
      <c r="E1984" s="136">
        <v>9.9959764740695914E-2</v>
      </c>
      <c r="F1984" s="301">
        <v>8.1052363207666567E-2</v>
      </c>
    </row>
    <row r="1985" spans="1:15" x14ac:dyDescent="0.25">
      <c r="A1985" s="13" t="s">
        <v>54</v>
      </c>
      <c r="B1985" s="248">
        <v>0.24973102245986431</v>
      </c>
      <c r="C1985" s="259">
        <v>0.29645018077475099</v>
      </c>
      <c r="D1985" s="245">
        <v>0.28375928531287492</v>
      </c>
      <c r="E1985" s="136">
        <v>0.32089169054173139</v>
      </c>
      <c r="F1985" s="301">
        <v>0.2877077730148796</v>
      </c>
    </row>
    <row r="1986" spans="1:15" x14ac:dyDescent="0.25">
      <c r="A1986" s="13" t="s">
        <v>148</v>
      </c>
      <c r="B1986" s="248">
        <v>0.48535671750686904</v>
      </c>
      <c r="C1986" s="259">
        <v>0.46117590623542526</v>
      </c>
      <c r="D1986" s="245">
        <v>0.53490399649499643</v>
      </c>
      <c r="E1986" s="136">
        <v>0.48164646423886681</v>
      </c>
      <c r="F1986" s="301">
        <v>0.49077085011570054</v>
      </c>
    </row>
    <row r="1987" spans="1:15" x14ac:dyDescent="0.25">
      <c r="A1987" s="13" t="s">
        <v>149</v>
      </c>
      <c r="B1987" s="248">
        <v>0.14562486489478033</v>
      </c>
      <c r="C1987" s="259">
        <v>0.11454778699013789</v>
      </c>
      <c r="D1987" s="245">
        <v>0.13080986134126901</v>
      </c>
      <c r="E1987" s="136">
        <v>8.0844507682419686E-2</v>
      </c>
      <c r="F1987" s="301">
        <v>0.11795706115884377</v>
      </c>
    </row>
    <row r="1988" spans="1:15" x14ac:dyDescent="0.25">
      <c r="A1988" s="17" t="s">
        <v>5</v>
      </c>
      <c r="B1988" s="249">
        <v>1</v>
      </c>
      <c r="C1988" s="260">
        <v>1</v>
      </c>
      <c r="D1988" s="246">
        <v>1</v>
      </c>
      <c r="E1988" s="137">
        <v>1</v>
      </c>
      <c r="F1988" s="302">
        <v>1</v>
      </c>
    </row>
    <row r="1989" spans="1:15" s="22" customFormat="1" x14ac:dyDescent="0.25">
      <c r="A1989" s="208" t="s">
        <v>6</v>
      </c>
      <c r="B1989" s="69">
        <v>499.99972602251813</v>
      </c>
      <c r="C1989" s="21">
        <v>499.99996685082965</v>
      </c>
      <c r="D1989" s="94">
        <v>500.00005020920582</v>
      </c>
      <c r="E1989" s="138">
        <v>499.98333333333397</v>
      </c>
      <c r="F1989" s="233">
        <v>1999.9830764158871</v>
      </c>
    </row>
    <row r="1990" spans="1:15" x14ac:dyDescent="0.25">
      <c r="A1990" s="203" t="s">
        <v>7</v>
      </c>
      <c r="B1990" s="71">
        <v>722</v>
      </c>
      <c r="C1990" s="25">
        <v>1086</v>
      </c>
      <c r="D1990" s="95">
        <v>478</v>
      </c>
      <c r="E1990" s="139">
        <v>342</v>
      </c>
      <c r="F1990" s="235">
        <v>2628</v>
      </c>
    </row>
    <row r="1992" spans="1:15" x14ac:dyDescent="0.25">
      <c r="A1992" s="29" t="s">
        <v>58</v>
      </c>
      <c r="B1992" s="14">
        <f t="shared" ref="B1992:C1992" si="210">B1983+B1984</f>
        <v>0.11928739513848617</v>
      </c>
      <c r="C1992" s="14">
        <f t="shared" si="210"/>
        <v>0.1278261259996859</v>
      </c>
      <c r="D1992" s="14">
        <f>D1983+D1984</f>
        <v>5.0526856850859475E-2</v>
      </c>
      <c r="E1992" s="14">
        <f t="shared" ref="E1992" si="211">E1983+E1984</f>
        <v>0.11661733753698209</v>
      </c>
      <c r="F1992" s="14">
        <f t="shared" ref="F1992" si="212">F1983+F1984</f>
        <v>0.10356431571057598</v>
      </c>
    </row>
    <row r="1993" spans="1:15" x14ac:dyDescent="0.25">
      <c r="A1993" s="30" t="s">
        <v>59</v>
      </c>
      <c r="B1993" s="14">
        <f t="shared" ref="B1993:C1993" si="213">B1985</f>
        <v>0.24973102245986431</v>
      </c>
      <c r="C1993" s="14">
        <f t="shared" si="213"/>
        <v>0.29645018077475099</v>
      </c>
      <c r="D1993" s="14">
        <f>D1985</f>
        <v>0.28375928531287492</v>
      </c>
      <c r="E1993" s="14">
        <f t="shared" ref="E1993" si="214">E1985</f>
        <v>0.32089169054173139</v>
      </c>
      <c r="F1993" s="14">
        <f t="shared" ref="F1993" si="215">F1985</f>
        <v>0.2877077730148796</v>
      </c>
    </row>
    <row r="1994" spans="1:15" x14ac:dyDescent="0.25">
      <c r="A1994" s="13" t="s">
        <v>60</v>
      </c>
      <c r="B1994" s="14">
        <f t="shared" ref="B1994:C1994" si="216">B1986+B1987</f>
        <v>0.63098158240164937</v>
      </c>
      <c r="C1994" s="14">
        <f t="shared" si="216"/>
        <v>0.57572369322556316</v>
      </c>
      <c r="D1994" s="14">
        <f>D1986+D1987</f>
        <v>0.66571385783626547</v>
      </c>
      <c r="E1994" s="14">
        <f t="shared" ref="E1994" si="217">E1986+E1987</f>
        <v>0.5624909719212865</v>
      </c>
      <c r="F1994" s="14">
        <f t="shared" ref="F1994" si="218">F1986+F1987</f>
        <v>0.60872791127454429</v>
      </c>
    </row>
    <row r="1995" spans="1:15" x14ac:dyDescent="0.25">
      <c r="E1995" s="22"/>
    </row>
    <row r="1996" spans="1:15" x14ac:dyDescent="0.25">
      <c r="A1996" s="221" t="s">
        <v>61</v>
      </c>
      <c r="B1996" s="33">
        <v>3.6287982546528932</v>
      </c>
      <c r="C1996" s="33">
        <v>3.5205517162522306</v>
      </c>
      <c r="D1996" s="32">
        <v>3.7430212475627225</v>
      </c>
      <c r="E1996" s="293">
        <v>3.5100605692704376</v>
      </c>
      <c r="F1996" s="32">
        <v>3.6006087042199031</v>
      </c>
    </row>
    <row r="1997" spans="1:15" x14ac:dyDescent="0.25">
      <c r="E1997" s="60"/>
      <c r="F1997" s="60"/>
    </row>
    <row r="1998" spans="1:15" x14ac:dyDescent="0.25">
      <c r="A1998" s="26" t="s">
        <v>8</v>
      </c>
      <c r="B1998" s="26" t="s">
        <v>9</v>
      </c>
    </row>
    <row r="1999" spans="1:15" x14ac:dyDescent="0.25">
      <c r="A1999" s="26" t="s">
        <v>10</v>
      </c>
      <c r="B1999" s="26" t="s">
        <v>11</v>
      </c>
    </row>
    <row r="2000" spans="1:15" x14ac:dyDescent="0.25">
      <c r="A2000" s="73"/>
      <c r="B2000" s="74"/>
      <c r="C2000" s="74"/>
      <c r="G2000" s="74"/>
      <c r="H2000" s="74"/>
      <c r="I2000" s="74"/>
      <c r="J2000" s="74"/>
      <c r="K2000" s="74"/>
      <c r="L2000" s="74"/>
      <c r="M2000" s="74"/>
      <c r="N2000" s="74"/>
      <c r="O2000" s="74"/>
    </row>
    <row r="2001" spans="1:15" x14ac:dyDescent="0.25">
      <c r="A2001" s="59" t="s">
        <v>355</v>
      </c>
      <c r="B2001" s="60"/>
      <c r="C2001" s="60"/>
      <c r="G2001" s="60"/>
      <c r="H2001" s="60"/>
      <c r="I2001" s="60"/>
      <c r="J2001" s="60"/>
      <c r="K2001" s="60"/>
      <c r="L2001" s="60"/>
      <c r="M2001" s="60"/>
      <c r="N2001" s="60"/>
      <c r="O2001" s="60"/>
    </row>
    <row r="2002" spans="1:15" x14ac:dyDescent="0.25">
      <c r="A2002" s="1"/>
    </row>
    <row r="2003" spans="1:15" x14ac:dyDescent="0.25">
      <c r="A2003" s="1"/>
      <c r="B2003" s="62" t="s">
        <v>404</v>
      </c>
    </row>
    <row r="2004" spans="1:15" x14ac:dyDescent="0.25">
      <c r="A2004" s="64" t="s">
        <v>146</v>
      </c>
      <c r="B2004" s="247">
        <v>2.1458065120647435E-2</v>
      </c>
      <c r="D2004" s="74"/>
    </row>
    <row r="2005" spans="1:15" x14ac:dyDescent="0.25">
      <c r="A2005" s="65" t="s">
        <v>147</v>
      </c>
      <c r="B2005" s="248">
        <v>7.8745829033026127E-2</v>
      </c>
      <c r="D2005" s="60"/>
    </row>
    <row r="2006" spans="1:15" x14ac:dyDescent="0.25">
      <c r="A2006" s="65" t="s">
        <v>54</v>
      </c>
      <c r="B2006" s="248">
        <v>0.25368465667725965</v>
      </c>
    </row>
    <row r="2007" spans="1:15" x14ac:dyDescent="0.25">
      <c r="A2007" s="65" t="s">
        <v>148</v>
      </c>
      <c r="B2007" s="248">
        <v>0.46719515125346134</v>
      </c>
    </row>
    <row r="2008" spans="1:15" x14ac:dyDescent="0.25">
      <c r="A2008" s="65" t="s">
        <v>149</v>
      </c>
      <c r="B2008" s="248">
        <v>0.17891629791560562</v>
      </c>
    </row>
    <row r="2009" spans="1:15" x14ac:dyDescent="0.25">
      <c r="A2009" s="67" t="s">
        <v>5</v>
      </c>
      <c r="B2009" s="249">
        <v>1</v>
      </c>
    </row>
    <row r="2010" spans="1:15" x14ac:dyDescent="0.25">
      <c r="A2010" s="219" t="s">
        <v>6</v>
      </c>
      <c r="B2010" s="69">
        <v>499.99972602251813</v>
      </c>
    </row>
    <row r="2011" spans="1:15" x14ac:dyDescent="0.25">
      <c r="A2011" s="220" t="s">
        <v>7</v>
      </c>
      <c r="B2011" s="71">
        <v>722</v>
      </c>
    </row>
    <row r="2013" spans="1:15" x14ac:dyDescent="0.25">
      <c r="A2013" s="29" t="s">
        <v>58</v>
      </c>
      <c r="B2013" s="14">
        <f t="shared" ref="B2013" si="219">B2004+B2005</f>
        <v>0.10020389415367356</v>
      </c>
    </row>
    <row r="2014" spans="1:15" x14ac:dyDescent="0.25">
      <c r="A2014" s="30" t="s">
        <v>59</v>
      </c>
      <c r="B2014" s="14">
        <f t="shared" ref="B2014" si="220">B2006</f>
        <v>0.25368465667725965</v>
      </c>
    </row>
    <row r="2015" spans="1:15" x14ac:dyDescent="0.25">
      <c r="A2015" s="13" t="s">
        <v>60</v>
      </c>
      <c r="B2015" s="14">
        <f t="shared" ref="B2015" si="221">B2007+B2008</f>
        <v>0.64611144916906693</v>
      </c>
    </row>
    <row r="2017" spans="1:6" x14ac:dyDescent="0.25">
      <c r="A2017" s="221" t="s">
        <v>61</v>
      </c>
      <c r="B2017" s="33">
        <v>3.7033657878103474</v>
      </c>
    </row>
    <row r="2019" spans="1:6" x14ac:dyDescent="0.25">
      <c r="A2019" s="26" t="s">
        <v>8</v>
      </c>
      <c r="B2019" s="26" t="s">
        <v>9</v>
      </c>
    </row>
    <row r="2020" spans="1:6" x14ac:dyDescent="0.25">
      <c r="A2020" s="26" t="s">
        <v>10</v>
      </c>
      <c r="B2020" s="26" t="s">
        <v>11</v>
      </c>
    </row>
    <row r="2022" spans="1:6" x14ac:dyDescent="0.25">
      <c r="A2022" s="142" t="s">
        <v>523</v>
      </c>
    </row>
    <row r="2024" spans="1:6" x14ac:dyDescent="0.25">
      <c r="B2024" s="62" t="s">
        <v>404</v>
      </c>
      <c r="C2024" s="10" t="s">
        <v>319</v>
      </c>
      <c r="D2024" s="90" t="s">
        <v>421</v>
      </c>
      <c r="E2024" s="140" t="s">
        <v>475</v>
      </c>
      <c r="F2024" s="216" t="s">
        <v>5</v>
      </c>
    </row>
    <row r="2025" spans="1:6" x14ac:dyDescent="0.25">
      <c r="A2025" s="11" t="s">
        <v>104</v>
      </c>
      <c r="B2025" s="247">
        <v>7.8024719905817205E-2</v>
      </c>
      <c r="C2025" s="258">
        <v>0.1437374782957726</v>
      </c>
      <c r="D2025" s="244">
        <v>0.60971158730929742</v>
      </c>
      <c r="E2025" s="135">
        <v>0.74894367823956609</v>
      </c>
      <c r="F2025" s="300">
        <v>0.39510147550817576</v>
      </c>
    </row>
    <row r="2026" spans="1:6" x14ac:dyDescent="0.25">
      <c r="A2026" s="13" t="s">
        <v>105</v>
      </c>
      <c r="B2026" s="248">
        <v>0.92197528009418273</v>
      </c>
      <c r="C2026" s="259">
        <v>0.85626252170422745</v>
      </c>
      <c r="D2026" s="245">
        <v>0.39028841269070264</v>
      </c>
      <c r="E2026" s="136">
        <v>0.25105632176043374</v>
      </c>
      <c r="F2026" s="301">
        <v>0.60489852449182424</v>
      </c>
    </row>
    <row r="2027" spans="1:6" x14ac:dyDescent="0.25">
      <c r="A2027" s="17" t="s">
        <v>5</v>
      </c>
      <c r="B2027" s="249">
        <v>1</v>
      </c>
      <c r="C2027" s="260">
        <v>1</v>
      </c>
      <c r="D2027" s="246">
        <v>1</v>
      </c>
      <c r="E2027" s="137">
        <v>1</v>
      </c>
      <c r="F2027" s="302">
        <v>1</v>
      </c>
    </row>
    <row r="2028" spans="1:6" s="22" customFormat="1" x14ac:dyDescent="0.25">
      <c r="A2028" s="208" t="s">
        <v>6</v>
      </c>
      <c r="B2028" s="69">
        <v>499.99972602251813</v>
      </c>
      <c r="C2028" s="21">
        <v>499.99996685082965</v>
      </c>
      <c r="D2028" s="94">
        <v>500.00005020920582</v>
      </c>
      <c r="E2028" s="138">
        <v>499.98333333333397</v>
      </c>
      <c r="F2028" s="233">
        <v>1999.9830764158723</v>
      </c>
    </row>
    <row r="2029" spans="1:6" x14ac:dyDescent="0.25">
      <c r="A2029" s="203" t="s">
        <v>7</v>
      </c>
      <c r="B2029" s="71">
        <v>722</v>
      </c>
      <c r="C2029" s="25">
        <v>1086</v>
      </c>
      <c r="D2029" s="95">
        <v>478</v>
      </c>
      <c r="E2029" s="139">
        <v>342</v>
      </c>
      <c r="F2029" s="235">
        <v>2628</v>
      </c>
    </row>
    <row r="2030" spans="1:6" x14ac:dyDescent="0.25">
      <c r="B2030" s="22"/>
    </row>
    <row r="2031" spans="1:6" x14ac:dyDescent="0.25">
      <c r="A2031" s="26" t="s">
        <v>8</v>
      </c>
      <c r="B2031" s="26" t="s">
        <v>9</v>
      </c>
      <c r="E2031" s="22"/>
    </row>
    <row r="2032" spans="1:6" x14ac:dyDescent="0.25">
      <c r="A2032" s="26" t="s">
        <v>10</v>
      </c>
      <c r="B2032" s="26" t="s">
        <v>11</v>
      </c>
    </row>
    <row r="2034" spans="1:6" x14ac:dyDescent="0.25">
      <c r="A2034" s="142" t="s">
        <v>522</v>
      </c>
    </row>
    <row r="2036" spans="1:6" x14ac:dyDescent="0.25">
      <c r="C2036" s="10" t="s">
        <v>319</v>
      </c>
      <c r="D2036" s="90" t="s">
        <v>421</v>
      </c>
      <c r="E2036" s="140" t="s">
        <v>475</v>
      </c>
      <c r="F2036" s="216" t="s">
        <v>5</v>
      </c>
    </row>
    <row r="2037" spans="1:6" x14ac:dyDescent="0.25">
      <c r="A2037" s="11" t="s">
        <v>104</v>
      </c>
      <c r="C2037" s="258">
        <v>0.16026409311514528</v>
      </c>
      <c r="D2037" s="244">
        <v>0.44938348625437813</v>
      </c>
      <c r="E2037" s="135">
        <v>0.66450606833093251</v>
      </c>
      <c r="F2037" s="300">
        <v>0.42471523228058594</v>
      </c>
    </row>
    <row r="2038" spans="1:6" x14ac:dyDescent="0.25">
      <c r="A2038" s="13" t="s">
        <v>105</v>
      </c>
      <c r="C2038" s="259">
        <v>0.28322658118410038</v>
      </c>
      <c r="D2038" s="245">
        <v>0.1980008671463564</v>
      </c>
      <c r="E2038" s="136">
        <v>0.15733419184148253</v>
      </c>
      <c r="F2038" s="301">
        <v>0.21285449293158995</v>
      </c>
    </row>
    <row r="2039" spans="1:6" x14ac:dyDescent="0.25">
      <c r="A2039" s="13" t="s">
        <v>203</v>
      </c>
      <c r="C2039" s="259">
        <v>0.5565093257007544</v>
      </c>
      <c r="D2039" s="245">
        <v>0.35261564659926548</v>
      </c>
      <c r="E2039" s="136">
        <v>0.17815973982758504</v>
      </c>
      <c r="F2039" s="301">
        <v>0.36243027478782408</v>
      </c>
    </row>
    <row r="2040" spans="1:6" x14ac:dyDescent="0.25">
      <c r="A2040" s="17" t="s">
        <v>5</v>
      </c>
      <c r="C2040" s="260">
        <v>1</v>
      </c>
      <c r="D2040" s="246">
        <v>1</v>
      </c>
      <c r="E2040" s="137">
        <v>1</v>
      </c>
      <c r="F2040" s="302">
        <v>1</v>
      </c>
    </row>
    <row r="2041" spans="1:6" s="22" customFormat="1" x14ac:dyDescent="0.25">
      <c r="A2041" s="208" t="s">
        <v>6</v>
      </c>
      <c r="B2041"/>
      <c r="C2041" s="21">
        <v>499.99996685082965</v>
      </c>
      <c r="D2041" s="94">
        <v>500.00005020920582</v>
      </c>
      <c r="E2041" s="138">
        <v>499.98333333333397</v>
      </c>
      <c r="F2041" s="233">
        <v>1499.9833503933687</v>
      </c>
    </row>
    <row r="2042" spans="1:6" x14ac:dyDescent="0.25">
      <c r="A2042" s="203" t="s">
        <v>7</v>
      </c>
      <c r="C2042" s="25">
        <v>1086</v>
      </c>
      <c r="D2042" s="95">
        <v>478</v>
      </c>
      <c r="E2042" s="139">
        <v>342</v>
      </c>
      <c r="F2042" s="235">
        <v>1906</v>
      </c>
    </row>
    <row r="2043" spans="1:6" x14ac:dyDescent="0.25">
      <c r="B2043" s="22"/>
    </row>
    <row r="2044" spans="1:6" x14ac:dyDescent="0.25">
      <c r="A2044" s="26" t="s">
        <v>8</v>
      </c>
      <c r="B2044" s="26" t="s">
        <v>9</v>
      </c>
      <c r="E2044" s="22"/>
    </row>
    <row r="2045" spans="1:6" x14ac:dyDescent="0.25">
      <c r="A2045" s="26" t="s">
        <v>10</v>
      </c>
      <c r="B2045" s="26" t="s">
        <v>11</v>
      </c>
    </row>
    <row r="2047" spans="1:6" x14ac:dyDescent="0.25">
      <c r="A2047" s="142" t="s">
        <v>521</v>
      </c>
    </row>
    <row r="2049" spans="1:6" x14ac:dyDescent="0.25">
      <c r="C2049" s="10" t="s">
        <v>319</v>
      </c>
      <c r="D2049" s="90" t="s">
        <v>421</v>
      </c>
      <c r="E2049" s="140" t="s">
        <v>475</v>
      </c>
      <c r="F2049" s="216" t="s">
        <v>5</v>
      </c>
    </row>
    <row r="2050" spans="1:6" x14ac:dyDescent="0.25">
      <c r="A2050" s="11" t="s">
        <v>104</v>
      </c>
      <c r="C2050" s="258">
        <v>3.7694578401672438E-2</v>
      </c>
      <c r="D2050" s="244">
        <v>0.13366652214227376</v>
      </c>
      <c r="E2050" s="135">
        <v>0.26275554214380287</v>
      </c>
      <c r="F2050" s="300">
        <v>0.14470424086576297</v>
      </c>
    </row>
    <row r="2051" spans="1:6" x14ac:dyDescent="0.25">
      <c r="A2051" s="13" t="s">
        <v>105</v>
      </c>
      <c r="C2051" s="259">
        <v>0.82742757354575913</v>
      </c>
      <c r="D2051" s="245">
        <v>0.79955969376806446</v>
      </c>
      <c r="E2051" s="136">
        <v>0.69862591910958405</v>
      </c>
      <c r="F2051" s="301">
        <v>0.77520524455835382</v>
      </c>
    </row>
    <row r="2052" spans="1:6" x14ac:dyDescent="0.25">
      <c r="A2052" s="13" t="s">
        <v>203</v>
      </c>
      <c r="C2052" s="259">
        <v>0.13487784805256847</v>
      </c>
      <c r="D2052" s="245">
        <v>6.6773784089661711E-2</v>
      </c>
      <c r="E2052" s="136">
        <v>3.8618538746613258E-2</v>
      </c>
      <c r="F2052" s="301">
        <v>8.009051457588319E-2</v>
      </c>
    </row>
    <row r="2053" spans="1:6" x14ac:dyDescent="0.25">
      <c r="A2053" s="17" t="s">
        <v>5</v>
      </c>
      <c r="C2053" s="260">
        <v>1</v>
      </c>
      <c r="D2053" s="246">
        <v>1</v>
      </c>
      <c r="E2053" s="137">
        <v>1</v>
      </c>
      <c r="F2053" s="302">
        <v>1</v>
      </c>
    </row>
    <row r="2054" spans="1:6" s="22" customFormat="1" x14ac:dyDescent="0.25">
      <c r="A2054" s="208" t="s">
        <v>6</v>
      </c>
      <c r="B2054"/>
      <c r="C2054" s="21">
        <v>499.99996685082965</v>
      </c>
      <c r="D2054" s="94">
        <v>500.00005020920582</v>
      </c>
      <c r="E2054" s="138">
        <v>499.98333333333397</v>
      </c>
      <c r="F2054" s="233">
        <v>1499.9833503933687</v>
      </c>
    </row>
    <row r="2055" spans="1:6" x14ac:dyDescent="0.25">
      <c r="A2055" s="203" t="s">
        <v>7</v>
      </c>
      <c r="C2055" s="25">
        <v>1086</v>
      </c>
      <c r="D2055" s="95">
        <v>478</v>
      </c>
      <c r="E2055" s="139">
        <v>342</v>
      </c>
      <c r="F2055" s="235">
        <v>1906</v>
      </c>
    </row>
    <row r="2056" spans="1:6" x14ac:dyDescent="0.25">
      <c r="B2056" s="22"/>
    </row>
    <row r="2057" spans="1:6" x14ac:dyDescent="0.25">
      <c r="A2057" s="26" t="s">
        <v>8</v>
      </c>
      <c r="B2057" s="26" t="s">
        <v>9</v>
      </c>
      <c r="E2057" s="22"/>
    </row>
    <row r="2058" spans="1:6" x14ac:dyDescent="0.25">
      <c r="A2058" s="26" t="s">
        <v>10</v>
      </c>
      <c r="B2058" s="26" t="s">
        <v>11</v>
      </c>
    </row>
    <row r="2060" spans="1:6" x14ac:dyDescent="0.25">
      <c r="A2060" s="142" t="s">
        <v>520</v>
      </c>
    </row>
    <row r="2062" spans="1:6" x14ac:dyDescent="0.25">
      <c r="C2062" s="10" t="s">
        <v>319</v>
      </c>
      <c r="D2062" s="90" t="s">
        <v>421</v>
      </c>
      <c r="E2062" s="140" t="s">
        <v>475</v>
      </c>
      <c r="F2062" s="216" t="s">
        <v>5</v>
      </c>
    </row>
    <row r="2063" spans="1:6" x14ac:dyDescent="0.25">
      <c r="A2063" s="11" t="s">
        <v>77</v>
      </c>
      <c r="C2063" s="258">
        <v>0.1507666568644469</v>
      </c>
      <c r="D2063" s="244">
        <v>3.3392221735085333E-2</v>
      </c>
      <c r="E2063" s="135">
        <v>6.2684593932298679E-2</v>
      </c>
      <c r="F2063" s="300">
        <v>6.1313519615297601E-2</v>
      </c>
    </row>
    <row r="2064" spans="1:6" x14ac:dyDescent="0.25">
      <c r="A2064" s="13" t="s">
        <v>78</v>
      </c>
      <c r="C2064" s="259">
        <v>0.1167330779675137</v>
      </c>
      <c r="D2064" s="245">
        <v>3.2502290875482232E-2</v>
      </c>
      <c r="E2064" s="136">
        <v>0.10589654504704014</v>
      </c>
      <c r="F2064" s="301">
        <v>8.4238617647666339E-2</v>
      </c>
    </row>
    <row r="2065" spans="1:6" x14ac:dyDescent="0.25">
      <c r="A2065" s="13" t="s">
        <v>54</v>
      </c>
      <c r="C2065" s="259">
        <v>0.33579578479797367</v>
      </c>
      <c r="D2065" s="245">
        <v>0.42163985052166597</v>
      </c>
      <c r="E2065" s="136">
        <v>0.40848926211392467</v>
      </c>
      <c r="F2065" s="301">
        <v>0.40622633164467781</v>
      </c>
    </row>
    <row r="2066" spans="1:6" x14ac:dyDescent="0.25">
      <c r="A2066" s="13" t="s">
        <v>79</v>
      </c>
      <c r="C2066" s="259">
        <v>0.21514711171056811</v>
      </c>
      <c r="D2066" s="245">
        <v>0.38156654250623423</v>
      </c>
      <c r="E2066" s="136">
        <v>0.36888739519738611</v>
      </c>
      <c r="F2066" s="301">
        <v>0.35944182491158516</v>
      </c>
    </row>
    <row r="2067" spans="1:6" x14ac:dyDescent="0.25">
      <c r="A2067" s="13" t="s">
        <v>80</v>
      </c>
      <c r="C2067" s="259">
        <v>0.18155736865949745</v>
      </c>
      <c r="D2067" s="245">
        <v>0.13089909436153202</v>
      </c>
      <c r="E2067" s="136">
        <v>5.4042203709350395E-2</v>
      </c>
      <c r="F2067" s="301">
        <v>8.8779706180773091E-2</v>
      </c>
    </row>
    <row r="2068" spans="1:6" x14ac:dyDescent="0.25">
      <c r="A2068" s="17" t="s">
        <v>5</v>
      </c>
      <c r="C2068" s="260">
        <v>1</v>
      </c>
      <c r="D2068" s="246">
        <v>1</v>
      </c>
      <c r="E2068" s="137">
        <v>1</v>
      </c>
      <c r="F2068" s="302">
        <v>1</v>
      </c>
    </row>
    <row r="2069" spans="1:6" s="22" customFormat="1" x14ac:dyDescent="0.25">
      <c r="A2069" s="208" t="s">
        <v>6</v>
      </c>
      <c r="B2069"/>
      <c r="C2069" s="265">
        <v>18.847286372007368</v>
      </c>
      <c r="D2069" s="94">
        <v>66.833267782426773</v>
      </c>
      <c r="E2069" s="138">
        <v>131.37339181286549</v>
      </c>
      <c r="F2069" s="233">
        <v>217.05394596729974</v>
      </c>
    </row>
    <row r="2070" spans="1:6" x14ac:dyDescent="0.25">
      <c r="A2070" s="203" t="s">
        <v>7</v>
      </c>
      <c r="C2070" s="266">
        <v>58</v>
      </c>
      <c r="D2070" s="95">
        <v>65</v>
      </c>
      <c r="E2070" s="139">
        <v>118</v>
      </c>
      <c r="F2070" s="235">
        <v>241</v>
      </c>
    </row>
    <row r="2071" spans="1:6" x14ac:dyDescent="0.25">
      <c r="B2071" s="22"/>
    </row>
    <row r="2072" spans="1:6" x14ac:dyDescent="0.25">
      <c r="A2072" s="29" t="s">
        <v>58</v>
      </c>
      <c r="C2072" s="14">
        <f t="shared" ref="C2072" si="222">C2063+C2064</f>
        <v>0.2674997348319606</v>
      </c>
      <c r="D2072" s="14">
        <f>D2063+D2064</f>
        <v>6.5894512610567557E-2</v>
      </c>
      <c r="E2072" s="14">
        <f t="shared" ref="E2072" si="223">E2063+E2064</f>
        <v>0.16858113897933882</v>
      </c>
      <c r="F2072" s="14">
        <f t="shared" ref="F2072" si="224">F2063+F2064</f>
        <v>0.14555213726296395</v>
      </c>
    </row>
    <row r="2073" spans="1:6" x14ac:dyDescent="0.25">
      <c r="A2073" s="30" t="s">
        <v>59</v>
      </c>
      <c r="C2073" s="14">
        <f t="shared" ref="C2073" si="225">C2065</f>
        <v>0.33579578479797367</v>
      </c>
      <c r="D2073" s="14">
        <f>D2065</f>
        <v>0.42163985052166597</v>
      </c>
      <c r="E2073" s="14">
        <f t="shared" ref="E2073" si="226">E2065</f>
        <v>0.40848926211392467</v>
      </c>
      <c r="F2073" s="14">
        <f t="shared" ref="F2073" si="227">F2065</f>
        <v>0.40622633164467781</v>
      </c>
    </row>
    <row r="2074" spans="1:6" x14ac:dyDescent="0.25">
      <c r="A2074" s="13" t="s">
        <v>60</v>
      </c>
      <c r="C2074" s="14">
        <f t="shared" ref="C2074" si="228">C2066+C2067</f>
        <v>0.39670448037006556</v>
      </c>
      <c r="D2074" s="14">
        <f>D2066+D2067</f>
        <v>0.51246563686776625</v>
      </c>
      <c r="E2074" s="14">
        <f t="shared" ref="E2074" si="229">E2066+E2067</f>
        <v>0.42292959890673654</v>
      </c>
      <c r="F2074" s="14">
        <f t="shared" ref="F2074" si="230">F2066+F2067</f>
        <v>0.44822153109235824</v>
      </c>
    </row>
    <row r="2075" spans="1:6" x14ac:dyDescent="0.25">
      <c r="E2075" s="22"/>
    </row>
    <row r="2076" spans="1:6" x14ac:dyDescent="0.25">
      <c r="A2076" s="221" t="s">
        <v>61</v>
      </c>
      <c r="C2076" s="33">
        <v>3.1599954573331561</v>
      </c>
      <c r="D2076" s="32">
        <v>3.5440779968836456</v>
      </c>
      <c r="E2076" s="293">
        <v>3.2457060697044495</v>
      </c>
      <c r="F2076" s="32">
        <v>3.3301355803948698</v>
      </c>
    </row>
    <row r="2077" spans="1:6" x14ac:dyDescent="0.25">
      <c r="E2077" s="22"/>
    </row>
    <row r="2078" spans="1:6" x14ac:dyDescent="0.25">
      <c r="A2078" s="26" t="s">
        <v>8</v>
      </c>
      <c r="B2078" s="26" t="s">
        <v>624</v>
      </c>
    </row>
    <row r="2079" spans="1:6" x14ac:dyDescent="0.25">
      <c r="A2079" s="26" t="s">
        <v>10</v>
      </c>
      <c r="B2079" s="26" t="s">
        <v>11</v>
      </c>
    </row>
    <row r="2081" spans="1:6" x14ac:dyDescent="0.25">
      <c r="A2081" s="142" t="s">
        <v>519</v>
      </c>
    </row>
    <row r="2083" spans="1:6" x14ac:dyDescent="0.25">
      <c r="C2083" s="10" t="s">
        <v>319</v>
      </c>
      <c r="D2083" s="90" t="s">
        <v>421</v>
      </c>
      <c r="E2083" s="140" t="s">
        <v>475</v>
      </c>
      <c r="F2083" s="216" t="s">
        <v>5</v>
      </c>
    </row>
    <row r="2084" spans="1:6" x14ac:dyDescent="0.25">
      <c r="A2084" s="11" t="s">
        <v>130</v>
      </c>
      <c r="C2084" s="258">
        <v>7.8740641620179408E-2</v>
      </c>
      <c r="D2084" s="244">
        <v>3.3392221735085333E-2</v>
      </c>
      <c r="E2084" s="135">
        <v>3.314733906525083E-2</v>
      </c>
      <c r="F2084" s="300">
        <v>3.7181710958579868E-2</v>
      </c>
    </row>
    <row r="2085" spans="1:6" x14ac:dyDescent="0.25">
      <c r="A2085" s="13" t="s">
        <v>131</v>
      </c>
      <c r="C2085" s="259">
        <v>0.22474538860443341</v>
      </c>
      <c r="D2085" s="245">
        <v>2.1371550297120456E-2</v>
      </c>
      <c r="E2085" s="136">
        <v>3.0248365780319027E-2</v>
      </c>
      <c r="F2085" s="301">
        <v>4.4403715445733599E-2</v>
      </c>
    </row>
    <row r="2086" spans="1:6" x14ac:dyDescent="0.25">
      <c r="A2086" s="13" t="s">
        <v>54</v>
      </c>
      <c r="C2086" s="259">
        <v>0.33556242226643512</v>
      </c>
      <c r="D2086" s="245">
        <v>0.21549536469041075</v>
      </c>
      <c r="E2086" s="136">
        <v>0.35012586329310019</v>
      </c>
      <c r="F2086" s="301">
        <v>0.30740709369384323</v>
      </c>
    </row>
    <row r="2087" spans="1:6" x14ac:dyDescent="0.25">
      <c r="A2087" s="13" t="s">
        <v>132</v>
      </c>
      <c r="C2087" s="259">
        <v>0.14930736544719009</v>
      </c>
      <c r="D2087" s="245">
        <v>0.55520873746200738</v>
      </c>
      <c r="E2087" s="136">
        <v>0.51947264281755701</v>
      </c>
      <c r="F2087" s="301">
        <v>0.49833388404376672</v>
      </c>
    </row>
    <row r="2088" spans="1:6" x14ac:dyDescent="0.25">
      <c r="A2088" s="13" t="s">
        <v>133</v>
      </c>
      <c r="C2088" s="259">
        <v>0.211644182061762</v>
      </c>
      <c r="D2088" s="245">
        <v>0.17453212581537603</v>
      </c>
      <c r="E2088" s="136">
        <v>6.7005789043772843E-2</v>
      </c>
      <c r="F2088" s="301">
        <v>0.11267359585807647</v>
      </c>
    </row>
    <row r="2089" spans="1:6" x14ac:dyDescent="0.25">
      <c r="A2089" s="17" t="s">
        <v>5</v>
      </c>
      <c r="C2089" s="260">
        <v>1</v>
      </c>
      <c r="D2089" s="246">
        <v>1</v>
      </c>
      <c r="E2089" s="137">
        <v>1</v>
      </c>
      <c r="F2089" s="302">
        <v>1</v>
      </c>
    </row>
    <row r="2090" spans="1:6" s="22" customFormat="1" x14ac:dyDescent="0.25">
      <c r="A2090" s="208" t="s">
        <v>6</v>
      </c>
      <c r="B2090"/>
      <c r="C2090" s="265">
        <v>18.847286372007368</v>
      </c>
      <c r="D2090" s="94">
        <v>66.833267782426773</v>
      </c>
      <c r="E2090" s="138">
        <v>131.37339181286549</v>
      </c>
      <c r="F2090" s="233">
        <v>217.05394596729974</v>
      </c>
    </row>
    <row r="2091" spans="1:6" x14ac:dyDescent="0.25">
      <c r="A2091" s="203" t="s">
        <v>7</v>
      </c>
      <c r="C2091" s="266">
        <v>58</v>
      </c>
      <c r="D2091" s="95">
        <v>65</v>
      </c>
      <c r="E2091" s="139">
        <v>118</v>
      </c>
      <c r="F2091" s="235">
        <v>241</v>
      </c>
    </row>
    <row r="2092" spans="1:6" x14ac:dyDescent="0.25">
      <c r="B2092" s="22"/>
    </row>
    <row r="2093" spans="1:6" x14ac:dyDescent="0.25">
      <c r="A2093" s="29" t="s">
        <v>58</v>
      </c>
      <c r="C2093" s="14">
        <f t="shared" ref="C2093" si="231">C2084+C2085</f>
        <v>0.30348603022461285</v>
      </c>
      <c r="D2093" s="14">
        <f>D2084+D2085</f>
        <v>5.4763772032205789E-2</v>
      </c>
      <c r="E2093" s="14">
        <f t="shared" ref="E2093" si="232">E2084+E2085</f>
        <v>6.3395704845569861E-2</v>
      </c>
      <c r="F2093" s="14">
        <f t="shared" ref="F2093" si="233">F2084+F2085</f>
        <v>8.158542640431346E-2</v>
      </c>
    </row>
    <row r="2094" spans="1:6" x14ac:dyDescent="0.25">
      <c r="A2094" s="30" t="s">
        <v>59</v>
      </c>
      <c r="C2094" s="14">
        <f t="shared" ref="C2094" si="234">C2086</f>
        <v>0.33556242226643512</v>
      </c>
      <c r="D2094" s="14">
        <f>D2086</f>
        <v>0.21549536469041075</v>
      </c>
      <c r="E2094" s="14">
        <f t="shared" ref="E2094" si="235">E2086</f>
        <v>0.35012586329310019</v>
      </c>
      <c r="F2094" s="14">
        <f t="shared" ref="F2094" si="236">F2086</f>
        <v>0.30740709369384323</v>
      </c>
    </row>
    <row r="2095" spans="1:6" x14ac:dyDescent="0.25">
      <c r="A2095" s="13" t="s">
        <v>60</v>
      </c>
      <c r="C2095" s="14">
        <f t="shared" ref="C2095" si="237">C2087+C2088</f>
        <v>0.36095154750895209</v>
      </c>
      <c r="D2095" s="14">
        <f>D2087+D2088</f>
        <v>0.72974086327738341</v>
      </c>
      <c r="E2095" s="14">
        <f t="shared" ref="E2095" si="238">E2087+E2088</f>
        <v>0.58647843186132986</v>
      </c>
      <c r="F2095" s="14">
        <f t="shared" ref="F2095" si="239">F2087+F2088</f>
        <v>0.61100747990184323</v>
      </c>
    </row>
    <row r="2096" spans="1:6" x14ac:dyDescent="0.25">
      <c r="E2096" s="22"/>
    </row>
    <row r="2097" spans="1:6" x14ac:dyDescent="0.25">
      <c r="A2097" s="221" t="s">
        <v>61</v>
      </c>
      <c r="C2097" s="33">
        <v>3.1903690577259214</v>
      </c>
      <c r="D2097" s="32">
        <v>3.8161169953254688</v>
      </c>
      <c r="E2097" s="293">
        <v>3.556941176994282</v>
      </c>
      <c r="F2097" s="32">
        <v>3.6049139383970261</v>
      </c>
    </row>
    <row r="2099" spans="1:6" x14ac:dyDescent="0.25">
      <c r="A2099" s="26" t="s">
        <v>8</v>
      </c>
      <c r="B2099" s="26" t="s">
        <v>624</v>
      </c>
    </row>
    <row r="2100" spans="1:6" x14ac:dyDescent="0.25">
      <c r="A2100" s="26" t="s">
        <v>10</v>
      </c>
      <c r="B2100" s="26" t="s">
        <v>11</v>
      </c>
    </row>
    <row r="2102" spans="1:6" x14ac:dyDescent="0.25">
      <c r="A2102" s="8" t="s">
        <v>518</v>
      </c>
    </row>
    <row r="2104" spans="1:6" x14ac:dyDescent="0.25">
      <c r="B2104" s="62" t="s">
        <v>404</v>
      </c>
      <c r="C2104" s="10" t="s">
        <v>319</v>
      </c>
      <c r="D2104" s="90" t="s">
        <v>421</v>
      </c>
      <c r="E2104" s="140" t="s">
        <v>475</v>
      </c>
      <c r="F2104" s="216" t="s">
        <v>5</v>
      </c>
    </row>
    <row r="2105" spans="1:6" x14ac:dyDescent="0.25">
      <c r="A2105" s="11" t="s">
        <v>104</v>
      </c>
      <c r="B2105" s="247">
        <v>4.5022470275481619E-2</v>
      </c>
      <c r="C2105" s="258">
        <v>6.7513707186679775E-2</v>
      </c>
      <c r="D2105" s="244">
        <v>0.1548526873788095</v>
      </c>
      <c r="E2105" s="135">
        <v>0.7038863283746879</v>
      </c>
      <c r="F2105" s="300">
        <v>0.24281498750766237</v>
      </c>
    </row>
    <row r="2106" spans="1:6" x14ac:dyDescent="0.25">
      <c r="A2106" s="13" t="s">
        <v>105</v>
      </c>
      <c r="B2106" s="248">
        <v>0.95497752972451844</v>
      </c>
      <c r="C2106" s="259">
        <v>0.83117972328019785</v>
      </c>
      <c r="D2106" s="245">
        <v>0.73034647059282332</v>
      </c>
      <c r="E2106" s="136">
        <v>0.26639162825895429</v>
      </c>
      <c r="F2106" s="301">
        <v>0.69572737603418811</v>
      </c>
    </row>
    <row r="2107" spans="1:6" x14ac:dyDescent="0.25">
      <c r="A2107" s="13" t="s">
        <v>212</v>
      </c>
      <c r="B2107" s="255"/>
      <c r="C2107" s="259">
        <v>0.10130656953312239</v>
      </c>
      <c r="D2107" s="245">
        <v>0.11480084202836723</v>
      </c>
      <c r="E2107" s="136">
        <v>2.9722043366357875E-2</v>
      </c>
      <c r="F2107" s="301">
        <v>6.1457636458149459E-2</v>
      </c>
    </row>
    <row r="2108" spans="1:6" x14ac:dyDescent="0.25">
      <c r="A2108" s="17" t="s">
        <v>5</v>
      </c>
      <c r="B2108" s="249">
        <v>1</v>
      </c>
      <c r="C2108" s="260">
        <v>1</v>
      </c>
      <c r="D2108" s="246">
        <v>1</v>
      </c>
      <c r="E2108" s="137">
        <v>1</v>
      </c>
      <c r="F2108" s="302">
        <v>1</v>
      </c>
    </row>
    <row r="2109" spans="1:6" s="22" customFormat="1" x14ac:dyDescent="0.25">
      <c r="A2109" s="208" t="s">
        <v>6</v>
      </c>
      <c r="B2109" s="69">
        <v>499.99972602251813</v>
      </c>
      <c r="C2109" s="21">
        <v>499.99996685082965</v>
      </c>
      <c r="D2109" s="94">
        <v>500.00005020920582</v>
      </c>
      <c r="E2109" s="138">
        <v>499.98333333333397</v>
      </c>
      <c r="F2109" s="233">
        <v>1999.9830764158708</v>
      </c>
    </row>
    <row r="2110" spans="1:6" x14ac:dyDescent="0.25">
      <c r="A2110" s="203" t="s">
        <v>7</v>
      </c>
      <c r="B2110" s="71">
        <v>722</v>
      </c>
      <c r="C2110" s="25">
        <v>1086</v>
      </c>
      <c r="D2110" s="95">
        <v>478</v>
      </c>
      <c r="E2110" s="139">
        <v>342</v>
      </c>
      <c r="F2110" s="235">
        <v>2628</v>
      </c>
    </row>
    <row r="2112" spans="1:6" x14ac:dyDescent="0.25">
      <c r="A2112" s="26" t="s">
        <v>8</v>
      </c>
      <c r="B2112" s="26" t="s">
        <v>9</v>
      </c>
    </row>
    <row r="2113" spans="1:6" x14ac:dyDescent="0.25">
      <c r="A2113" s="26" t="s">
        <v>10</v>
      </c>
      <c r="B2113" s="26" t="s">
        <v>11</v>
      </c>
    </row>
    <row r="2115" spans="1:6" x14ac:dyDescent="0.25">
      <c r="A2115" s="8" t="s">
        <v>213</v>
      </c>
    </row>
    <row r="2117" spans="1:6" x14ac:dyDescent="0.25">
      <c r="C2117" s="10" t="s">
        <v>319</v>
      </c>
      <c r="D2117" s="90" t="s">
        <v>421</v>
      </c>
      <c r="F2117" s="216" t="s">
        <v>5</v>
      </c>
    </row>
    <row r="2118" spans="1:6" x14ac:dyDescent="0.25">
      <c r="A2118" s="11" t="s">
        <v>214</v>
      </c>
      <c r="C2118" s="258">
        <v>2.9575527781518993E-2</v>
      </c>
      <c r="D2118" s="244">
        <v>0.15949323254848527</v>
      </c>
      <c r="F2118" s="300">
        <v>0.12004831388177122</v>
      </c>
    </row>
    <row r="2119" spans="1:6" x14ac:dyDescent="0.25">
      <c r="A2119" s="13" t="s">
        <v>215</v>
      </c>
      <c r="C2119" s="259">
        <v>0.65886420291905834</v>
      </c>
      <c r="D2119" s="245">
        <v>2.8055491038102454E-2</v>
      </c>
      <c r="F2119" s="301">
        <v>0.21957825830858513</v>
      </c>
    </row>
    <row r="2120" spans="1:6" x14ac:dyDescent="0.25">
      <c r="A2120" s="13" t="s">
        <v>216</v>
      </c>
      <c r="C2120" s="259">
        <v>3.7738375849658772E-2</v>
      </c>
      <c r="D2120" s="245">
        <v>0.42620959056353624</v>
      </c>
      <c r="F2120" s="301">
        <v>0.30826403805986635</v>
      </c>
    </row>
    <row r="2121" spans="1:6" x14ac:dyDescent="0.25">
      <c r="A2121" s="13" t="s">
        <v>217</v>
      </c>
      <c r="C2121" s="259">
        <v>0.20744487084845692</v>
      </c>
      <c r="D2121" s="245">
        <v>0.37663379717088952</v>
      </c>
      <c r="E2121" s="22"/>
      <c r="F2121" s="301">
        <v>0.3252655602545465</v>
      </c>
    </row>
    <row r="2122" spans="1:6" x14ac:dyDescent="0.25">
      <c r="A2122" s="13" t="s">
        <v>218</v>
      </c>
      <c r="C2122" s="259">
        <v>6.1921545829149325E-3</v>
      </c>
      <c r="D2122" s="245"/>
      <c r="F2122" s="301">
        <v>1.8800288562125561E-3</v>
      </c>
    </row>
    <row r="2123" spans="1:6" x14ac:dyDescent="0.25">
      <c r="A2123" s="13" t="s">
        <v>212</v>
      </c>
      <c r="C2123" s="259">
        <v>6.0184868018392026E-2</v>
      </c>
      <c r="D2123" s="245">
        <v>9.6078886789865061E-3</v>
      </c>
      <c r="F2123" s="301">
        <v>2.4963800639018228E-2</v>
      </c>
    </row>
    <row r="2124" spans="1:6" x14ac:dyDescent="0.25">
      <c r="A2124" s="17" t="s">
        <v>5</v>
      </c>
      <c r="C2124" s="260">
        <v>1</v>
      </c>
      <c r="D2124" s="246">
        <v>1</v>
      </c>
      <c r="F2124" s="302">
        <v>1</v>
      </c>
    </row>
    <row r="2125" spans="1:6" s="22" customFormat="1" x14ac:dyDescent="0.25">
      <c r="A2125" s="208" t="s">
        <v>6</v>
      </c>
      <c r="B2125"/>
      <c r="C2125" s="265">
        <v>33.7568485267035</v>
      </c>
      <c r="D2125" s="94">
        <v>77.426351464435143</v>
      </c>
      <c r="E2125"/>
      <c r="F2125" s="233">
        <v>111.18319999113865</v>
      </c>
    </row>
    <row r="2126" spans="1:6" x14ac:dyDescent="0.25">
      <c r="A2126" s="203" t="s">
        <v>7</v>
      </c>
      <c r="C2126" s="266">
        <v>73</v>
      </c>
      <c r="D2126" s="95">
        <v>82</v>
      </c>
      <c r="F2126" s="235">
        <v>155</v>
      </c>
    </row>
    <row r="2128" spans="1:6" x14ac:dyDescent="0.25">
      <c r="A2128" s="26" t="s">
        <v>8</v>
      </c>
      <c r="B2128" s="26" t="s">
        <v>480</v>
      </c>
    </row>
    <row r="2129" spans="1:6" x14ac:dyDescent="0.25">
      <c r="A2129" s="26" t="s">
        <v>10</v>
      </c>
      <c r="B2129" s="26" t="s">
        <v>11</v>
      </c>
    </row>
    <row r="2131" spans="1:6" x14ac:dyDescent="0.25">
      <c r="A2131" s="8" t="s">
        <v>517</v>
      </c>
    </row>
    <row r="2133" spans="1:6" x14ac:dyDescent="0.25">
      <c r="B2133" s="62" t="s">
        <v>404</v>
      </c>
      <c r="C2133" s="10" t="s">
        <v>319</v>
      </c>
      <c r="D2133" s="90" t="s">
        <v>421</v>
      </c>
      <c r="E2133" s="140" t="s">
        <v>475</v>
      </c>
      <c r="F2133" s="216" t="s">
        <v>5</v>
      </c>
    </row>
    <row r="2134" spans="1:6" x14ac:dyDescent="0.25">
      <c r="A2134" s="11" t="s">
        <v>146</v>
      </c>
      <c r="B2134" s="247">
        <v>0.31050514516609973</v>
      </c>
      <c r="C2134" s="258">
        <v>7.6754086119213919E-3</v>
      </c>
      <c r="D2134" s="244">
        <v>3.7663379717088961E-2</v>
      </c>
      <c r="E2134" s="135">
        <v>1.5599795780261876E-2</v>
      </c>
      <c r="F2134" s="300">
        <v>3.2237049338002949E-2</v>
      </c>
    </row>
    <row r="2135" spans="1:6" x14ac:dyDescent="0.25">
      <c r="A2135" s="13" t="s">
        <v>147</v>
      </c>
      <c r="B2135" s="248">
        <v>3.3353820688983696E-2</v>
      </c>
      <c r="C2135" s="259">
        <v>0.11856487753150152</v>
      </c>
      <c r="D2135" s="245">
        <v>4.6503093397218406E-2</v>
      </c>
      <c r="E2135" s="136">
        <v>3.7651871813480391E-2</v>
      </c>
      <c r="F2135" s="301">
        <v>4.448826951909244E-2</v>
      </c>
    </row>
    <row r="2136" spans="1:6" x14ac:dyDescent="0.25">
      <c r="A2136" s="13" t="s">
        <v>54</v>
      </c>
      <c r="B2136" s="248">
        <v>0.13224385227196658</v>
      </c>
      <c r="C2136" s="259">
        <v>0.28908966361440191</v>
      </c>
      <c r="D2136" s="245">
        <v>9.3774361793293862E-2</v>
      </c>
      <c r="E2136" s="136">
        <v>0.11430323307761543</v>
      </c>
      <c r="F2136" s="301">
        <v>0.12401158916907885</v>
      </c>
    </row>
    <row r="2137" spans="1:6" x14ac:dyDescent="0.25">
      <c r="A2137" s="13" t="s">
        <v>148</v>
      </c>
      <c r="B2137" s="248">
        <v>0.35885327604987549</v>
      </c>
      <c r="C2137" s="259">
        <v>0.28546176599455464</v>
      </c>
      <c r="D2137" s="245">
        <v>0.46233662028291111</v>
      </c>
      <c r="E2137" s="136">
        <v>0.48142933876589999</v>
      </c>
      <c r="F2137" s="301">
        <v>0.45908113770520848</v>
      </c>
    </row>
    <row r="2138" spans="1:6" x14ac:dyDescent="0.25">
      <c r="A2138" s="13" t="s">
        <v>149</v>
      </c>
      <c r="B2138" s="248">
        <v>0.16504390582307449</v>
      </c>
      <c r="C2138" s="259">
        <v>0.29920828424762047</v>
      </c>
      <c r="D2138" s="245">
        <v>0.35972254480948768</v>
      </c>
      <c r="E2138" s="136">
        <v>0.35101576056274242</v>
      </c>
      <c r="F2138" s="301">
        <v>0.3401819542686173</v>
      </c>
    </row>
    <row r="2139" spans="1:6" x14ac:dyDescent="0.25">
      <c r="A2139" s="17" t="s">
        <v>5</v>
      </c>
      <c r="B2139" s="249">
        <v>1</v>
      </c>
      <c r="C2139" s="260">
        <v>1</v>
      </c>
      <c r="D2139" s="246">
        <v>1</v>
      </c>
      <c r="E2139" s="137">
        <v>1</v>
      </c>
      <c r="F2139" s="302">
        <v>1</v>
      </c>
    </row>
    <row r="2140" spans="1:6" s="22" customFormat="1" x14ac:dyDescent="0.25">
      <c r="A2140" s="208" t="s">
        <v>6</v>
      </c>
      <c r="B2140" s="69">
        <v>22.511222802597857</v>
      </c>
      <c r="C2140" s="265">
        <v>33.7568485267035</v>
      </c>
      <c r="D2140" s="94">
        <v>77.426351464435143</v>
      </c>
      <c r="E2140" s="138">
        <v>351.93143274853838</v>
      </c>
      <c r="F2140" s="233">
        <v>485.62585554227536</v>
      </c>
    </row>
    <row r="2141" spans="1:6" x14ac:dyDescent="0.25">
      <c r="A2141" s="203" t="s">
        <v>7</v>
      </c>
      <c r="B2141" s="71">
        <v>33</v>
      </c>
      <c r="C2141" s="266">
        <v>73</v>
      </c>
      <c r="D2141" s="95">
        <v>82</v>
      </c>
      <c r="E2141" s="139">
        <v>257</v>
      </c>
      <c r="F2141" s="235">
        <v>445</v>
      </c>
    </row>
    <row r="2143" spans="1:6" x14ac:dyDescent="0.25">
      <c r="A2143" s="29" t="s">
        <v>58</v>
      </c>
      <c r="B2143" s="14">
        <f t="shared" ref="B2143:C2143" si="240">B2134+B2135</f>
        <v>0.34385896585508341</v>
      </c>
      <c r="C2143" s="14">
        <f t="shared" si="240"/>
        <v>0.12624028614342292</v>
      </c>
      <c r="D2143" s="14">
        <f>D2134+D2135</f>
        <v>8.4166473114307361E-2</v>
      </c>
      <c r="E2143" s="14">
        <f t="shared" ref="E2143" si="241">E2134+E2135</f>
        <v>5.3251667593742266E-2</v>
      </c>
      <c r="F2143" s="14">
        <f t="shared" ref="F2143" si="242">F2134+F2135</f>
        <v>7.6725318857095381E-2</v>
      </c>
    </row>
    <row r="2144" spans="1:6" x14ac:dyDescent="0.25">
      <c r="A2144" s="30" t="s">
        <v>59</v>
      </c>
      <c r="B2144" s="14">
        <f t="shared" ref="B2144:C2144" si="243">B2136</f>
        <v>0.13224385227196658</v>
      </c>
      <c r="C2144" s="14">
        <f t="shared" si="243"/>
        <v>0.28908966361440191</v>
      </c>
      <c r="D2144" s="14">
        <f>D2136</f>
        <v>9.3774361793293862E-2</v>
      </c>
      <c r="E2144" s="14">
        <f t="shared" ref="E2144" si="244">E2136</f>
        <v>0.11430323307761543</v>
      </c>
      <c r="F2144" s="14">
        <f t="shared" ref="F2144" si="245">F2136</f>
        <v>0.12401158916907885</v>
      </c>
    </row>
    <row r="2145" spans="1:6" x14ac:dyDescent="0.25">
      <c r="A2145" s="13" t="s">
        <v>60</v>
      </c>
      <c r="B2145" s="14">
        <f t="shared" ref="B2145:C2145" si="246">B2137+B2138</f>
        <v>0.52389718187294998</v>
      </c>
      <c r="C2145" s="14">
        <f t="shared" si="246"/>
        <v>0.58467005024217511</v>
      </c>
      <c r="D2145" s="14">
        <f>D2137+D2138</f>
        <v>0.82205916509239874</v>
      </c>
      <c r="E2145" s="14">
        <f t="shared" ref="E2145" si="247">E2137+E2138</f>
        <v>0.83244509932864241</v>
      </c>
      <c r="F2145" s="14">
        <f t="shared" ref="F2145" si="248">F2137+F2138</f>
        <v>0.79926309197382572</v>
      </c>
    </row>
    <row r="2146" spans="1:6" x14ac:dyDescent="0.25">
      <c r="E2146" s="22"/>
    </row>
    <row r="2147" spans="1:6" x14ac:dyDescent="0.25">
      <c r="A2147" s="221" t="s">
        <v>61</v>
      </c>
      <c r="B2147" s="33">
        <v>3.0345769766748409</v>
      </c>
      <c r="C2147" s="33">
        <v>3.7499626397344503</v>
      </c>
      <c r="D2147" s="32">
        <v>4.0599518570704891</v>
      </c>
      <c r="E2147" s="293">
        <v>4.1146093965173831</v>
      </c>
      <c r="F2147" s="32">
        <v>4.0304826780473428</v>
      </c>
    </row>
    <row r="2149" spans="1:6" x14ac:dyDescent="0.25">
      <c r="A2149" s="26" t="s">
        <v>8</v>
      </c>
      <c r="B2149" s="26" t="s">
        <v>481</v>
      </c>
    </row>
    <row r="2150" spans="1:6" x14ac:dyDescent="0.25">
      <c r="A2150" s="26" t="s">
        <v>10</v>
      </c>
      <c r="B2150" s="26" t="s">
        <v>11</v>
      </c>
    </row>
    <row r="2152" spans="1:6" x14ac:dyDescent="0.25">
      <c r="A2152" s="142" t="s">
        <v>516</v>
      </c>
    </row>
    <row r="2154" spans="1:6" x14ac:dyDescent="0.25">
      <c r="B2154" s="63" t="s">
        <v>404</v>
      </c>
      <c r="C2154" s="10" t="s">
        <v>319</v>
      </c>
      <c r="D2154" s="90" t="s">
        <v>421</v>
      </c>
      <c r="E2154" s="140" t="s">
        <v>475</v>
      </c>
      <c r="F2154" s="216" t="s">
        <v>5</v>
      </c>
    </row>
    <row r="2155" spans="1:6" x14ac:dyDescent="0.25">
      <c r="A2155" s="11" t="s">
        <v>219</v>
      </c>
      <c r="B2155" s="247">
        <v>0.17828867698336873</v>
      </c>
      <c r="C2155" s="258">
        <v>0.14642108977954477</v>
      </c>
      <c r="D2155" s="244">
        <v>0.1610295825461994</v>
      </c>
      <c r="E2155" s="135">
        <v>2.2052076033218508E-2</v>
      </c>
      <c r="F2155" s="300">
        <v>6.0097628893358859E-2</v>
      </c>
    </row>
    <row r="2156" spans="1:6" x14ac:dyDescent="0.25">
      <c r="A2156" s="13" t="s">
        <v>181</v>
      </c>
      <c r="B2156" s="248">
        <v>3.3353820688983696E-2</v>
      </c>
      <c r="C2156" s="259">
        <v>0.23482499117735814</v>
      </c>
      <c r="D2156" s="245">
        <v>5.6879157075061963E-2</v>
      </c>
      <c r="E2156" s="136">
        <v>5.9173042994569193E-2</v>
      </c>
      <c r="F2156" s="301">
        <v>6.9820389436037036E-2</v>
      </c>
    </row>
    <row r="2157" spans="1:6" x14ac:dyDescent="0.25">
      <c r="A2157" s="13" t="s">
        <v>54</v>
      </c>
      <c r="B2157" s="248">
        <v>0.12833705554101832</v>
      </c>
      <c r="C2157" s="259">
        <v>8.4055680673214464E-2</v>
      </c>
      <c r="D2157" s="245">
        <v>0.17794083490760118</v>
      </c>
      <c r="E2157" s="136">
        <v>0.2294028234334255</v>
      </c>
      <c r="F2157" s="301">
        <v>0.20640962942632743</v>
      </c>
    </row>
    <row r="2158" spans="1:6" x14ac:dyDescent="0.25">
      <c r="A2158" s="13" t="s">
        <v>182</v>
      </c>
      <c r="B2158" s="248">
        <v>0.31275368316000218</v>
      </c>
      <c r="C2158" s="259">
        <v>0.36707427556307204</v>
      </c>
      <c r="D2158" s="245">
        <v>0.34127494245037177</v>
      </c>
      <c r="E2158" s="136">
        <v>0.47848900657233662</v>
      </c>
      <c r="F2158" s="301">
        <v>0.44118477505801523</v>
      </c>
    </row>
    <row r="2159" spans="1:6" x14ac:dyDescent="0.25">
      <c r="A2159" s="13" t="s">
        <v>220</v>
      </c>
      <c r="B2159" s="248">
        <v>0.34726676362662717</v>
      </c>
      <c r="C2159" s="259">
        <v>0.16762396280681061</v>
      </c>
      <c r="D2159" s="245">
        <v>0.26287548302076563</v>
      </c>
      <c r="E2159" s="136">
        <v>0.21088305096645021</v>
      </c>
      <c r="F2159" s="301">
        <v>0.22248757718626153</v>
      </c>
    </row>
    <row r="2160" spans="1:6" x14ac:dyDescent="0.25">
      <c r="A2160" s="17" t="s">
        <v>5</v>
      </c>
      <c r="B2160" s="249">
        <v>1</v>
      </c>
      <c r="C2160" s="260">
        <v>1</v>
      </c>
      <c r="D2160" s="246">
        <v>1</v>
      </c>
      <c r="E2160" s="137"/>
      <c r="F2160" s="302">
        <v>1</v>
      </c>
    </row>
    <row r="2161" spans="1:6" s="22" customFormat="1" x14ac:dyDescent="0.25">
      <c r="A2161" s="208" t="s">
        <v>6</v>
      </c>
      <c r="B2161" s="69">
        <v>22.511222802597857</v>
      </c>
      <c r="C2161" s="265">
        <v>33.7568485267035</v>
      </c>
      <c r="D2161" s="94">
        <v>77.426351464435143</v>
      </c>
      <c r="E2161" s="138">
        <v>351.93143274853838</v>
      </c>
      <c r="F2161" s="233">
        <v>485.62585554227525</v>
      </c>
    </row>
    <row r="2162" spans="1:6" x14ac:dyDescent="0.25">
      <c r="A2162" s="203" t="s">
        <v>7</v>
      </c>
      <c r="B2162" s="71">
        <v>33</v>
      </c>
      <c r="C2162" s="266">
        <v>73</v>
      </c>
      <c r="D2162" s="95">
        <v>82</v>
      </c>
      <c r="E2162" s="139">
        <v>257</v>
      </c>
      <c r="F2162" s="235">
        <v>445</v>
      </c>
    </row>
    <row r="2164" spans="1:6" x14ac:dyDescent="0.25">
      <c r="A2164" s="29" t="s">
        <v>58</v>
      </c>
      <c r="B2164" s="14">
        <f t="shared" ref="B2164:C2164" si="249">B2155+B2156</f>
        <v>0.21164249767235244</v>
      </c>
      <c r="C2164" s="14">
        <f t="shared" si="249"/>
        <v>0.38124608095690293</v>
      </c>
      <c r="D2164" s="14">
        <f>D2155+D2156</f>
        <v>0.21790873962126137</v>
      </c>
      <c r="E2164" s="14">
        <f t="shared" ref="E2164" si="250">E2155+E2156</f>
        <v>8.1225119027787701E-2</v>
      </c>
      <c r="F2164" s="14">
        <f t="shared" ref="F2164" si="251">F2155+F2156</f>
        <v>0.1299180183293959</v>
      </c>
    </row>
    <row r="2165" spans="1:6" x14ac:dyDescent="0.25">
      <c r="A2165" s="30" t="s">
        <v>59</v>
      </c>
      <c r="B2165" s="14">
        <f t="shared" ref="B2165:C2165" si="252">B2157</f>
        <v>0.12833705554101832</v>
      </c>
      <c r="C2165" s="14">
        <f t="shared" si="252"/>
        <v>8.4055680673214464E-2</v>
      </c>
      <c r="D2165" s="14">
        <f>D2157</f>
        <v>0.17794083490760118</v>
      </c>
      <c r="E2165" s="14">
        <f t="shared" ref="E2165" si="253">E2157</f>
        <v>0.2294028234334255</v>
      </c>
      <c r="F2165" s="14">
        <f t="shared" ref="F2165" si="254">F2157</f>
        <v>0.20640962942632743</v>
      </c>
    </row>
    <row r="2166" spans="1:6" x14ac:dyDescent="0.25">
      <c r="A2166" s="13" t="s">
        <v>60</v>
      </c>
      <c r="B2166" s="14">
        <f t="shared" ref="B2166:C2166" si="255">B2158+B2159</f>
        <v>0.6600204467866293</v>
      </c>
      <c r="C2166" s="14">
        <f t="shared" si="255"/>
        <v>0.53469823836988262</v>
      </c>
      <c r="D2166" s="14">
        <f>D2158+D2159</f>
        <v>0.6041504254711374</v>
      </c>
      <c r="E2166" s="14">
        <f t="shared" ref="E2166" si="256">E2158+E2159</f>
        <v>0.68937205753878683</v>
      </c>
      <c r="F2166" s="14">
        <f t="shared" ref="F2166" si="257">F2158+F2159</f>
        <v>0.66367235224427679</v>
      </c>
    </row>
    <row r="2167" spans="1:6" x14ac:dyDescent="0.25">
      <c r="E2167" s="22"/>
    </row>
    <row r="2168" spans="1:6" x14ac:dyDescent="0.25">
      <c r="A2168" s="221" t="s">
        <v>61</v>
      </c>
      <c r="B2168" s="33">
        <v>3.6173560357575356</v>
      </c>
      <c r="C2168" s="33">
        <v>3.1746550304402459</v>
      </c>
      <c r="D2168" s="32">
        <v>3.4880875863244425</v>
      </c>
      <c r="E2168" s="293">
        <v>3.7969779134442319</v>
      </c>
      <c r="F2168" s="32">
        <v>3.6961442822077841</v>
      </c>
    </row>
    <row r="2170" spans="1:6" x14ac:dyDescent="0.25">
      <c r="A2170" s="26" t="s">
        <v>8</v>
      </c>
      <c r="B2170" s="26" t="s">
        <v>482</v>
      </c>
    </row>
    <row r="2171" spans="1:6" x14ac:dyDescent="0.25">
      <c r="A2171" s="26" t="s">
        <v>10</v>
      </c>
      <c r="B2171" s="26" t="s">
        <v>11</v>
      </c>
    </row>
    <row r="2173" spans="1:6" x14ac:dyDescent="0.25">
      <c r="A2173" s="8" t="s">
        <v>221</v>
      </c>
    </row>
    <row r="2175" spans="1:6" x14ac:dyDescent="0.25">
      <c r="C2175" s="10" t="s">
        <v>319</v>
      </c>
      <c r="D2175" s="90" t="s">
        <v>421</v>
      </c>
      <c r="E2175" s="140" t="s">
        <v>475</v>
      </c>
      <c r="F2175" s="216" t="s">
        <v>5</v>
      </c>
    </row>
    <row r="2176" spans="1:6" x14ac:dyDescent="0.25">
      <c r="A2176" s="11" t="s">
        <v>104</v>
      </c>
      <c r="C2176" s="258">
        <v>6.7223952999543521E-2</v>
      </c>
      <c r="D2176" s="244">
        <v>0.11652655733624515</v>
      </c>
      <c r="E2176" s="135">
        <v>7.855934379099222E-2</v>
      </c>
      <c r="F2176" s="300">
        <v>8.743671866473722E-2</v>
      </c>
    </row>
    <row r="2177" spans="1:6" x14ac:dyDescent="0.25">
      <c r="A2177" s="13" t="s">
        <v>105</v>
      </c>
      <c r="C2177" s="259">
        <v>0.93277604700045647</v>
      </c>
      <c r="D2177" s="245">
        <v>0.88347344266375505</v>
      </c>
      <c r="E2177" s="136">
        <v>0.92144065620900795</v>
      </c>
      <c r="F2177" s="301">
        <v>0.91256328133526265</v>
      </c>
    </row>
    <row r="2178" spans="1:6" x14ac:dyDescent="0.25">
      <c r="A2178" s="17" t="s">
        <v>5</v>
      </c>
      <c r="C2178" s="260">
        <v>1</v>
      </c>
      <c r="D2178" s="246">
        <v>1</v>
      </c>
      <c r="E2178" s="137">
        <v>1</v>
      </c>
      <c r="F2178" s="302">
        <v>1</v>
      </c>
    </row>
    <row r="2179" spans="1:6" s="22" customFormat="1" x14ac:dyDescent="0.25">
      <c r="A2179" s="208" t="s">
        <v>6</v>
      </c>
      <c r="B2179"/>
      <c r="C2179" s="21">
        <v>499.99996685082965</v>
      </c>
      <c r="D2179" s="94">
        <v>500.00005020920582</v>
      </c>
      <c r="E2179" s="138">
        <v>499.98333333333397</v>
      </c>
      <c r="F2179" s="233">
        <v>1499.9833503933471</v>
      </c>
    </row>
    <row r="2180" spans="1:6" x14ac:dyDescent="0.25">
      <c r="A2180" s="203" t="s">
        <v>7</v>
      </c>
      <c r="C2180" s="25">
        <v>1086</v>
      </c>
      <c r="D2180" s="95">
        <v>478</v>
      </c>
      <c r="E2180" s="139">
        <v>342</v>
      </c>
      <c r="F2180" s="235">
        <v>1906</v>
      </c>
    </row>
    <row r="2182" spans="1:6" x14ac:dyDescent="0.25">
      <c r="A2182" s="26" t="s">
        <v>8</v>
      </c>
      <c r="B2182" s="26" t="s">
        <v>9</v>
      </c>
    </row>
    <row r="2183" spans="1:6" x14ac:dyDescent="0.25">
      <c r="A2183" s="26" t="s">
        <v>10</v>
      </c>
      <c r="B2183" s="26" t="s">
        <v>11</v>
      </c>
    </row>
    <row r="2185" spans="1:6" x14ac:dyDescent="0.25">
      <c r="A2185" s="8" t="s">
        <v>222</v>
      </c>
    </row>
    <row r="2187" spans="1:6" x14ac:dyDescent="0.25">
      <c r="C2187" s="10" t="s">
        <v>319</v>
      </c>
      <c r="D2187" s="90" t="s">
        <v>421</v>
      </c>
      <c r="F2187" s="216" t="s">
        <v>5</v>
      </c>
    </row>
    <row r="2188" spans="1:6" x14ac:dyDescent="0.25">
      <c r="A2188" s="11" t="s">
        <v>214</v>
      </c>
      <c r="C2188" s="258">
        <v>0.10586735997251266</v>
      </c>
      <c r="D2188" s="244">
        <v>0.35035729097284191</v>
      </c>
      <c r="F2188" s="300">
        <v>0.26091222227947847</v>
      </c>
    </row>
    <row r="2189" spans="1:6" x14ac:dyDescent="0.25">
      <c r="A2189" s="13" t="s">
        <v>215</v>
      </c>
      <c r="C2189" s="259">
        <v>9.6783925068791663E-3</v>
      </c>
      <c r="D2189" s="133"/>
      <c r="F2189" s="301">
        <v>3.5407776470679042E-3</v>
      </c>
    </row>
    <row r="2190" spans="1:6" x14ac:dyDescent="0.25">
      <c r="A2190" s="13" t="s">
        <v>216</v>
      </c>
      <c r="C2190" s="259">
        <v>3.8470436668334954E-2</v>
      </c>
      <c r="D2190" s="245">
        <v>7.4566146675834888E-2</v>
      </c>
      <c r="F2190" s="301">
        <v>6.136076333776927E-2</v>
      </c>
    </row>
    <row r="2191" spans="1:6" x14ac:dyDescent="0.25">
      <c r="A2191" s="13" t="s">
        <v>217</v>
      </c>
      <c r="C2191" s="259">
        <v>0.7537357269417595</v>
      </c>
      <c r="D2191" s="245">
        <v>0.51327838390511982</v>
      </c>
      <c r="E2191" s="22"/>
      <c r="F2191" s="301">
        <v>0.60124815622963712</v>
      </c>
    </row>
    <row r="2192" spans="1:6" x14ac:dyDescent="0.25">
      <c r="A2192" s="13" t="s">
        <v>218</v>
      </c>
      <c r="C2192" s="259">
        <v>3.4595479922101984E-3</v>
      </c>
      <c r="D2192" s="92"/>
      <c r="F2192" s="301">
        <v>1.2656533810826414E-3</v>
      </c>
    </row>
    <row r="2193" spans="1:6" x14ac:dyDescent="0.25">
      <c r="A2193" s="13" t="s">
        <v>212</v>
      </c>
      <c r="C2193" s="259">
        <v>8.8788535918303463E-2</v>
      </c>
      <c r="D2193" s="245">
        <v>6.1798178446203493E-2</v>
      </c>
      <c r="F2193" s="301">
        <v>7.1672427124964647E-2</v>
      </c>
    </row>
    <row r="2194" spans="1:6" x14ac:dyDescent="0.25">
      <c r="A2194" s="17" t="s">
        <v>5</v>
      </c>
      <c r="C2194" s="260">
        <v>1</v>
      </c>
      <c r="D2194" s="246">
        <v>1</v>
      </c>
      <c r="F2194" s="302">
        <v>1</v>
      </c>
    </row>
    <row r="2195" spans="1:6" s="22" customFormat="1" x14ac:dyDescent="0.25">
      <c r="A2195" s="208" t="s">
        <v>6</v>
      </c>
      <c r="B2195"/>
      <c r="C2195" s="265">
        <v>33.611971454880297</v>
      </c>
      <c r="D2195" s="94">
        <v>58.263284518828449</v>
      </c>
      <c r="E2195"/>
      <c r="F2195" s="233">
        <v>91.875255973708761</v>
      </c>
    </row>
    <row r="2196" spans="1:6" x14ac:dyDescent="0.25">
      <c r="A2196" s="203" t="s">
        <v>7</v>
      </c>
      <c r="C2196" s="266">
        <v>94</v>
      </c>
      <c r="D2196" s="131">
        <v>59</v>
      </c>
      <c r="F2196" s="235">
        <v>153</v>
      </c>
    </row>
    <row r="2198" spans="1:6" x14ac:dyDescent="0.25">
      <c r="A2198" s="26" t="s">
        <v>8</v>
      </c>
      <c r="B2198" s="26" t="s">
        <v>483</v>
      </c>
    </row>
    <row r="2199" spans="1:6" x14ac:dyDescent="0.25">
      <c r="A2199" s="26" t="s">
        <v>10</v>
      </c>
      <c r="B2199" s="26" t="s">
        <v>11</v>
      </c>
    </row>
    <row r="2201" spans="1:6" x14ac:dyDescent="0.25">
      <c r="A2201" s="8" t="s">
        <v>485</v>
      </c>
    </row>
    <row r="2203" spans="1:6" x14ac:dyDescent="0.25">
      <c r="C2203" s="10" t="s">
        <v>319</v>
      </c>
      <c r="D2203" s="90" t="s">
        <v>421</v>
      </c>
      <c r="E2203" s="90" t="s">
        <v>475</v>
      </c>
      <c r="F2203" s="216" t="s">
        <v>5</v>
      </c>
    </row>
    <row r="2204" spans="1:6" x14ac:dyDescent="0.25">
      <c r="A2204" s="11" t="s">
        <v>146</v>
      </c>
      <c r="C2204" s="258">
        <v>9.1764241676915007E-2</v>
      </c>
      <c r="D2204" s="244">
        <v>3.7283073337917437E-2</v>
      </c>
      <c r="E2204" s="244">
        <v>0.15422609653693836</v>
      </c>
      <c r="F2204" s="300">
        <v>8.6267996604457262E-2</v>
      </c>
    </row>
    <row r="2205" spans="1:6" x14ac:dyDescent="0.25">
      <c r="A2205" s="13" t="s">
        <v>147</v>
      </c>
      <c r="C2205" s="259">
        <v>0.10517531339753021</v>
      </c>
      <c r="D2205" s="245">
        <v>2.4515105108286039E-2</v>
      </c>
      <c r="E2205" s="245">
        <v>0.11324554089866896</v>
      </c>
      <c r="F2205" s="301">
        <v>7.175996892113698E-2</v>
      </c>
    </row>
    <row r="2206" spans="1:6" x14ac:dyDescent="0.25">
      <c r="A2206" s="13" t="s">
        <v>54</v>
      </c>
      <c r="C2206" s="259">
        <v>0.1528763525645748</v>
      </c>
      <c r="D2206" s="245">
        <v>0.18743619804056394</v>
      </c>
      <c r="E2206" s="245">
        <v>0.17105752910698865</v>
      </c>
      <c r="F2206" s="301">
        <v>0.17367407804371784</v>
      </c>
    </row>
    <row r="2207" spans="1:6" x14ac:dyDescent="0.25">
      <c r="A2207" s="13" t="s">
        <v>148</v>
      </c>
      <c r="C2207" s="259">
        <v>0.26447875591111991</v>
      </c>
      <c r="D2207" s="245">
        <v>0.45045937410793946</v>
      </c>
      <c r="E2207" s="245">
        <v>0.43615073102462559</v>
      </c>
      <c r="F2207" s="301">
        <v>0.39851116729185121</v>
      </c>
    </row>
    <row r="2208" spans="1:6" x14ac:dyDescent="0.25">
      <c r="A2208" s="13" t="s">
        <v>149</v>
      </c>
      <c r="C2208" s="259">
        <v>0.38570533644986005</v>
      </c>
      <c r="D2208" s="245">
        <v>0.30030624940529299</v>
      </c>
      <c r="E2208" s="245">
        <v>0.12532010243277852</v>
      </c>
      <c r="F2208" s="301">
        <v>0.2697867891388368</v>
      </c>
    </row>
    <row r="2209" spans="1:6" x14ac:dyDescent="0.25">
      <c r="A2209" s="17" t="s">
        <v>5</v>
      </c>
      <c r="C2209" s="260">
        <v>1</v>
      </c>
      <c r="D2209" s="246">
        <v>1</v>
      </c>
      <c r="E2209" s="246">
        <v>1</v>
      </c>
      <c r="F2209" s="302">
        <v>1</v>
      </c>
    </row>
    <row r="2210" spans="1:6" s="22" customFormat="1" x14ac:dyDescent="0.25">
      <c r="A2210" s="208" t="s">
        <v>6</v>
      </c>
      <c r="B2210"/>
      <c r="C2210" s="265">
        <v>33.611971454880297</v>
      </c>
      <c r="D2210" s="94">
        <v>58.263284518828449</v>
      </c>
      <c r="E2210" s="94">
        <v>39.278362573099415</v>
      </c>
      <c r="F2210" s="233">
        <v>131.15361854680816</v>
      </c>
    </row>
    <row r="2211" spans="1:6" x14ac:dyDescent="0.25">
      <c r="A2211" s="203" t="s">
        <v>7</v>
      </c>
      <c r="C2211" s="266">
        <v>94</v>
      </c>
      <c r="D2211" s="131">
        <v>59</v>
      </c>
      <c r="E2211" s="131">
        <v>38</v>
      </c>
      <c r="F2211" s="235">
        <v>191</v>
      </c>
    </row>
    <row r="2213" spans="1:6" x14ac:dyDescent="0.25">
      <c r="A2213" s="29" t="s">
        <v>58</v>
      </c>
      <c r="B2213" s="22"/>
      <c r="C2213" s="14">
        <f t="shared" ref="C2213" si="258">C2204+C2205</f>
        <v>0.19693955507444522</v>
      </c>
      <c r="D2213" s="14">
        <f>D2204+D2205</f>
        <v>6.1798178446203472E-2</v>
      </c>
      <c r="E2213" s="14">
        <f t="shared" ref="E2213" si="259">E2204+E2205</f>
        <v>0.26747163743560731</v>
      </c>
      <c r="F2213" s="14">
        <f t="shared" ref="F2213" si="260">F2204+F2205</f>
        <v>0.15802796552559423</v>
      </c>
    </row>
    <row r="2214" spans="1:6" x14ac:dyDescent="0.25">
      <c r="A2214" s="30" t="s">
        <v>59</v>
      </c>
      <c r="C2214" s="14">
        <f t="shared" ref="C2214" si="261">C2206</f>
        <v>0.1528763525645748</v>
      </c>
      <c r="D2214" s="14">
        <f>D2206</f>
        <v>0.18743619804056394</v>
      </c>
      <c r="E2214" s="14">
        <f t="shared" ref="E2214" si="262">E2206</f>
        <v>0.17105752910698865</v>
      </c>
      <c r="F2214" s="14">
        <f t="shared" ref="F2214" si="263">F2206</f>
        <v>0.17367407804371784</v>
      </c>
    </row>
    <row r="2215" spans="1:6" x14ac:dyDescent="0.25">
      <c r="A2215" s="13" t="s">
        <v>60</v>
      </c>
      <c r="C2215" s="14">
        <f t="shared" ref="C2215" si="264">C2207+C2208</f>
        <v>0.65018409236097996</v>
      </c>
      <c r="D2215" s="14">
        <f>D2207+D2208</f>
        <v>0.75076562351323251</v>
      </c>
      <c r="E2215" s="14">
        <f t="shared" ref="E2215" si="265">E2207+E2208</f>
        <v>0.56147083345740412</v>
      </c>
      <c r="F2215" s="14">
        <f t="shared" ref="F2215" si="266">F2207+F2208</f>
        <v>0.66829795643068801</v>
      </c>
    </row>
    <row r="2217" spans="1:6" x14ac:dyDescent="0.25">
      <c r="A2217" s="221" t="s">
        <v>61</v>
      </c>
      <c r="C2217" s="33">
        <v>3.7471856320594794</v>
      </c>
      <c r="D2217" s="32">
        <v>3.9519906211344034</v>
      </c>
      <c r="E2217" s="32">
        <v>3.2650932019176375</v>
      </c>
      <c r="F2217" s="32">
        <v>3.6937887834394725</v>
      </c>
    </row>
    <row r="2218" spans="1:6" x14ac:dyDescent="0.25">
      <c r="E2218" s="22"/>
    </row>
    <row r="2219" spans="1:6" x14ac:dyDescent="0.25">
      <c r="A2219" s="26" t="s">
        <v>8</v>
      </c>
      <c r="B2219" s="26" t="s">
        <v>484</v>
      </c>
    </row>
    <row r="2220" spans="1:6" x14ac:dyDescent="0.25">
      <c r="A2220" s="26" t="s">
        <v>10</v>
      </c>
      <c r="B2220" s="26" t="s">
        <v>11</v>
      </c>
    </row>
    <row r="2222" spans="1:6" x14ac:dyDescent="0.25">
      <c r="A2222" s="8" t="s">
        <v>486</v>
      </c>
    </row>
    <row r="2224" spans="1:6" x14ac:dyDescent="0.25">
      <c r="C2224" s="10" t="s">
        <v>319</v>
      </c>
      <c r="D2224" s="90" t="s">
        <v>421</v>
      </c>
      <c r="E2224" s="140" t="s">
        <v>475</v>
      </c>
      <c r="F2224" s="216" t="s">
        <v>5</v>
      </c>
    </row>
    <row r="2225" spans="1:6" x14ac:dyDescent="0.25">
      <c r="A2225" s="11" t="s">
        <v>219</v>
      </c>
      <c r="C2225" s="258">
        <v>0.26900899472889617</v>
      </c>
      <c r="D2225" s="244">
        <v>0.19918333491921861</v>
      </c>
      <c r="E2225" s="135">
        <v>0.26747163743560731</v>
      </c>
      <c r="F2225" s="300">
        <v>0.2375294426805257</v>
      </c>
    </row>
    <row r="2226" spans="1:6" x14ac:dyDescent="0.25">
      <c r="A2226" s="13" t="s">
        <v>181</v>
      </c>
      <c r="C2226" s="259">
        <v>0.25954131323408985</v>
      </c>
      <c r="D2226" s="245">
        <v>0.22369844002750466</v>
      </c>
      <c r="E2226" s="136">
        <v>0.28192463448768718</v>
      </c>
      <c r="F2226" s="301">
        <v>0.25032202271648152</v>
      </c>
    </row>
    <row r="2227" spans="1:6" x14ac:dyDescent="0.25">
      <c r="A2227" s="13" t="s">
        <v>54</v>
      </c>
      <c r="C2227" s="259">
        <v>8.1931819050374E-2</v>
      </c>
      <c r="D2227" s="245">
        <v>0.26302317606737557</v>
      </c>
      <c r="E2227" s="136">
        <v>0.29637763153976715</v>
      </c>
      <c r="F2227" s="301">
        <v>0.22660230426654682</v>
      </c>
    </row>
    <row r="2228" spans="1:6" x14ac:dyDescent="0.25">
      <c r="A2228" s="13" t="s">
        <v>182</v>
      </c>
      <c r="C2228" s="259">
        <v>0.27628107925788631</v>
      </c>
      <c r="D2228" s="245">
        <v>0.20020416627019538</v>
      </c>
      <c r="E2228" s="136">
        <v>0.15422609653693833</v>
      </c>
      <c r="F2228" s="301">
        <v>0.20593143283475057</v>
      </c>
    </row>
    <row r="2229" spans="1:6" x14ac:dyDescent="0.25">
      <c r="A2229" s="13" t="s">
        <v>220</v>
      </c>
      <c r="C2229" s="259">
        <v>0.11323679372875375</v>
      </c>
      <c r="D2229" s="245">
        <v>0.11389088271570584</v>
      </c>
      <c r="E2229" s="141"/>
      <c r="F2229" s="301">
        <v>7.9614797501695381E-2</v>
      </c>
    </row>
    <row r="2230" spans="1:6" x14ac:dyDescent="0.25">
      <c r="A2230" s="17" t="s">
        <v>5</v>
      </c>
      <c r="C2230" s="260">
        <v>1</v>
      </c>
      <c r="D2230" s="246">
        <v>1</v>
      </c>
      <c r="E2230" s="137">
        <v>1</v>
      </c>
      <c r="F2230" s="302">
        <v>1</v>
      </c>
    </row>
    <row r="2231" spans="1:6" s="22" customFormat="1" x14ac:dyDescent="0.25">
      <c r="A2231" s="208" t="s">
        <v>6</v>
      </c>
      <c r="B2231"/>
      <c r="C2231" s="265">
        <v>33.611971454880297</v>
      </c>
      <c r="D2231" s="94">
        <v>58.263284518828449</v>
      </c>
      <c r="E2231" s="138">
        <v>39.278362573099415</v>
      </c>
      <c r="F2231" s="233">
        <v>131.15361854680816</v>
      </c>
    </row>
    <row r="2232" spans="1:6" x14ac:dyDescent="0.25">
      <c r="A2232" s="203" t="s">
        <v>7</v>
      </c>
      <c r="C2232" s="266">
        <v>94</v>
      </c>
      <c r="D2232" s="131">
        <v>59</v>
      </c>
      <c r="E2232" s="139">
        <v>38</v>
      </c>
      <c r="F2232" s="235">
        <v>191</v>
      </c>
    </row>
    <row r="2234" spans="1:6" x14ac:dyDescent="0.25">
      <c r="A2234" s="29" t="s">
        <v>58</v>
      </c>
      <c r="B2234" s="22"/>
      <c r="C2234" s="14">
        <f t="shared" ref="C2234" si="267">C2225+C2226</f>
        <v>0.52855030796298608</v>
      </c>
      <c r="D2234" s="14">
        <f>D2225+D2226</f>
        <v>0.4228817749467233</v>
      </c>
      <c r="E2234" s="14">
        <f t="shared" ref="E2234" si="268">E2225+E2226</f>
        <v>0.54939627192329454</v>
      </c>
      <c r="F2234" s="14">
        <f t="shared" ref="F2234" si="269">F2225+F2226</f>
        <v>0.48785146539700719</v>
      </c>
    </row>
    <row r="2235" spans="1:6" x14ac:dyDescent="0.25">
      <c r="A2235" s="30" t="s">
        <v>59</v>
      </c>
      <c r="C2235" s="14">
        <f t="shared" ref="C2235" si="270">C2227</f>
        <v>8.1931819050374E-2</v>
      </c>
      <c r="D2235" s="14">
        <f>D2227</f>
        <v>0.26302317606737557</v>
      </c>
      <c r="E2235" s="14">
        <f t="shared" ref="E2235" si="271">E2227</f>
        <v>0.29637763153976715</v>
      </c>
      <c r="F2235" s="14">
        <f t="shared" ref="F2235" si="272">F2227</f>
        <v>0.22660230426654682</v>
      </c>
    </row>
    <row r="2236" spans="1:6" x14ac:dyDescent="0.25">
      <c r="A2236" s="13" t="s">
        <v>60</v>
      </c>
      <c r="C2236" s="14">
        <f t="shared" ref="C2236" si="273">C2228+C2229</f>
        <v>0.38951787298664009</v>
      </c>
      <c r="D2236" s="14">
        <f>D2228+D2229</f>
        <v>0.31409504898590124</v>
      </c>
      <c r="E2236" s="14">
        <f t="shared" ref="E2236" si="274">E2228+E2229</f>
        <v>0.15422609653693833</v>
      </c>
      <c r="F2236" s="14">
        <f t="shared" ref="F2236" si="275">F2228+F2229</f>
        <v>0.28554623033644594</v>
      </c>
    </row>
    <row r="2237" spans="1:6" x14ac:dyDescent="0.25">
      <c r="E2237" s="22"/>
    </row>
    <row r="2238" spans="1:6" x14ac:dyDescent="0.25">
      <c r="A2238" s="221" t="s">
        <v>61</v>
      </c>
      <c r="C2238" s="33">
        <v>2.7051953640235116</v>
      </c>
      <c r="D2238" s="32">
        <v>2.8059208218356639</v>
      </c>
      <c r="E2238" s="293">
        <v>2.3373581871780367</v>
      </c>
      <c r="F2238" s="32">
        <v>2.6397801197606072</v>
      </c>
    </row>
    <row r="2240" spans="1:6" x14ac:dyDescent="0.25">
      <c r="A2240" s="26" t="s">
        <v>8</v>
      </c>
      <c r="B2240" s="26" t="s">
        <v>484</v>
      </c>
    </row>
    <row r="2241" spans="1:6" x14ac:dyDescent="0.25">
      <c r="A2241" s="26" t="s">
        <v>10</v>
      </c>
      <c r="B2241" s="26" t="s">
        <v>11</v>
      </c>
    </row>
    <row r="2243" spans="1:6" x14ac:dyDescent="0.25">
      <c r="A2243" s="8" t="s">
        <v>487</v>
      </c>
    </row>
    <row r="2245" spans="1:6" x14ac:dyDescent="0.25">
      <c r="C2245" s="10" t="s">
        <v>319</v>
      </c>
      <c r="D2245" s="90" t="s">
        <v>421</v>
      </c>
      <c r="E2245" s="140" t="s">
        <v>475</v>
      </c>
      <c r="F2245" s="216" t="s">
        <v>5</v>
      </c>
    </row>
    <row r="2246" spans="1:6" x14ac:dyDescent="0.25">
      <c r="A2246" s="11" t="s">
        <v>134</v>
      </c>
      <c r="C2246" s="258">
        <v>0.45034511376326292</v>
      </c>
      <c r="D2246" s="244">
        <v>0.27374948159505341</v>
      </c>
      <c r="E2246" s="135">
        <v>0.53256483935324406</v>
      </c>
      <c r="F2246" s="300">
        <v>0.39651826973383048</v>
      </c>
    </row>
    <row r="2247" spans="1:6" x14ac:dyDescent="0.25">
      <c r="A2247" s="13" t="s">
        <v>135</v>
      </c>
      <c r="C2247" s="259">
        <v>0.13351952645785431</v>
      </c>
      <c r="D2247" s="245">
        <v>0.16292109293227788</v>
      </c>
      <c r="E2247" s="136">
        <v>0.35181118423011648</v>
      </c>
      <c r="F2247" s="301">
        <v>0.21195556831047754</v>
      </c>
    </row>
    <row r="2248" spans="1:6" x14ac:dyDescent="0.25">
      <c r="A2248" s="13" t="s">
        <v>54</v>
      </c>
      <c r="C2248" s="259">
        <v>0.2304586870398633</v>
      </c>
      <c r="D2248" s="245">
        <v>0.31307421763492438</v>
      </c>
      <c r="E2248" s="136">
        <v>7.2264985260399608E-2</v>
      </c>
      <c r="F2248" s="301">
        <v>0.21978313400477251</v>
      </c>
    </row>
    <row r="2249" spans="1:6" x14ac:dyDescent="0.25">
      <c r="A2249" s="13" t="s">
        <v>136</v>
      </c>
      <c r="C2249" s="259">
        <v>0.16977943571747114</v>
      </c>
      <c r="D2249" s="245">
        <v>0.21195130314884994</v>
      </c>
      <c r="E2249" s="136">
        <v>4.3358991156239764E-2</v>
      </c>
      <c r="F2249" s="301">
        <v>0.15065288339601579</v>
      </c>
    </row>
    <row r="2250" spans="1:6" x14ac:dyDescent="0.25">
      <c r="A2250" s="13" t="s">
        <v>137</v>
      </c>
      <c r="C2250" s="259">
        <v>1.5897237021548133E-2</v>
      </c>
      <c r="D2250" s="245">
        <v>3.8303904688894198E-2</v>
      </c>
      <c r="E2250" s="141"/>
      <c r="F2250" s="301">
        <v>2.1090144554903614E-2</v>
      </c>
    </row>
    <row r="2251" spans="1:6" x14ac:dyDescent="0.25">
      <c r="A2251" s="17" t="s">
        <v>5</v>
      </c>
      <c r="C2251" s="260">
        <v>1</v>
      </c>
      <c r="D2251" s="246">
        <v>1</v>
      </c>
      <c r="E2251" s="148">
        <v>1</v>
      </c>
      <c r="F2251" s="302">
        <v>1</v>
      </c>
    </row>
    <row r="2252" spans="1:6" s="22" customFormat="1" x14ac:dyDescent="0.25">
      <c r="A2252" s="208" t="s">
        <v>6</v>
      </c>
      <c r="B2252"/>
      <c r="C2252" s="265">
        <v>33.611971454880297</v>
      </c>
      <c r="D2252" s="94">
        <v>58.263284518828449</v>
      </c>
      <c r="E2252" s="138">
        <v>39.278362573099415</v>
      </c>
      <c r="F2252" s="233">
        <v>131.15361854680816</v>
      </c>
    </row>
    <row r="2253" spans="1:6" x14ac:dyDescent="0.25">
      <c r="A2253" s="203" t="s">
        <v>7</v>
      </c>
      <c r="C2253" s="266">
        <v>94</v>
      </c>
      <c r="D2253" s="131">
        <v>59</v>
      </c>
      <c r="E2253" s="139">
        <v>38</v>
      </c>
      <c r="F2253" s="235">
        <v>191</v>
      </c>
    </row>
    <row r="2255" spans="1:6" x14ac:dyDescent="0.25">
      <c r="A2255" s="29" t="s">
        <v>58</v>
      </c>
      <c r="B2255" s="22"/>
      <c r="C2255" s="14">
        <f t="shared" ref="C2255" si="276">C2246+C2247</f>
        <v>0.58386464022111717</v>
      </c>
      <c r="D2255" s="14">
        <f>D2246+D2247</f>
        <v>0.43667057452733127</v>
      </c>
      <c r="E2255" s="14">
        <f t="shared" ref="E2255" si="277">E2246+E2247</f>
        <v>0.88437602358336054</v>
      </c>
      <c r="F2255" s="14">
        <f t="shared" ref="F2255" si="278">F2246+F2247</f>
        <v>0.60847383804430799</v>
      </c>
    </row>
    <row r="2256" spans="1:6" x14ac:dyDescent="0.25">
      <c r="A2256" s="30" t="s">
        <v>59</v>
      </c>
      <c r="C2256" s="14">
        <f t="shared" ref="C2256" si="279">C2248</f>
        <v>0.2304586870398633</v>
      </c>
      <c r="D2256" s="14">
        <f>D2248</f>
        <v>0.31307421763492438</v>
      </c>
      <c r="E2256" s="14">
        <f t="shared" ref="E2256" si="280">E2248</f>
        <v>7.2264985260399608E-2</v>
      </c>
      <c r="F2256" s="14">
        <f t="shared" ref="F2256" si="281">F2248</f>
        <v>0.21978313400477251</v>
      </c>
    </row>
    <row r="2257" spans="1:6" x14ac:dyDescent="0.25">
      <c r="A2257" s="13" t="s">
        <v>60</v>
      </c>
      <c r="C2257" s="14">
        <f t="shared" ref="C2257" si="282">C2249+C2250</f>
        <v>0.18567667273901928</v>
      </c>
      <c r="D2257" s="14">
        <f>D2249+D2250</f>
        <v>0.25025520783774413</v>
      </c>
      <c r="E2257" s="14">
        <f t="shared" ref="E2257" si="283">E2249+E2250</f>
        <v>4.3358991156239764E-2</v>
      </c>
      <c r="F2257" s="14">
        <f t="shared" ref="F2257" si="284">F2249+F2250</f>
        <v>0.17174302795091939</v>
      </c>
    </row>
    <row r="2258" spans="1:6" x14ac:dyDescent="0.25">
      <c r="E2258" s="22"/>
    </row>
    <row r="2259" spans="1:6" x14ac:dyDescent="0.25">
      <c r="A2259" s="221" t="s">
        <v>61</v>
      </c>
      <c r="C2259" s="33">
        <v>2.1673641557761867</v>
      </c>
      <c r="D2259" s="32">
        <v>2.5781390564042534</v>
      </c>
      <c r="E2259" s="293">
        <v>1.6264181282196348</v>
      </c>
      <c r="F2259" s="32">
        <v>2.1878410647276847</v>
      </c>
    </row>
    <row r="2261" spans="1:6" x14ac:dyDescent="0.25">
      <c r="A2261" s="26" t="s">
        <v>8</v>
      </c>
      <c r="B2261" s="26" t="s">
        <v>484</v>
      </c>
    </row>
    <row r="2262" spans="1:6" x14ac:dyDescent="0.25">
      <c r="A2262" s="26" t="s">
        <v>10</v>
      </c>
      <c r="B2262" s="26" t="s">
        <v>11</v>
      </c>
    </row>
    <row r="2264" spans="1:6" x14ac:dyDescent="0.25">
      <c r="A2264" s="8" t="s">
        <v>488</v>
      </c>
    </row>
    <row r="2266" spans="1:6" x14ac:dyDescent="0.25">
      <c r="B2266" s="63" t="s">
        <v>404</v>
      </c>
      <c r="C2266" s="10" t="s">
        <v>319</v>
      </c>
      <c r="D2266" s="90" t="s">
        <v>421</v>
      </c>
      <c r="E2266" s="22"/>
      <c r="F2266" s="216" t="s">
        <v>5</v>
      </c>
    </row>
    <row r="2267" spans="1:6" x14ac:dyDescent="0.25">
      <c r="A2267" s="11" t="s">
        <v>104</v>
      </c>
      <c r="B2267" s="247">
        <v>5.3884687746322844E-2</v>
      </c>
      <c r="C2267" s="258">
        <v>0.21795158243656318</v>
      </c>
      <c r="D2267" s="244">
        <v>0.39445356708416035</v>
      </c>
      <c r="F2267" s="300">
        <v>0.22209664912319127</v>
      </c>
    </row>
    <row r="2268" spans="1:6" x14ac:dyDescent="0.25">
      <c r="A2268" s="13" t="s">
        <v>105</v>
      </c>
      <c r="B2268" s="248">
        <v>0.94611531225367718</v>
      </c>
      <c r="C2268" s="259">
        <v>0.78204841756343679</v>
      </c>
      <c r="D2268" s="245">
        <v>0.60554643291583965</v>
      </c>
      <c r="F2268" s="301">
        <v>0.77790335087680862</v>
      </c>
    </row>
    <row r="2269" spans="1:6" x14ac:dyDescent="0.25">
      <c r="A2269" s="17" t="s">
        <v>5</v>
      </c>
      <c r="B2269" s="249">
        <v>1</v>
      </c>
      <c r="C2269" s="260">
        <v>1</v>
      </c>
      <c r="D2269" s="246">
        <v>1</v>
      </c>
      <c r="F2269" s="302">
        <v>1</v>
      </c>
    </row>
    <row r="2270" spans="1:6" s="22" customFormat="1" x14ac:dyDescent="0.25">
      <c r="A2270" s="208" t="s">
        <v>6</v>
      </c>
      <c r="B2270" s="69">
        <v>499.99972602252012</v>
      </c>
      <c r="C2270" s="21">
        <v>499.99996685082965</v>
      </c>
      <c r="D2270" s="94">
        <v>500.00005020920582</v>
      </c>
      <c r="E2270"/>
      <c r="F2270" s="233">
        <v>1499.9997430825417</v>
      </c>
    </row>
    <row r="2271" spans="1:6" x14ac:dyDescent="0.25">
      <c r="A2271" s="203" t="s">
        <v>7</v>
      </c>
      <c r="B2271" s="71">
        <v>722</v>
      </c>
      <c r="C2271" s="25">
        <v>1086</v>
      </c>
      <c r="D2271" s="95">
        <v>478</v>
      </c>
      <c r="F2271" s="235">
        <v>2286</v>
      </c>
    </row>
    <row r="2273" spans="1:5" x14ac:dyDescent="0.25">
      <c r="A2273" s="26" t="s">
        <v>8</v>
      </c>
      <c r="B2273" s="26" t="s">
        <v>9</v>
      </c>
    </row>
    <row r="2274" spans="1:5" x14ac:dyDescent="0.25">
      <c r="A2274" s="26" t="s">
        <v>10</v>
      </c>
      <c r="B2274" s="26" t="s">
        <v>11</v>
      </c>
    </row>
    <row r="2275" spans="1:5" x14ac:dyDescent="0.25">
      <c r="A2275" s="1"/>
    </row>
    <row r="2276" spans="1:5" x14ac:dyDescent="0.25">
      <c r="A2276" s="36" t="s">
        <v>489</v>
      </c>
    </row>
    <row r="2277" spans="1:5" x14ac:dyDescent="0.25">
      <c r="A2277" s="36"/>
    </row>
    <row r="2278" spans="1:5" x14ac:dyDescent="0.25">
      <c r="A2278" s="1"/>
      <c r="B2278" s="76" t="s">
        <v>404</v>
      </c>
      <c r="C2278" s="37" t="s">
        <v>319</v>
      </c>
      <c r="D2278" s="103" t="s">
        <v>421</v>
      </c>
      <c r="E2278" s="155" t="s">
        <v>475</v>
      </c>
    </row>
    <row r="2279" spans="1:5" x14ac:dyDescent="0.25">
      <c r="A2279" s="222" t="s">
        <v>223</v>
      </c>
      <c r="B2279" s="78">
        <v>0.88791689864777257</v>
      </c>
      <c r="C2279" s="39">
        <v>0.86446807456316188</v>
      </c>
      <c r="D2279" s="244">
        <v>0.93044640787576616</v>
      </c>
      <c r="E2279" s="157">
        <v>0.83736241500447772</v>
      </c>
    </row>
    <row r="2280" spans="1:5" x14ac:dyDescent="0.25">
      <c r="A2280" s="223" t="s">
        <v>224</v>
      </c>
      <c r="B2280" s="78">
        <v>0.46892724309840306</v>
      </c>
      <c r="C2280" s="39">
        <v>0.33951358907579565</v>
      </c>
      <c r="D2280" s="245">
        <v>0.2828908866596801</v>
      </c>
      <c r="E2280" s="157">
        <v>0.70785312726798688</v>
      </c>
    </row>
    <row r="2281" spans="1:5" x14ac:dyDescent="0.25">
      <c r="A2281" s="223" t="s">
        <v>225</v>
      </c>
      <c r="B2281" s="78">
        <v>3.2284143169840664E-2</v>
      </c>
      <c r="C2281" s="39">
        <v>0.11115191461085665</v>
      </c>
      <c r="D2281" s="104">
        <v>6.6384906224607299E-2</v>
      </c>
      <c r="E2281" s="157">
        <v>0.42159884861659491</v>
      </c>
    </row>
    <row r="2282" spans="1:5" x14ac:dyDescent="0.25">
      <c r="A2282" s="223" t="s">
        <v>226</v>
      </c>
      <c r="B2282" s="78">
        <v>1.2347145163385354E-2</v>
      </c>
      <c r="C2282" s="39">
        <v>9.7344104088418221E-3</v>
      </c>
      <c r="D2282" s="104"/>
      <c r="E2282" s="157">
        <v>7.3643975267012232E-2</v>
      </c>
    </row>
    <row r="2283" spans="1:5" x14ac:dyDescent="0.25">
      <c r="A2283" s="223" t="s">
        <v>572</v>
      </c>
      <c r="B2283" s="134"/>
      <c r="C2283" s="134"/>
      <c r="D2283" s="134"/>
      <c r="E2283" s="157">
        <v>9.6941535478083693E-2</v>
      </c>
    </row>
    <row r="2284" spans="1:5" x14ac:dyDescent="0.25">
      <c r="A2284" s="225" t="s">
        <v>6</v>
      </c>
      <c r="B2284" s="89">
        <v>26.942329109970455</v>
      </c>
      <c r="C2284" s="51">
        <v>108.97577486187839</v>
      </c>
      <c r="D2284" s="105">
        <v>197.22680334728054</v>
      </c>
      <c r="E2284" s="138">
        <v>499.98333333333397</v>
      </c>
    </row>
    <row r="2285" spans="1:5" x14ac:dyDescent="0.25">
      <c r="A2285" s="226" t="s">
        <v>7</v>
      </c>
      <c r="B2285" s="79">
        <v>37</v>
      </c>
      <c r="C2285" s="25">
        <v>347</v>
      </c>
      <c r="D2285" s="106">
        <v>186</v>
      </c>
      <c r="E2285" s="139">
        <v>342</v>
      </c>
    </row>
    <row r="2286" spans="1:5" x14ac:dyDescent="0.25">
      <c r="A2286" s="230"/>
    </row>
    <row r="2287" spans="1:5" x14ac:dyDescent="0.25">
      <c r="A2287" s="26" t="s">
        <v>8</v>
      </c>
      <c r="B2287" s="26" t="s">
        <v>490</v>
      </c>
    </row>
    <row r="2288" spans="1:5" x14ac:dyDescent="0.25">
      <c r="A2288" s="227" t="s">
        <v>10</v>
      </c>
      <c r="B2288" s="26" t="s">
        <v>88</v>
      </c>
    </row>
    <row r="2290" spans="1:6" x14ac:dyDescent="0.25">
      <c r="A2290" s="8" t="s">
        <v>227</v>
      </c>
    </row>
    <row r="2292" spans="1:6" x14ac:dyDescent="0.25">
      <c r="B2292" s="63" t="s">
        <v>404</v>
      </c>
      <c r="C2292" s="10" t="s">
        <v>319</v>
      </c>
      <c r="D2292" s="90" t="s">
        <v>421</v>
      </c>
      <c r="F2292" s="216" t="s">
        <v>5</v>
      </c>
    </row>
    <row r="2293" spans="1:6" x14ac:dyDescent="0.25">
      <c r="A2293" s="11" t="s">
        <v>146</v>
      </c>
      <c r="B2293" s="247">
        <v>0.14689424966505743</v>
      </c>
      <c r="C2293" s="258">
        <v>5.9290826978234679E-2</v>
      </c>
      <c r="D2293" s="91">
        <v>1.8557527571744482E-2</v>
      </c>
      <c r="F2293" s="300">
        <v>4.2260825732840457E-2</v>
      </c>
    </row>
    <row r="2294" spans="1:6" x14ac:dyDescent="0.25">
      <c r="A2294" s="13" t="s">
        <v>147</v>
      </c>
      <c r="B2294" s="248">
        <v>0.28909803203754408</v>
      </c>
      <c r="C2294" s="259">
        <v>9.7169330928605302E-2</v>
      </c>
      <c r="D2294" s="92">
        <v>2.9269851081118365E-2</v>
      </c>
      <c r="E2294" s="22"/>
      <c r="F2294" s="301">
        <v>7.2493608899746473E-2</v>
      </c>
    </row>
    <row r="2295" spans="1:6" x14ac:dyDescent="0.25">
      <c r="A2295" s="13" t="s">
        <v>54</v>
      </c>
      <c r="B2295" s="248">
        <v>7.8604096595661366E-2</v>
      </c>
      <c r="C2295" s="259">
        <v>0.11968730289935553</v>
      </c>
      <c r="D2295" s="92">
        <v>0.12432147548159719</v>
      </c>
      <c r="F2295" s="301">
        <v>0.11910829293602135</v>
      </c>
    </row>
    <row r="2296" spans="1:6" x14ac:dyDescent="0.25">
      <c r="A2296" s="13" t="s">
        <v>148</v>
      </c>
      <c r="B2296" s="248">
        <v>0.13549730393465376</v>
      </c>
      <c r="C2296" s="259">
        <v>0.30020832725748592</v>
      </c>
      <c r="D2296" s="92">
        <v>0.40751392859390106</v>
      </c>
      <c r="F2296" s="301">
        <v>0.35041423395745797</v>
      </c>
    </row>
    <row r="2297" spans="1:6" x14ac:dyDescent="0.25">
      <c r="A2297" s="13" t="s">
        <v>149</v>
      </c>
      <c r="B2297" s="248">
        <v>0.34990631776708336</v>
      </c>
      <c r="C2297" s="259">
        <v>0.42364421193631846</v>
      </c>
      <c r="D2297" s="92">
        <v>0.42033721727163892</v>
      </c>
      <c r="F2297" s="301">
        <v>0.41572303847393371</v>
      </c>
    </row>
    <row r="2298" spans="1:6" x14ac:dyDescent="0.25">
      <c r="A2298" s="17" t="s">
        <v>5</v>
      </c>
      <c r="B2298" s="249">
        <v>1</v>
      </c>
      <c r="C2298" s="260">
        <v>1</v>
      </c>
      <c r="D2298" s="93">
        <v>1</v>
      </c>
      <c r="F2298" s="302">
        <v>1</v>
      </c>
    </row>
    <row r="2299" spans="1:6" s="22" customFormat="1" x14ac:dyDescent="0.25">
      <c r="A2299" s="208" t="s">
        <v>6</v>
      </c>
      <c r="B2299" s="89">
        <v>26.942329109970455</v>
      </c>
      <c r="C2299" s="265">
        <v>109.47285727440146</v>
      </c>
      <c r="D2299" s="105">
        <v>197.22680334728054</v>
      </c>
      <c r="E2299"/>
      <c r="F2299" s="233">
        <v>333.14490731912963</v>
      </c>
    </row>
    <row r="2300" spans="1:6" x14ac:dyDescent="0.25">
      <c r="A2300" s="203" t="s">
        <v>7</v>
      </c>
      <c r="B2300" s="79">
        <v>37</v>
      </c>
      <c r="C2300" s="266">
        <v>347</v>
      </c>
      <c r="D2300" s="106">
        <v>186</v>
      </c>
      <c r="F2300" s="235">
        <v>570</v>
      </c>
    </row>
    <row r="2302" spans="1:6" x14ac:dyDescent="0.25">
      <c r="A2302" s="29" t="s">
        <v>58</v>
      </c>
      <c r="B2302" s="14">
        <f t="shared" ref="B2302:C2302" si="285">B2293+B2294</f>
        <v>0.43599228170260151</v>
      </c>
      <c r="C2302" s="14">
        <f t="shared" si="285"/>
        <v>0.15646015790683998</v>
      </c>
      <c r="D2302" s="14">
        <f>D2293+D2294</f>
        <v>4.7827378652862851E-2</v>
      </c>
      <c r="F2302" s="14">
        <f>F2293+F2294</f>
        <v>0.11475443463258693</v>
      </c>
    </row>
    <row r="2303" spans="1:6" x14ac:dyDescent="0.25">
      <c r="A2303" s="30" t="s">
        <v>59</v>
      </c>
      <c r="B2303" s="14">
        <f t="shared" ref="B2303:C2303" si="286">B2295</f>
        <v>7.8604096595661366E-2</v>
      </c>
      <c r="C2303" s="14">
        <f t="shared" si="286"/>
        <v>0.11968730289935553</v>
      </c>
      <c r="D2303" s="14">
        <f>D2295</f>
        <v>0.12432147548159719</v>
      </c>
      <c r="F2303" s="14">
        <f>F2295</f>
        <v>0.11910829293602135</v>
      </c>
    </row>
    <row r="2304" spans="1:6" x14ac:dyDescent="0.25">
      <c r="A2304" s="13" t="s">
        <v>60</v>
      </c>
      <c r="B2304" s="14">
        <f t="shared" ref="B2304:C2304" si="287">B2296+B2297</f>
        <v>0.48540362170173712</v>
      </c>
      <c r="C2304" s="14">
        <f t="shared" si="287"/>
        <v>0.72385253919380443</v>
      </c>
      <c r="D2304" s="14">
        <f>D2296+D2297</f>
        <v>0.82785114586553998</v>
      </c>
      <c r="F2304" s="14">
        <f>F2296+F2297</f>
        <v>0.76613727243139174</v>
      </c>
    </row>
    <row r="2306" spans="1:14" x14ac:dyDescent="0.25">
      <c r="A2306" s="221" t="s">
        <v>61</v>
      </c>
      <c r="B2306" s="33">
        <v>3.252423408101162</v>
      </c>
      <c r="C2306" s="33">
        <v>3.9317457662450499</v>
      </c>
      <c r="D2306" s="32">
        <v>4.1818034569125704</v>
      </c>
      <c r="F2306" s="32">
        <v>4.0248450505398985</v>
      </c>
    </row>
    <row r="2308" spans="1:14" x14ac:dyDescent="0.25">
      <c r="A2308" s="26" t="s">
        <v>8</v>
      </c>
      <c r="B2308" s="26" t="s">
        <v>228</v>
      </c>
    </row>
    <row r="2309" spans="1:14" x14ac:dyDescent="0.25">
      <c r="A2309" s="26" t="s">
        <v>10</v>
      </c>
      <c r="B2309" s="26" t="s">
        <v>479</v>
      </c>
    </row>
    <row r="2310" spans="1:14" x14ac:dyDescent="0.25">
      <c r="A2310" s="164"/>
      <c r="B2310" s="165"/>
      <c r="C2310" s="165"/>
      <c r="D2310" s="165"/>
      <c r="E2310" s="165"/>
      <c r="F2310" s="165"/>
      <c r="G2310" s="165"/>
      <c r="H2310" s="165"/>
      <c r="I2310" s="165"/>
      <c r="J2310" s="165"/>
      <c r="K2310" s="165"/>
      <c r="L2310" s="165"/>
      <c r="M2310" s="165"/>
      <c r="N2310" s="165"/>
    </row>
    <row r="2311" spans="1:14" x14ac:dyDescent="0.25">
      <c r="A2311" s="142" t="s">
        <v>468</v>
      </c>
      <c r="B2311" s="143"/>
      <c r="C2311" s="144"/>
    </row>
    <row r="2312" spans="1:14" x14ac:dyDescent="0.25">
      <c r="A2312" s="1"/>
    </row>
    <row r="2313" spans="1:14" x14ac:dyDescent="0.25">
      <c r="A2313" s="1"/>
      <c r="E2313" s="140" t="s">
        <v>475</v>
      </c>
    </row>
    <row r="2314" spans="1:14" x14ac:dyDescent="0.25">
      <c r="A2314" s="125" t="s">
        <v>146</v>
      </c>
      <c r="E2314" s="135">
        <v>2.1803826435868617E-2</v>
      </c>
    </row>
    <row r="2315" spans="1:14" x14ac:dyDescent="0.25">
      <c r="A2315" s="126" t="s">
        <v>147</v>
      </c>
      <c r="E2315" s="136">
        <v>3.0604946254594222E-2</v>
      </c>
    </row>
    <row r="2316" spans="1:14" x14ac:dyDescent="0.25">
      <c r="A2316" s="126" t="s">
        <v>54</v>
      </c>
      <c r="E2316" s="136">
        <v>0.13165058314178035</v>
      </c>
    </row>
    <row r="2317" spans="1:14" x14ac:dyDescent="0.25">
      <c r="A2317" s="126" t="s">
        <v>148</v>
      </c>
      <c r="E2317" s="136">
        <v>0.47023061129267157</v>
      </c>
    </row>
    <row r="2318" spans="1:14" x14ac:dyDescent="0.25">
      <c r="A2318" s="126" t="s">
        <v>149</v>
      </c>
      <c r="E2318" s="136">
        <v>0.34571003287508523</v>
      </c>
    </row>
    <row r="2319" spans="1:14" x14ac:dyDescent="0.25">
      <c r="A2319" s="115" t="s">
        <v>5</v>
      </c>
      <c r="E2319" s="137">
        <v>1</v>
      </c>
    </row>
    <row r="2320" spans="1:14" s="22" customFormat="1" x14ac:dyDescent="0.25">
      <c r="A2320" s="217" t="s">
        <v>6</v>
      </c>
      <c r="B2320"/>
      <c r="C2320"/>
      <c r="D2320"/>
      <c r="E2320" s="149">
        <v>451.51418128655052</v>
      </c>
    </row>
    <row r="2321" spans="1:5" x14ac:dyDescent="0.25">
      <c r="A2321" s="218" t="s">
        <v>7</v>
      </c>
      <c r="E2321" s="150">
        <v>319</v>
      </c>
    </row>
    <row r="2322" spans="1:5" x14ac:dyDescent="0.25">
      <c r="A2322" s="1"/>
    </row>
    <row r="2323" spans="1:5" s="22" customFormat="1" x14ac:dyDescent="0.25">
      <c r="A2323" s="29" t="s">
        <v>58</v>
      </c>
      <c r="B2323"/>
      <c r="C2323"/>
      <c r="D2323"/>
      <c r="E2323" s="14">
        <f t="shared" ref="E2323" si="288">E2314+E2315</f>
        <v>5.2408772690462839E-2</v>
      </c>
    </row>
    <row r="2324" spans="1:5" s="22" customFormat="1" x14ac:dyDescent="0.25">
      <c r="A2324" s="30" t="s">
        <v>59</v>
      </c>
      <c r="B2324"/>
      <c r="C2324"/>
      <c r="D2324"/>
      <c r="E2324" s="14">
        <f t="shared" ref="E2324" si="289">E2316</f>
        <v>0.13165058314178035</v>
      </c>
    </row>
    <row r="2325" spans="1:5" s="22" customFormat="1" x14ac:dyDescent="0.25">
      <c r="A2325" s="13" t="s">
        <v>60</v>
      </c>
      <c r="B2325"/>
      <c r="C2325"/>
      <c r="D2325"/>
      <c r="E2325" s="14">
        <f t="shared" ref="E2325" si="290">E2317+E2318</f>
        <v>0.8159406441677568</v>
      </c>
    </row>
    <row r="2326" spans="1:5" x14ac:dyDescent="0.25">
      <c r="E2326" s="22"/>
    </row>
    <row r="2327" spans="1:5" x14ac:dyDescent="0.25">
      <c r="A2327" s="221" t="s">
        <v>61</v>
      </c>
      <c r="E2327" s="32">
        <v>4.0874380779165103</v>
      </c>
    </row>
    <row r="2328" spans="1:5" x14ac:dyDescent="0.25">
      <c r="E2328" s="22"/>
    </row>
    <row r="2329" spans="1:5" x14ac:dyDescent="0.25">
      <c r="A2329" s="26" t="s">
        <v>8</v>
      </c>
      <c r="B2329" s="26" t="s">
        <v>469</v>
      </c>
    </row>
    <row r="2330" spans="1:5" x14ac:dyDescent="0.25">
      <c r="A2330" s="26" t="s">
        <v>10</v>
      </c>
      <c r="B2330" s="26" t="s">
        <v>11</v>
      </c>
    </row>
    <row r="2331" spans="1:5" x14ac:dyDescent="0.25">
      <c r="A2331" s="164"/>
    </row>
    <row r="2332" spans="1:5" x14ac:dyDescent="0.25">
      <c r="A2332" s="142" t="s">
        <v>470</v>
      </c>
    </row>
    <row r="2333" spans="1:5" x14ac:dyDescent="0.25">
      <c r="A2333" s="1"/>
    </row>
    <row r="2334" spans="1:5" x14ac:dyDescent="0.25">
      <c r="A2334" s="1"/>
      <c r="E2334" s="140" t="s">
        <v>475</v>
      </c>
    </row>
    <row r="2335" spans="1:5" x14ac:dyDescent="0.25">
      <c r="A2335" s="125" t="s">
        <v>146</v>
      </c>
      <c r="E2335" s="135">
        <v>0.20823572387176698</v>
      </c>
    </row>
    <row r="2336" spans="1:5" x14ac:dyDescent="0.25">
      <c r="A2336" s="126" t="s">
        <v>147</v>
      </c>
      <c r="E2336" s="136">
        <v>1.5417662614054171E-2</v>
      </c>
    </row>
    <row r="2337" spans="1:15" x14ac:dyDescent="0.25">
      <c r="A2337" s="126" t="s">
        <v>54</v>
      </c>
      <c r="E2337" s="136">
        <v>0.37275564414303525</v>
      </c>
    </row>
    <row r="2338" spans="1:15" x14ac:dyDescent="0.25">
      <c r="A2338" s="126" t="s">
        <v>148</v>
      </c>
      <c r="E2338" s="136">
        <v>0.17993758288532244</v>
      </c>
    </row>
    <row r="2339" spans="1:15" x14ac:dyDescent="0.25">
      <c r="A2339" s="126" t="s">
        <v>149</v>
      </c>
      <c r="E2339" s="136">
        <v>0.22365338648582112</v>
      </c>
    </row>
    <row r="2340" spans="1:15" x14ac:dyDescent="0.25">
      <c r="A2340" s="115" t="s">
        <v>5</v>
      </c>
      <c r="E2340" s="137">
        <v>1</v>
      </c>
    </row>
    <row r="2341" spans="1:15" s="22" customFormat="1" x14ac:dyDescent="0.25">
      <c r="A2341" s="217" t="s">
        <v>6</v>
      </c>
      <c r="B2341"/>
      <c r="C2341"/>
      <c r="D2341"/>
      <c r="E2341" s="138">
        <v>36.820760233918136</v>
      </c>
    </row>
    <row r="2342" spans="1:15" x14ac:dyDescent="0.25">
      <c r="A2342" s="218" t="s">
        <v>7</v>
      </c>
      <c r="E2342" s="139">
        <v>28</v>
      </c>
    </row>
    <row r="2343" spans="1:15" x14ac:dyDescent="0.25">
      <c r="A2343" s="1"/>
    </row>
    <row r="2344" spans="1:15" s="22" customFormat="1" x14ac:dyDescent="0.25">
      <c r="A2344" s="29" t="s">
        <v>58</v>
      </c>
      <c r="B2344"/>
      <c r="C2344"/>
      <c r="D2344"/>
      <c r="E2344" s="14">
        <f t="shared" ref="E2344" si="291">E2335+E2336</f>
        <v>0.22365338648582114</v>
      </c>
    </row>
    <row r="2345" spans="1:15" s="22" customFormat="1" x14ac:dyDescent="0.25">
      <c r="A2345" s="30" t="s">
        <v>59</v>
      </c>
      <c r="B2345"/>
      <c r="C2345"/>
      <c r="D2345"/>
      <c r="E2345" s="14">
        <f t="shared" ref="E2345" si="292">E2337</f>
        <v>0.37275564414303525</v>
      </c>
    </row>
    <row r="2346" spans="1:15" s="22" customFormat="1" x14ac:dyDescent="0.25">
      <c r="A2346" s="13" t="s">
        <v>60</v>
      </c>
      <c r="B2346"/>
      <c r="C2346"/>
      <c r="D2346"/>
      <c r="E2346" s="14">
        <f t="shared" ref="E2346" si="293">E2338+E2339</f>
        <v>0.40359096937114358</v>
      </c>
    </row>
    <row r="2347" spans="1:15" x14ac:dyDescent="0.25">
      <c r="E2347" s="22"/>
    </row>
    <row r="2348" spans="1:15" x14ac:dyDescent="0.25">
      <c r="A2348" s="221" t="s">
        <v>61</v>
      </c>
      <c r="E2348" s="293">
        <v>3.1953552454993766</v>
      </c>
    </row>
    <row r="2349" spans="1:15" x14ac:dyDescent="0.25">
      <c r="O2349" s="22"/>
    </row>
    <row r="2350" spans="1:15" x14ac:dyDescent="0.25">
      <c r="A2350" s="26" t="s">
        <v>8</v>
      </c>
      <c r="B2350" s="26" t="s">
        <v>469</v>
      </c>
    </row>
    <row r="2351" spans="1:15" x14ac:dyDescent="0.25">
      <c r="A2351" s="26" t="s">
        <v>10</v>
      </c>
      <c r="B2351" s="26" t="s">
        <v>11</v>
      </c>
    </row>
    <row r="2353" spans="1:14" x14ac:dyDescent="0.25">
      <c r="A2353" s="59" t="s">
        <v>672</v>
      </c>
      <c r="B2353" s="60"/>
      <c r="C2353" s="60"/>
      <c r="G2353" s="60"/>
      <c r="H2353" s="60"/>
      <c r="I2353" s="60"/>
      <c r="J2353" s="60"/>
      <c r="K2353" s="60"/>
      <c r="L2353" s="60"/>
      <c r="M2353" s="60"/>
      <c r="N2353" s="60"/>
    </row>
    <row r="2354" spans="1:14" x14ac:dyDescent="0.25">
      <c r="A2354" s="1"/>
    </row>
    <row r="2355" spans="1:14" x14ac:dyDescent="0.25">
      <c r="A2355" s="1"/>
      <c r="B2355" s="63" t="s">
        <v>404</v>
      </c>
    </row>
    <row r="2356" spans="1:14" x14ac:dyDescent="0.25">
      <c r="A2356" s="64" t="s">
        <v>104</v>
      </c>
      <c r="B2356" s="247">
        <v>0.21067345619768865</v>
      </c>
    </row>
    <row r="2357" spans="1:14" x14ac:dyDescent="0.25">
      <c r="A2357" s="65" t="s">
        <v>105</v>
      </c>
      <c r="B2357" s="248">
        <v>0.77176444060754046</v>
      </c>
    </row>
    <row r="2358" spans="1:14" x14ac:dyDescent="0.25">
      <c r="A2358" s="65" t="s">
        <v>203</v>
      </c>
      <c r="B2358" s="248">
        <v>1.7562103194770935E-2</v>
      </c>
    </row>
    <row r="2359" spans="1:14" x14ac:dyDescent="0.25">
      <c r="A2359" s="67" t="s">
        <v>5</v>
      </c>
      <c r="B2359" s="249">
        <v>1</v>
      </c>
    </row>
    <row r="2360" spans="1:14" x14ac:dyDescent="0.25">
      <c r="A2360" s="219" t="s">
        <v>6</v>
      </c>
      <c r="B2360" s="69">
        <v>499.99972602251944</v>
      </c>
      <c r="D2360" s="60"/>
    </row>
    <row r="2361" spans="1:14" x14ac:dyDescent="0.25">
      <c r="A2361" s="220" t="s">
        <v>7</v>
      </c>
      <c r="B2361" s="71">
        <v>722</v>
      </c>
    </row>
    <row r="2363" spans="1:14" x14ac:dyDescent="0.25">
      <c r="A2363" s="26" t="s">
        <v>8</v>
      </c>
      <c r="B2363" s="26" t="s">
        <v>9</v>
      </c>
    </row>
    <row r="2364" spans="1:14" x14ac:dyDescent="0.25">
      <c r="A2364" s="26" t="s">
        <v>10</v>
      </c>
      <c r="B2364" s="26" t="s">
        <v>11</v>
      </c>
    </row>
    <row r="2365" spans="1:14" x14ac:dyDescent="0.25">
      <c r="A2365" s="73"/>
    </row>
    <row r="2366" spans="1:14" x14ac:dyDescent="0.25">
      <c r="A2366" s="59" t="s">
        <v>673</v>
      </c>
    </row>
    <row r="2367" spans="1:14" x14ac:dyDescent="0.25">
      <c r="A2367" s="1"/>
    </row>
    <row r="2368" spans="1:14" x14ac:dyDescent="0.25">
      <c r="A2368" s="1"/>
      <c r="B2368" s="63" t="s">
        <v>404</v>
      </c>
    </row>
    <row r="2369" spans="1:2" x14ac:dyDescent="0.25">
      <c r="A2369" s="64" t="s">
        <v>104</v>
      </c>
      <c r="B2369" s="247">
        <v>7.3817930356529587E-2</v>
      </c>
    </row>
    <row r="2370" spans="1:2" x14ac:dyDescent="0.25">
      <c r="A2370" s="65" t="s">
        <v>105</v>
      </c>
      <c r="B2370" s="248">
        <v>0.91551858623158322</v>
      </c>
    </row>
    <row r="2371" spans="1:2" x14ac:dyDescent="0.25">
      <c r="A2371" s="65" t="s">
        <v>203</v>
      </c>
      <c r="B2371" s="248">
        <v>1.0663483411887251E-2</v>
      </c>
    </row>
    <row r="2372" spans="1:2" x14ac:dyDescent="0.25">
      <c r="A2372" s="67" t="s">
        <v>5</v>
      </c>
      <c r="B2372" s="249">
        <v>1</v>
      </c>
    </row>
    <row r="2373" spans="1:2" x14ac:dyDescent="0.25">
      <c r="A2373" s="219" t="s">
        <v>6</v>
      </c>
      <c r="B2373" s="69">
        <v>499.99972602251944</v>
      </c>
    </row>
    <row r="2374" spans="1:2" x14ac:dyDescent="0.25">
      <c r="A2374" s="220" t="s">
        <v>7</v>
      </c>
      <c r="B2374" s="71">
        <v>722</v>
      </c>
    </row>
    <row r="2376" spans="1:2" x14ac:dyDescent="0.25">
      <c r="A2376" s="26" t="s">
        <v>8</v>
      </c>
      <c r="B2376" s="26" t="s">
        <v>9</v>
      </c>
    </row>
    <row r="2377" spans="1:2" x14ac:dyDescent="0.25">
      <c r="A2377" s="26" t="s">
        <v>10</v>
      </c>
      <c r="B2377" s="26" t="s">
        <v>11</v>
      </c>
    </row>
    <row r="2378" spans="1:2" x14ac:dyDescent="0.25">
      <c r="A2378" s="73"/>
    </row>
    <row r="2379" spans="1:2" x14ac:dyDescent="0.25">
      <c r="A2379" s="59" t="s">
        <v>674</v>
      </c>
    </row>
    <row r="2380" spans="1:2" x14ac:dyDescent="0.25">
      <c r="A2380" s="1"/>
    </row>
    <row r="2381" spans="1:2" x14ac:dyDescent="0.25">
      <c r="A2381" s="1"/>
      <c r="B2381" s="63" t="s">
        <v>404</v>
      </c>
    </row>
    <row r="2382" spans="1:2" x14ac:dyDescent="0.25">
      <c r="A2382" s="64" t="s">
        <v>104</v>
      </c>
      <c r="B2382" s="247">
        <v>5.6178839447189655E-2</v>
      </c>
    </row>
    <row r="2383" spans="1:2" x14ac:dyDescent="0.25">
      <c r="A2383" s="65" t="s">
        <v>105</v>
      </c>
      <c r="B2383" s="248">
        <v>0.93878216394657132</v>
      </c>
    </row>
    <row r="2384" spans="1:2" x14ac:dyDescent="0.25">
      <c r="A2384" s="65" t="s">
        <v>203</v>
      </c>
      <c r="B2384" s="248">
        <v>5.0389966062390542E-3</v>
      </c>
    </row>
    <row r="2385" spans="1:6" x14ac:dyDescent="0.25">
      <c r="A2385" s="67" t="s">
        <v>5</v>
      </c>
      <c r="B2385" s="249">
        <v>1</v>
      </c>
    </row>
    <row r="2386" spans="1:6" x14ac:dyDescent="0.25">
      <c r="A2386" s="219" t="s">
        <v>6</v>
      </c>
      <c r="B2386" s="69">
        <v>499.99972602251944</v>
      </c>
    </row>
    <row r="2387" spans="1:6" x14ac:dyDescent="0.25">
      <c r="A2387" s="220" t="s">
        <v>7</v>
      </c>
      <c r="B2387" s="71">
        <v>722</v>
      </c>
    </row>
    <row r="2389" spans="1:6" x14ac:dyDescent="0.25">
      <c r="A2389" s="26" t="s">
        <v>8</v>
      </c>
      <c r="B2389" s="26" t="s">
        <v>9</v>
      </c>
    </row>
    <row r="2390" spans="1:6" x14ac:dyDescent="0.25">
      <c r="A2390" s="26" t="s">
        <v>10</v>
      </c>
      <c r="B2390" s="26" t="s">
        <v>11</v>
      </c>
    </row>
    <row r="2391" spans="1:6" x14ac:dyDescent="0.25">
      <c r="A2391" s="73"/>
    </row>
    <row r="2392" spans="1:6" x14ac:dyDescent="0.25">
      <c r="A2392" s="59" t="s">
        <v>675</v>
      </c>
    </row>
    <row r="2393" spans="1:6" x14ac:dyDescent="0.25">
      <c r="A2393" s="1"/>
    </row>
    <row r="2394" spans="1:6" x14ac:dyDescent="0.25">
      <c r="A2394" s="1"/>
      <c r="B2394" s="63" t="s">
        <v>404</v>
      </c>
    </row>
    <row r="2395" spans="1:6" x14ac:dyDescent="0.25">
      <c r="A2395" s="64" t="s">
        <v>104</v>
      </c>
      <c r="B2395" s="247">
        <v>6.325061309344561E-2</v>
      </c>
    </row>
    <row r="2396" spans="1:6" x14ac:dyDescent="0.25">
      <c r="A2396" s="65" t="s">
        <v>105</v>
      </c>
      <c r="B2396" s="248">
        <v>0.92947391089096731</v>
      </c>
    </row>
    <row r="2397" spans="1:6" x14ac:dyDescent="0.25">
      <c r="A2397" s="65" t="s">
        <v>203</v>
      </c>
      <c r="B2397" s="248">
        <v>7.2754760155871092E-3</v>
      </c>
    </row>
    <row r="2398" spans="1:6" x14ac:dyDescent="0.25">
      <c r="A2398" s="67" t="s">
        <v>5</v>
      </c>
      <c r="B2398" s="249">
        <v>1</v>
      </c>
    </row>
    <row r="2399" spans="1:6" x14ac:dyDescent="0.25">
      <c r="A2399" s="219" t="s">
        <v>6</v>
      </c>
      <c r="B2399" s="69">
        <v>499.99972602251944</v>
      </c>
      <c r="E2399" s="74"/>
    </row>
    <row r="2400" spans="1:6" x14ac:dyDescent="0.25">
      <c r="A2400" s="220" t="s">
        <v>7</v>
      </c>
      <c r="B2400" s="71">
        <v>722</v>
      </c>
      <c r="F2400" s="74"/>
    </row>
    <row r="2402" spans="1:14" x14ac:dyDescent="0.25">
      <c r="A2402" s="26" t="s">
        <v>8</v>
      </c>
      <c r="B2402" s="26" t="s">
        <v>9</v>
      </c>
    </row>
    <row r="2403" spans="1:14" x14ac:dyDescent="0.25">
      <c r="A2403" s="26" t="s">
        <v>10</v>
      </c>
      <c r="B2403" s="26" t="s">
        <v>11</v>
      </c>
    </row>
    <row r="2404" spans="1:14" x14ac:dyDescent="0.25">
      <c r="A2404" s="73"/>
      <c r="B2404" s="74"/>
      <c r="C2404" s="74"/>
      <c r="G2404" s="74"/>
      <c r="H2404" s="74"/>
      <c r="I2404" s="74"/>
      <c r="J2404" s="74"/>
      <c r="K2404" s="74"/>
      <c r="L2404" s="74"/>
      <c r="M2404" s="74"/>
      <c r="N2404" s="74"/>
    </row>
    <row r="2405" spans="1:14" x14ac:dyDescent="0.25">
      <c r="A2405" s="59" t="s">
        <v>574</v>
      </c>
    </row>
    <row r="2407" spans="1:14" x14ac:dyDescent="0.25">
      <c r="B2407" s="62" t="s">
        <v>404</v>
      </c>
      <c r="C2407" s="10" t="s">
        <v>319</v>
      </c>
      <c r="D2407" s="90" t="s">
        <v>421</v>
      </c>
      <c r="E2407" s="140" t="s">
        <v>475</v>
      </c>
      <c r="F2407" s="216" t="s">
        <v>5</v>
      </c>
    </row>
    <row r="2408" spans="1:14" x14ac:dyDescent="0.25">
      <c r="A2408" s="11" t="s">
        <v>231</v>
      </c>
      <c r="B2408" s="247">
        <v>3.972552372879179E-2</v>
      </c>
      <c r="C2408" s="258">
        <v>2.002154536234986E-2</v>
      </c>
      <c r="D2408" s="244">
        <v>4.3444681829822671E-3</v>
      </c>
      <c r="E2408" s="135">
        <v>1.2115900939388025E-2</v>
      </c>
      <c r="F2408" s="300">
        <v>1.9051914115827909E-2</v>
      </c>
    </row>
    <row r="2409" spans="1:14" x14ac:dyDescent="0.25">
      <c r="A2409" s="13" t="s">
        <v>135</v>
      </c>
      <c r="B2409" s="248">
        <v>0.11543718747714009</v>
      </c>
      <c r="C2409" s="259">
        <v>5.3321503399083987E-2</v>
      </c>
      <c r="D2409" s="245">
        <v>3.6124598882885411E-2</v>
      </c>
      <c r="E2409" s="136">
        <v>5.0734439686001151E-2</v>
      </c>
      <c r="F2409" s="301">
        <v>6.3904534752379547E-2</v>
      </c>
    </row>
    <row r="2410" spans="1:14" x14ac:dyDescent="0.25">
      <c r="A2410" s="13" t="s">
        <v>54</v>
      </c>
      <c r="B2410" s="248">
        <v>0.37588457103185163</v>
      </c>
      <c r="C2410" s="259">
        <v>0.31862489588937204</v>
      </c>
      <c r="D2410" s="245">
        <v>0.20889133467199972</v>
      </c>
      <c r="E2410" s="136">
        <v>0.23721580193023947</v>
      </c>
      <c r="F2410" s="301">
        <v>0.28515453477084646</v>
      </c>
    </row>
    <row r="2411" spans="1:14" x14ac:dyDescent="0.25">
      <c r="A2411" s="13" t="s">
        <v>136</v>
      </c>
      <c r="B2411" s="248">
        <v>0.37658554280311451</v>
      </c>
      <c r="C2411" s="259">
        <v>0.43041598817477467</v>
      </c>
      <c r="D2411" s="245">
        <v>0.56597040341719829</v>
      </c>
      <c r="E2411" s="136">
        <v>0.53180603096126644</v>
      </c>
      <c r="F2411" s="301">
        <v>0.47619404552265121</v>
      </c>
    </row>
    <row r="2412" spans="1:14" x14ac:dyDescent="0.25">
      <c r="A2412" s="13" t="s">
        <v>232</v>
      </c>
      <c r="B2412" s="248">
        <v>9.2367174959102072E-2</v>
      </c>
      <c r="C2412" s="259">
        <v>0.1776160671744195</v>
      </c>
      <c r="D2412" s="245">
        <v>0.18466919484493424</v>
      </c>
      <c r="E2412" s="136">
        <v>0.16812782648310481</v>
      </c>
      <c r="F2412" s="301">
        <v>0.15569497083829484</v>
      </c>
    </row>
    <row r="2413" spans="1:14" x14ac:dyDescent="0.25">
      <c r="A2413" s="17" t="s">
        <v>5</v>
      </c>
      <c r="B2413" s="249">
        <v>1</v>
      </c>
      <c r="C2413" s="260">
        <v>1</v>
      </c>
      <c r="D2413" s="246">
        <v>1</v>
      </c>
      <c r="E2413" s="148">
        <v>1</v>
      </c>
      <c r="F2413" s="302">
        <v>1</v>
      </c>
    </row>
    <row r="2414" spans="1:14" s="22" customFormat="1" x14ac:dyDescent="0.25">
      <c r="A2414" s="208" t="s">
        <v>6</v>
      </c>
      <c r="B2414" s="69">
        <v>499.99972602251944</v>
      </c>
      <c r="C2414" s="21">
        <v>499.99996685082965</v>
      </c>
      <c r="D2414" s="94">
        <v>500.00005020920582</v>
      </c>
      <c r="E2414" s="138">
        <v>499.98333333333392</v>
      </c>
      <c r="F2414" s="233">
        <v>1999.9830764158896</v>
      </c>
    </row>
    <row r="2415" spans="1:14" x14ac:dyDescent="0.25">
      <c r="A2415" s="203" t="s">
        <v>7</v>
      </c>
      <c r="B2415" s="71">
        <v>722</v>
      </c>
      <c r="C2415" s="25">
        <v>1086</v>
      </c>
      <c r="D2415" s="95">
        <v>478</v>
      </c>
      <c r="E2415" s="139">
        <v>342</v>
      </c>
      <c r="F2415" s="235">
        <v>2628</v>
      </c>
    </row>
    <row r="2417" spans="1:6" x14ac:dyDescent="0.25">
      <c r="A2417" s="29" t="s">
        <v>233</v>
      </c>
      <c r="B2417" s="14">
        <f t="shared" ref="B2417" si="294">B2408+B2409</f>
        <v>0.15516271120593189</v>
      </c>
      <c r="C2417" s="14">
        <f>C2408+C2409</f>
        <v>7.3343048761433854E-2</v>
      </c>
      <c r="D2417" s="14">
        <f>D2408+D2409</f>
        <v>4.0469067065867677E-2</v>
      </c>
      <c r="E2417" s="14">
        <f t="shared" ref="E2417" si="295">E2408+E2409</f>
        <v>6.2850340625389176E-2</v>
      </c>
      <c r="F2417" s="14">
        <f t="shared" ref="F2417" si="296">F2408+F2409</f>
        <v>8.2956448868207452E-2</v>
      </c>
    </row>
    <row r="2418" spans="1:6" x14ac:dyDescent="0.25">
      <c r="A2418" s="30" t="s">
        <v>59</v>
      </c>
      <c r="B2418" s="14">
        <f t="shared" ref="B2418:C2418" si="297">B2410</f>
        <v>0.37588457103185163</v>
      </c>
      <c r="C2418" s="14">
        <f t="shared" si="297"/>
        <v>0.31862489588937204</v>
      </c>
      <c r="D2418" s="14">
        <f>D2410</f>
        <v>0.20889133467199972</v>
      </c>
      <c r="E2418" s="14">
        <f t="shared" ref="E2418" si="298">E2410</f>
        <v>0.23721580193023947</v>
      </c>
      <c r="F2418" s="14">
        <f t="shared" ref="F2418" si="299">F2410</f>
        <v>0.28515453477084646</v>
      </c>
    </row>
    <row r="2419" spans="1:6" x14ac:dyDescent="0.25">
      <c r="A2419" s="13" t="s">
        <v>234</v>
      </c>
      <c r="B2419" s="14">
        <f t="shared" ref="B2419:C2419" si="300">B2411+B2412</f>
        <v>0.46895271776221659</v>
      </c>
      <c r="C2419" s="14">
        <f t="shared" si="300"/>
        <v>0.60803205534919413</v>
      </c>
      <c r="D2419" s="14">
        <f>D2411+D2412</f>
        <v>0.75063959826213256</v>
      </c>
      <c r="E2419" s="14">
        <f t="shared" ref="E2419" si="301">E2411+E2412</f>
        <v>0.6999338574443712</v>
      </c>
      <c r="F2419" s="14">
        <f t="shared" ref="F2419" si="302">F2411+F2412</f>
        <v>0.63188901636094608</v>
      </c>
    </row>
    <row r="2421" spans="1:6" x14ac:dyDescent="0.25">
      <c r="A2421" s="221" t="s">
        <v>61</v>
      </c>
      <c r="B2421" s="33">
        <v>3.3664316577865949</v>
      </c>
      <c r="C2421" s="33">
        <v>3.6922835283998268</v>
      </c>
      <c r="D2421" s="32">
        <v>3.8904952578582161</v>
      </c>
      <c r="E2421" s="293">
        <v>3.7930954423626972</v>
      </c>
      <c r="F2421" s="32">
        <v>3.685575624215204</v>
      </c>
    </row>
    <row r="2423" spans="1:6" x14ac:dyDescent="0.25">
      <c r="A2423" s="26" t="s">
        <v>8</v>
      </c>
      <c r="B2423" s="26" t="s">
        <v>9</v>
      </c>
    </row>
    <row r="2424" spans="1:6" x14ac:dyDescent="0.25">
      <c r="A2424" s="26" t="s">
        <v>10</v>
      </c>
      <c r="B2424" s="26" t="s">
        <v>11</v>
      </c>
    </row>
    <row r="2425" spans="1:6" x14ac:dyDescent="0.25">
      <c r="B2425" s="74"/>
    </row>
    <row r="2426" spans="1:6" x14ac:dyDescent="0.25">
      <c r="A2426" s="59" t="s">
        <v>575</v>
      </c>
      <c r="B2426" s="60"/>
      <c r="E2426" s="143"/>
    </row>
    <row r="2428" spans="1:6" x14ac:dyDescent="0.25">
      <c r="B2428" s="62" t="s">
        <v>404</v>
      </c>
      <c r="C2428" s="10" t="s">
        <v>319</v>
      </c>
      <c r="D2428" s="90" t="s">
        <v>421</v>
      </c>
      <c r="E2428" s="140" t="s">
        <v>475</v>
      </c>
      <c r="F2428" s="216" t="s">
        <v>5</v>
      </c>
    </row>
    <row r="2429" spans="1:6" x14ac:dyDescent="0.25">
      <c r="A2429" s="11" t="s">
        <v>231</v>
      </c>
      <c r="B2429" s="247">
        <v>4.0843489455833881E-2</v>
      </c>
      <c r="C2429" s="258">
        <v>2.1968039208830992E-2</v>
      </c>
      <c r="D2429" s="244">
        <v>1.4878073819774996E-3</v>
      </c>
      <c r="E2429" s="146">
        <v>9.8450650109389443E-3</v>
      </c>
      <c r="F2429" s="300">
        <v>1.8536169077644254E-2</v>
      </c>
    </row>
    <row r="2430" spans="1:6" x14ac:dyDescent="0.25">
      <c r="A2430" s="13" t="s">
        <v>135</v>
      </c>
      <c r="B2430" s="248">
        <v>0.14956877290624251</v>
      </c>
      <c r="C2430" s="259">
        <v>5.732138613571465E-2</v>
      </c>
      <c r="D2430" s="245">
        <v>3.4755745463858144E-2</v>
      </c>
      <c r="E2430" s="147">
        <v>5.6037832840041914E-2</v>
      </c>
      <c r="F2430" s="301">
        <v>7.4421076881625733E-2</v>
      </c>
    </row>
    <row r="2431" spans="1:6" x14ac:dyDescent="0.25">
      <c r="A2431" s="13" t="s">
        <v>54</v>
      </c>
      <c r="B2431" s="248">
        <v>0.36130978294670046</v>
      </c>
      <c r="C2431" s="259">
        <v>0.3601898809493097</v>
      </c>
      <c r="D2431" s="245">
        <v>0.28673490007682995</v>
      </c>
      <c r="E2431" s="147">
        <v>0.34588521371765002</v>
      </c>
      <c r="F2431" s="301">
        <v>0.33852987789452682</v>
      </c>
    </row>
    <row r="2432" spans="1:6" x14ac:dyDescent="0.25">
      <c r="A2432" s="13" t="s">
        <v>136</v>
      </c>
      <c r="B2432" s="248">
        <v>0.36624316117583516</v>
      </c>
      <c r="C2432" s="259">
        <v>0.43130751593289551</v>
      </c>
      <c r="D2432" s="245">
        <v>0.51591936241813974</v>
      </c>
      <c r="E2432" s="147">
        <v>0.50076172129714303</v>
      </c>
      <c r="F2432" s="301">
        <v>0.45355756119954921</v>
      </c>
    </row>
    <row r="2433" spans="1:6" x14ac:dyDescent="0.25">
      <c r="A2433" s="13" t="s">
        <v>232</v>
      </c>
      <c r="B2433" s="248">
        <v>8.2034793515387866E-2</v>
      </c>
      <c r="C2433" s="259">
        <v>0.12921317777324917</v>
      </c>
      <c r="D2433" s="245">
        <v>0.16110218465919474</v>
      </c>
      <c r="E2433" s="147">
        <v>8.7470167134225937E-2</v>
      </c>
      <c r="F2433" s="301">
        <v>0.11495531494665399</v>
      </c>
    </row>
    <row r="2434" spans="1:6" x14ac:dyDescent="0.25">
      <c r="A2434" s="17" t="s">
        <v>5</v>
      </c>
      <c r="B2434" s="249">
        <v>1</v>
      </c>
      <c r="C2434" s="260">
        <v>1</v>
      </c>
      <c r="D2434" s="246">
        <v>1</v>
      </c>
      <c r="E2434" s="148">
        <v>1</v>
      </c>
      <c r="F2434" s="302">
        <v>1</v>
      </c>
    </row>
    <row r="2435" spans="1:6" s="22" customFormat="1" x14ac:dyDescent="0.25">
      <c r="A2435" s="208" t="s">
        <v>6</v>
      </c>
      <c r="B2435" s="69">
        <v>499.99972602251944</v>
      </c>
      <c r="C2435" s="21">
        <v>499.99996685082965</v>
      </c>
      <c r="D2435" s="94">
        <v>500.00005020920582</v>
      </c>
      <c r="E2435" s="138">
        <v>499.98333333333392</v>
      </c>
      <c r="F2435" s="233">
        <v>1999.9830764158896</v>
      </c>
    </row>
    <row r="2436" spans="1:6" x14ac:dyDescent="0.25">
      <c r="A2436" s="203" t="s">
        <v>7</v>
      </c>
      <c r="B2436" s="71">
        <v>722</v>
      </c>
      <c r="C2436" s="25">
        <v>1086</v>
      </c>
      <c r="D2436" s="95">
        <v>478</v>
      </c>
      <c r="E2436" s="139">
        <v>342</v>
      </c>
      <c r="F2436" s="235">
        <v>2628</v>
      </c>
    </row>
    <row r="2438" spans="1:6" x14ac:dyDescent="0.25">
      <c r="A2438" s="29" t="s">
        <v>233</v>
      </c>
      <c r="B2438" s="14">
        <f t="shared" ref="B2438" si="303">B2429+B2430</f>
        <v>0.1904122623620764</v>
      </c>
      <c r="C2438" s="14">
        <f>C2429+C2430</f>
        <v>7.9289425344545639E-2</v>
      </c>
      <c r="D2438" s="14">
        <f>D2429+D2430</f>
        <v>3.6243552845835643E-2</v>
      </c>
      <c r="E2438" s="14">
        <f t="shared" ref="E2438" si="304">E2429+E2430</f>
        <v>6.5882897850980865E-2</v>
      </c>
      <c r="F2438" s="14">
        <f t="shared" ref="F2438" si="305">F2429+F2430</f>
        <v>9.2957245959269991E-2</v>
      </c>
    </row>
    <row r="2439" spans="1:6" x14ac:dyDescent="0.25">
      <c r="A2439" s="30" t="s">
        <v>59</v>
      </c>
      <c r="B2439" s="14">
        <f t="shared" ref="B2439:C2439" si="306">B2431</f>
        <v>0.36130978294670046</v>
      </c>
      <c r="C2439" s="14">
        <f t="shared" si="306"/>
        <v>0.3601898809493097</v>
      </c>
      <c r="D2439" s="14">
        <f>D2431</f>
        <v>0.28673490007682995</v>
      </c>
      <c r="E2439" s="14">
        <f t="shared" ref="E2439" si="307">E2431</f>
        <v>0.34588521371765002</v>
      </c>
      <c r="F2439" s="14">
        <f t="shared" ref="F2439" si="308">F2431</f>
        <v>0.33852987789452682</v>
      </c>
    </row>
    <row r="2440" spans="1:6" x14ac:dyDescent="0.25">
      <c r="A2440" s="13" t="s">
        <v>234</v>
      </c>
      <c r="B2440" s="14">
        <f t="shared" ref="B2440:C2440" si="309">B2432+B2433</f>
        <v>0.448277954691223</v>
      </c>
      <c r="C2440" s="14">
        <f t="shared" si="309"/>
        <v>0.56052069370614466</v>
      </c>
      <c r="D2440" s="14">
        <f>D2432+D2433</f>
        <v>0.67702154707733442</v>
      </c>
      <c r="E2440" s="14">
        <f t="shared" ref="E2440" si="310">E2432+E2433</f>
        <v>0.58823188843136898</v>
      </c>
      <c r="F2440" s="14">
        <f t="shared" ref="F2440" si="311">F2432+F2433</f>
        <v>0.56851287614620316</v>
      </c>
    </row>
    <row r="2442" spans="1:6" x14ac:dyDescent="0.25">
      <c r="A2442" s="221" t="s">
        <v>61</v>
      </c>
      <c r="B2442" s="33">
        <v>3.2990569963887011</v>
      </c>
      <c r="C2442" s="33">
        <v>3.5884764069260173</v>
      </c>
      <c r="D2442" s="32">
        <v>3.8003923715087162</v>
      </c>
      <c r="E2442" s="293">
        <v>3.5999740927036741</v>
      </c>
      <c r="F2442" s="32">
        <v>3.5719747760559404</v>
      </c>
    </row>
    <row r="2444" spans="1:6" x14ac:dyDescent="0.25">
      <c r="A2444" s="26" t="s">
        <v>8</v>
      </c>
      <c r="B2444" s="26" t="s">
        <v>9</v>
      </c>
    </row>
    <row r="2445" spans="1:6" x14ac:dyDescent="0.25">
      <c r="A2445" s="26" t="s">
        <v>10</v>
      </c>
      <c r="B2445" s="26" t="s">
        <v>11</v>
      </c>
    </row>
    <row r="2446" spans="1:6" x14ac:dyDescent="0.25">
      <c r="B2446" s="74"/>
    </row>
    <row r="2447" spans="1:6" x14ac:dyDescent="0.25">
      <c r="A2447" s="59" t="s">
        <v>576</v>
      </c>
      <c r="B2447" s="60"/>
      <c r="E2447" s="143"/>
    </row>
    <row r="2449" spans="1:6" x14ac:dyDescent="0.25">
      <c r="B2449" s="62" t="s">
        <v>404</v>
      </c>
      <c r="C2449" s="10" t="s">
        <v>319</v>
      </c>
      <c r="D2449" s="90" t="s">
        <v>421</v>
      </c>
      <c r="E2449" s="140" t="s">
        <v>475</v>
      </c>
      <c r="F2449" s="216" t="s">
        <v>5</v>
      </c>
    </row>
    <row r="2450" spans="1:6" x14ac:dyDescent="0.25">
      <c r="A2450" s="11" t="s">
        <v>231</v>
      </c>
      <c r="B2450" s="247">
        <v>6.9895940555621233E-2</v>
      </c>
      <c r="C2450" s="258">
        <v>2.6612551876469645E-2</v>
      </c>
      <c r="D2450" s="244">
        <v>2.9756147639549992E-3</v>
      </c>
      <c r="E2450" s="146">
        <v>2.1960965950326969E-2</v>
      </c>
      <c r="F2450" s="300">
        <v>3.036133232700803E-2</v>
      </c>
    </row>
    <row r="2451" spans="1:6" x14ac:dyDescent="0.25">
      <c r="A2451" s="13" t="s">
        <v>135</v>
      </c>
      <c r="B2451" s="248">
        <v>0.10502425660964197</v>
      </c>
      <c r="C2451" s="259">
        <v>7.7746990490570628E-2</v>
      </c>
      <c r="D2451" s="245">
        <v>3.314898411893042E-2</v>
      </c>
      <c r="E2451" s="147">
        <v>7.0050873040797129E-2</v>
      </c>
      <c r="F2451" s="301">
        <v>7.1492782290178108E-2</v>
      </c>
    </row>
    <row r="2452" spans="1:6" x14ac:dyDescent="0.25">
      <c r="A2452" s="13" t="s">
        <v>54</v>
      </c>
      <c r="B2452" s="248">
        <v>0.39203336061237282</v>
      </c>
      <c r="C2452" s="259">
        <v>0.35015210688286652</v>
      </c>
      <c r="D2452" s="245">
        <v>0.26947598130785105</v>
      </c>
      <c r="E2452" s="147">
        <v>0.34834289797964035</v>
      </c>
      <c r="F2452" s="301">
        <v>0.34000100790068394</v>
      </c>
    </row>
    <row r="2453" spans="1:6" x14ac:dyDescent="0.25">
      <c r="A2453" s="13" t="s">
        <v>136</v>
      </c>
      <c r="B2453" s="248">
        <v>0.35686257802540472</v>
      </c>
      <c r="C2453" s="259">
        <v>0.39454787045239625</v>
      </c>
      <c r="D2453" s="245">
        <v>0.54424806250228697</v>
      </c>
      <c r="E2453" s="147">
        <v>0.46895569033587703</v>
      </c>
      <c r="F2453" s="301">
        <v>0.44115333452650707</v>
      </c>
    </row>
    <row r="2454" spans="1:6" x14ac:dyDescent="0.25">
      <c r="A2454" s="13" t="s">
        <v>232</v>
      </c>
      <c r="B2454" s="248">
        <v>7.6183864196959314E-2</v>
      </c>
      <c r="C2454" s="259">
        <v>0.15094048029769691</v>
      </c>
      <c r="D2454" s="245">
        <v>0.15015135730697657</v>
      </c>
      <c r="E2454" s="147">
        <v>9.0689572693358617E-2</v>
      </c>
      <c r="F2454" s="301">
        <v>0.11699154295562283</v>
      </c>
    </row>
    <row r="2455" spans="1:6" x14ac:dyDescent="0.25">
      <c r="A2455" s="17" t="s">
        <v>5</v>
      </c>
      <c r="B2455" s="249">
        <v>1</v>
      </c>
      <c r="C2455" s="260">
        <v>1</v>
      </c>
      <c r="D2455" s="246">
        <v>1</v>
      </c>
      <c r="E2455" s="148">
        <v>1</v>
      </c>
      <c r="F2455" s="302">
        <v>1</v>
      </c>
    </row>
    <row r="2456" spans="1:6" s="22" customFormat="1" x14ac:dyDescent="0.25">
      <c r="A2456" s="208" t="s">
        <v>6</v>
      </c>
      <c r="B2456" s="69">
        <v>499.99972602251944</v>
      </c>
      <c r="C2456" s="21">
        <v>499.99996685082965</v>
      </c>
      <c r="D2456" s="94">
        <v>500.00005020920582</v>
      </c>
      <c r="E2456" s="138">
        <v>499.98333333333392</v>
      </c>
      <c r="F2456" s="233">
        <v>1999.9830764158896</v>
      </c>
    </row>
    <row r="2457" spans="1:6" x14ac:dyDescent="0.25">
      <c r="A2457" s="203" t="s">
        <v>7</v>
      </c>
      <c r="B2457" s="71">
        <v>722</v>
      </c>
      <c r="C2457" s="25">
        <v>1086</v>
      </c>
      <c r="D2457" s="95">
        <v>478</v>
      </c>
      <c r="E2457" s="139">
        <v>342</v>
      </c>
      <c r="F2457" s="235">
        <v>2628</v>
      </c>
    </row>
    <row r="2459" spans="1:6" x14ac:dyDescent="0.25">
      <c r="A2459" s="29" t="s">
        <v>233</v>
      </c>
      <c r="B2459" s="14">
        <f t="shared" ref="B2459" si="312">B2450+B2451</f>
        <v>0.17492019716526319</v>
      </c>
      <c r="C2459" s="14">
        <f>C2450+C2451</f>
        <v>0.10435954236704027</v>
      </c>
      <c r="D2459" s="14">
        <f>D2450+D2451</f>
        <v>3.6124598882885418E-2</v>
      </c>
      <c r="E2459" s="14">
        <f t="shared" ref="E2459" si="313">E2450+E2451</f>
        <v>9.2011838991124098E-2</v>
      </c>
      <c r="F2459" s="14">
        <f t="shared" ref="F2459" si="314">F2450+F2451</f>
        <v>0.10185411461718613</v>
      </c>
    </row>
    <row r="2460" spans="1:6" x14ac:dyDescent="0.25">
      <c r="A2460" s="30" t="s">
        <v>59</v>
      </c>
      <c r="B2460" s="14">
        <f t="shared" ref="B2460:C2460" si="315">B2452</f>
        <v>0.39203336061237282</v>
      </c>
      <c r="C2460" s="14">
        <f t="shared" si="315"/>
        <v>0.35015210688286652</v>
      </c>
      <c r="D2460" s="14">
        <f>D2452</f>
        <v>0.26947598130785105</v>
      </c>
      <c r="E2460" s="14">
        <f t="shared" ref="E2460" si="316">E2452</f>
        <v>0.34834289797964035</v>
      </c>
      <c r="F2460" s="14">
        <f t="shared" ref="F2460" si="317">F2452</f>
        <v>0.34000100790068394</v>
      </c>
    </row>
    <row r="2461" spans="1:6" x14ac:dyDescent="0.25">
      <c r="A2461" s="13" t="s">
        <v>234</v>
      </c>
      <c r="B2461" s="14">
        <f t="shared" ref="B2461:C2461" si="318">B2453+B2454</f>
        <v>0.43304644222236405</v>
      </c>
      <c r="C2461" s="14">
        <f t="shared" si="318"/>
        <v>0.54548835075009316</v>
      </c>
      <c r="D2461" s="14">
        <f>D2453+D2454</f>
        <v>0.69439941980926356</v>
      </c>
      <c r="E2461" s="14">
        <f t="shared" ref="E2461" si="319">E2453+E2454</f>
        <v>0.55964526302923567</v>
      </c>
      <c r="F2461" s="14">
        <f t="shared" ref="F2461" si="320">F2453+F2454</f>
        <v>0.55814487748212993</v>
      </c>
    </row>
    <row r="2463" spans="1:6" x14ac:dyDescent="0.25">
      <c r="A2463" s="221" t="s">
        <v>61</v>
      </c>
      <c r="B2463" s="33">
        <v>3.2644141686984369</v>
      </c>
      <c r="C2463" s="33">
        <v>3.5654567368042804</v>
      </c>
      <c r="D2463" s="32">
        <v>3.8054505634694014</v>
      </c>
      <c r="E2463" s="293">
        <v>3.5363620307811434</v>
      </c>
      <c r="F2463" s="32">
        <v>3.5429209734935605</v>
      </c>
    </row>
    <row r="2465" spans="1:6" x14ac:dyDescent="0.25">
      <c r="A2465" s="26" t="s">
        <v>8</v>
      </c>
      <c r="B2465" s="26" t="s">
        <v>9</v>
      </c>
    </row>
    <row r="2466" spans="1:6" x14ac:dyDescent="0.25">
      <c r="A2466" s="26" t="s">
        <v>10</v>
      </c>
      <c r="B2466" s="26" t="s">
        <v>11</v>
      </c>
    </row>
    <row r="2467" spans="1:6" x14ac:dyDescent="0.25">
      <c r="B2467" s="74"/>
    </row>
    <row r="2468" spans="1:6" x14ac:dyDescent="0.25">
      <c r="A2468" s="59" t="s">
        <v>577</v>
      </c>
      <c r="B2468" s="60"/>
      <c r="E2468" s="143"/>
    </row>
    <row r="2470" spans="1:6" x14ac:dyDescent="0.25">
      <c r="B2470" s="62" t="s">
        <v>404</v>
      </c>
      <c r="C2470" s="10" t="s">
        <v>319</v>
      </c>
      <c r="D2470" s="90" t="s">
        <v>421</v>
      </c>
      <c r="E2470" s="140" t="s">
        <v>475</v>
      </c>
      <c r="F2470" s="216" t="s">
        <v>5</v>
      </c>
    </row>
    <row r="2471" spans="1:6" x14ac:dyDescent="0.25">
      <c r="A2471" s="11" t="s">
        <v>231</v>
      </c>
      <c r="B2471" s="247">
        <v>6.3017595117499506E-2</v>
      </c>
      <c r="C2471" s="258">
        <v>2.070708782251876E-2</v>
      </c>
      <c r="D2471" s="244">
        <v>2.9756147639549992E-3</v>
      </c>
      <c r="E2471" s="146">
        <v>1.4199888534296152E-2</v>
      </c>
      <c r="F2471" s="300">
        <v>2.522513287042694E-2</v>
      </c>
    </row>
    <row r="2472" spans="1:6" x14ac:dyDescent="0.25">
      <c r="A2472" s="13" t="s">
        <v>135</v>
      </c>
      <c r="B2472" s="248">
        <v>0.11748722510796789</v>
      </c>
      <c r="C2472" s="259">
        <v>8.9264568646523962E-2</v>
      </c>
      <c r="D2472" s="245">
        <v>3.2018038625803609E-2</v>
      </c>
      <c r="E2472" s="147">
        <v>6.9476000077195427E-2</v>
      </c>
      <c r="F2472" s="301">
        <v>7.7061514200428741E-2</v>
      </c>
    </row>
    <row r="2473" spans="1:6" x14ac:dyDescent="0.25">
      <c r="A2473" s="13" t="s">
        <v>54</v>
      </c>
      <c r="B2473" s="248">
        <v>0.35486199335713814</v>
      </c>
      <c r="C2473" s="259">
        <v>0.37577496155738321</v>
      </c>
      <c r="D2473" s="245">
        <v>0.29119832222276237</v>
      </c>
      <c r="E2473" s="147">
        <v>0.3576274179899564</v>
      </c>
      <c r="F2473" s="301">
        <v>0.34486556355651726</v>
      </c>
    </row>
    <row r="2474" spans="1:6" x14ac:dyDescent="0.25">
      <c r="A2474" s="13" t="s">
        <v>136</v>
      </c>
      <c r="B2474" s="248">
        <v>0.35032341689559765</v>
      </c>
      <c r="C2474" s="259">
        <v>0.37872003934748227</v>
      </c>
      <c r="D2474" s="245">
        <v>0.52288258347622618</v>
      </c>
      <c r="E2474" s="147">
        <v>0.45589121976580549</v>
      </c>
      <c r="F2474" s="301">
        <v>0.42695408844418997</v>
      </c>
    </row>
    <row r="2475" spans="1:6" x14ac:dyDescent="0.25">
      <c r="A2475" s="13" t="s">
        <v>232</v>
      </c>
      <c r="B2475" s="248">
        <v>0.11430976952179682</v>
      </c>
      <c r="C2475" s="259">
        <v>0.13553334262609154</v>
      </c>
      <c r="D2475" s="245">
        <v>0.15092544091125271</v>
      </c>
      <c r="E2475" s="147">
        <v>0.10280547363274664</v>
      </c>
      <c r="F2475" s="301">
        <v>0.12589370092843707</v>
      </c>
    </row>
    <row r="2476" spans="1:6" x14ac:dyDescent="0.25">
      <c r="A2476" s="17" t="s">
        <v>5</v>
      </c>
      <c r="B2476" s="249">
        <v>1</v>
      </c>
      <c r="C2476" s="260">
        <v>1</v>
      </c>
      <c r="D2476" s="246">
        <v>1</v>
      </c>
      <c r="E2476" s="148">
        <v>1</v>
      </c>
      <c r="F2476" s="302">
        <v>1</v>
      </c>
    </row>
    <row r="2477" spans="1:6" s="22" customFormat="1" x14ac:dyDescent="0.25">
      <c r="A2477" s="208" t="s">
        <v>6</v>
      </c>
      <c r="B2477" s="69">
        <v>499.99972602251944</v>
      </c>
      <c r="C2477" s="21">
        <v>499.99996685082965</v>
      </c>
      <c r="D2477" s="94">
        <v>500.00005020920582</v>
      </c>
      <c r="E2477" s="138">
        <v>499.98333333333392</v>
      </c>
      <c r="F2477" s="233">
        <v>1999.9830764158896</v>
      </c>
    </row>
    <row r="2478" spans="1:6" x14ac:dyDescent="0.25">
      <c r="A2478" s="203" t="s">
        <v>7</v>
      </c>
      <c r="B2478" s="71">
        <v>722</v>
      </c>
      <c r="C2478" s="25">
        <v>1086</v>
      </c>
      <c r="D2478" s="95">
        <v>478</v>
      </c>
      <c r="E2478" s="139">
        <v>342</v>
      </c>
      <c r="F2478" s="235">
        <v>2628</v>
      </c>
    </row>
    <row r="2480" spans="1:6" x14ac:dyDescent="0.25">
      <c r="A2480" s="29" t="s">
        <v>233</v>
      </c>
      <c r="B2480" s="14">
        <f t="shared" ref="B2480" si="321">B2471+B2472</f>
        <v>0.18050482022546738</v>
      </c>
      <c r="C2480" s="14">
        <f>C2471+C2472</f>
        <v>0.10997165646904272</v>
      </c>
      <c r="D2480" s="14">
        <f>D2471+D2472</f>
        <v>3.4993653389758607E-2</v>
      </c>
      <c r="E2480" s="14">
        <f t="shared" ref="E2480" si="322">E2471+E2472</f>
        <v>8.3675888611491583E-2</v>
      </c>
      <c r="F2480" s="14">
        <f t="shared" ref="F2480" si="323">F2471+F2472</f>
        <v>0.10228664707085568</v>
      </c>
    </row>
    <row r="2481" spans="1:6" x14ac:dyDescent="0.25">
      <c r="A2481" s="30" t="s">
        <v>59</v>
      </c>
      <c r="B2481" s="14">
        <f t="shared" ref="B2481:C2481" si="324">B2473</f>
        <v>0.35486199335713814</v>
      </c>
      <c r="C2481" s="14">
        <f t="shared" si="324"/>
        <v>0.37577496155738321</v>
      </c>
      <c r="D2481" s="14">
        <f>D2473</f>
        <v>0.29119832222276237</v>
      </c>
      <c r="E2481" s="14">
        <f t="shared" ref="E2481" si="325">E2473</f>
        <v>0.3576274179899564</v>
      </c>
      <c r="F2481" s="14">
        <f t="shared" ref="F2481" si="326">F2473</f>
        <v>0.34486556355651726</v>
      </c>
    </row>
    <row r="2482" spans="1:6" x14ac:dyDescent="0.25">
      <c r="A2482" s="13" t="s">
        <v>234</v>
      </c>
      <c r="B2482" s="14">
        <f t="shared" ref="B2482:C2482" si="327">B2474+B2475</f>
        <v>0.46463318641739448</v>
      </c>
      <c r="C2482" s="14">
        <f t="shared" si="327"/>
        <v>0.51425338197357384</v>
      </c>
      <c r="D2482" s="14">
        <f>D2474+D2475</f>
        <v>0.67380802438747889</v>
      </c>
      <c r="E2482" s="14">
        <f t="shared" ref="E2482" si="328">E2474+E2475</f>
        <v>0.5586966933985521</v>
      </c>
      <c r="F2482" s="14">
        <f t="shared" ref="F2482" si="329">F2474+F2475</f>
        <v>0.55284778937262702</v>
      </c>
    </row>
    <row r="2484" spans="1:6" x14ac:dyDescent="0.25">
      <c r="A2484" s="221" t="s">
        <v>61</v>
      </c>
      <c r="B2484" s="33">
        <v>3.3354205405962212</v>
      </c>
      <c r="C2484" s="33">
        <v>3.519107980308104</v>
      </c>
      <c r="D2484" s="32">
        <v>3.7867641971450174</v>
      </c>
      <c r="E2484" s="293">
        <v>3.5636263898855103</v>
      </c>
      <c r="F2484" s="32">
        <v>3.5512297103597743</v>
      </c>
    </row>
    <row r="2486" spans="1:6" x14ac:dyDescent="0.25">
      <c r="A2486" s="26" t="s">
        <v>8</v>
      </c>
      <c r="B2486" s="26" t="s">
        <v>9</v>
      </c>
    </row>
    <row r="2487" spans="1:6" x14ac:dyDescent="0.25">
      <c r="A2487" s="26" t="s">
        <v>10</v>
      </c>
      <c r="B2487" s="26" t="s">
        <v>11</v>
      </c>
    </row>
    <row r="2488" spans="1:6" x14ac:dyDescent="0.25">
      <c r="B2488" s="74"/>
    </row>
    <row r="2489" spans="1:6" x14ac:dyDescent="0.25">
      <c r="A2489" s="59" t="s">
        <v>578</v>
      </c>
      <c r="B2489" s="60"/>
      <c r="E2489" s="143"/>
    </row>
    <row r="2491" spans="1:6" x14ac:dyDescent="0.25">
      <c r="B2491" s="62" t="s">
        <v>404</v>
      </c>
      <c r="C2491" s="10" t="s">
        <v>319</v>
      </c>
      <c r="D2491" s="90" t="s">
        <v>421</v>
      </c>
      <c r="E2491" s="140" t="s">
        <v>475</v>
      </c>
      <c r="F2491" s="216" t="s">
        <v>5</v>
      </c>
    </row>
    <row r="2492" spans="1:6" x14ac:dyDescent="0.25">
      <c r="A2492" s="11" t="s">
        <v>231</v>
      </c>
      <c r="B2492" s="247">
        <v>7.2941064945575788E-3</v>
      </c>
      <c r="C2492" s="258">
        <v>1.1343831352711366E-2</v>
      </c>
      <c r="D2492" s="244">
        <v>1.4878073819774998E-3</v>
      </c>
      <c r="E2492" s="146">
        <v>6.625659451806278E-3</v>
      </c>
      <c r="F2492" s="300">
        <v>6.6878513002269525E-3</v>
      </c>
    </row>
    <row r="2493" spans="1:6" x14ac:dyDescent="0.25">
      <c r="A2493" s="13" t="s">
        <v>135</v>
      </c>
      <c r="B2493" s="248">
        <v>6.9344286593753982E-2</v>
      </c>
      <c r="C2493" s="259">
        <v>4.4048963333315989E-2</v>
      </c>
      <c r="D2493" s="245">
        <v>4.2194782373745653E-2</v>
      </c>
      <c r="E2493" s="147">
        <v>8.9927851396215994E-2</v>
      </c>
      <c r="F2493" s="301">
        <v>6.1378732092398802E-2</v>
      </c>
    </row>
    <row r="2494" spans="1:6" x14ac:dyDescent="0.25">
      <c r="A2494" s="13" t="s">
        <v>54</v>
      </c>
      <c r="B2494" s="248">
        <v>0.38127220417470675</v>
      </c>
      <c r="C2494" s="259">
        <v>0.41182756549529698</v>
      </c>
      <c r="D2494" s="245">
        <v>0.46182212098857389</v>
      </c>
      <c r="E2494" s="147">
        <v>0.42464573380516235</v>
      </c>
      <c r="F2494" s="301">
        <v>0.41989187314612925</v>
      </c>
    </row>
    <row r="2495" spans="1:6" x14ac:dyDescent="0.25">
      <c r="A2495" s="13" t="s">
        <v>136</v>
      </c>
      <c r="B2495" s="248">
        <v>0.32211467991330234</v>
      </c>
      <c r="C2495" s="259">
        <v>0.32127143219819837</v>
      </c>
      <c r="D2495" s="245">
        <v>0.36725581249313988</v>
      </c>
      <c r="E2495" s="147">
        <v>0.35081491020460925</v>
      </c>
      <c r="F2495" s="301">
        <v>0.34036412550393008</v>
      </c>
    </row>
    <row r="2496" spans="1:6" x14ac:dyDescent="0.25">
      <c r="A2496" s="13" t="s">
        <v>232</v>
      </c>
      <c r="B2496" s="248">
        <v>0.21997472282367936</v>
      </c>
      <c r="C2496" s="259">
        <v>0.21150820762047728</v>
      </c>
      <c r="D2496" s="245">
        <v>0.12723947676256292</v>
      </c>
      <c r="E2496" s="147">
        <v>0.12798584514220626</v>
      </c>
      <c r="F2496" s="301">
        <v>0.17167741795731495</v>
      </c>
    </row>
    <row r="2497" spans="1:6" x14ac:dyDescent="0.25">
      <c r="A2497" s="17" t="s">
        <v>5</v>
      </c>
      <c r="B2497" s="249">
        <v>1</v>
      </c>
      <c r="C2497" s="260">
        <v>1</v>
      </c>
      <c r="D2497" s="246">
        <v>1</v>
      </c>
      <c r="E2497" s="148">
        <v>1</v>
      </c>
      <c r="F2497" s="302">
        <v>1</v>
      </c>
    </row>
    <row r="2498" spans="1:6" s="22" customFormat="1" x14ac:dyDescent="0.25">
      <c r="A2498" s="208" t="s">
        <v>6</v>
      </c>
      <c r="B2498" s="69">
        <v>499.99972602251944</v>
      </c>
      <c r="C2498" s="21">
        <v>499.99996685082965</v>
      </c>
      <c r="D2498" s="94">
        <v>500.00005020920582</v>
      </c>
      <c r="E2498" s="138">
        <v>499.98333333333392</v>
      </c>
      <c r="F2498" s="233">
        <v>1999.9830764158896</v>
      </c>
    </row>
    <row r="2499" spans="1:6" x14ac:dyDescent="0.25">
      <c r="A2499" s="203" t="s">
        <v>7</v>
      </c>
      <c r="B2499" s="71">
        <v>722</v>
      </c>
      <c r="C2499" s="25">
        <v>1086</v>
      </c>
      <c r="D2499" s="95">
        <v>478</v>
      </c>
      <c r="E2499" s="139">
        <v>342</v>
      </c>
      <c r="F2499" s="235">
        <v>2628</v>
      </c>
    </row>
    <row r="2501" spans="1:6" x14ac:dyDescent="0.25">
      <c r="A2501" s="29" t="s">
        <v>233</v>
      </c>
      <c r="B2501" s="14">
        <f t="shared" ref="B2501" si="330">B2492+B2493</f>
        <v>7.6638393088311565E-2</v>
      </c>
      <c r="C2501" s="14">
        <f>C2492+C2493</f>
        <v>5.5392794686027355E-2</v>
      </c>
      <c r="D2501" s="14">
        <f>D2492+D2493</f>
        <v>4.3682589755723152E-2</v>
      </c>
      <c r="E2501" s="14">
        <f t="shared" ref="E2501" si="331">E2492+E2493</f>
        <v>9.6553510848022273E-2</v>
      </c>
      <c r="F2501" s="14">
        <f t="shared" ref="F2501" si="332">F2492+F2493</f>
        <v>6.8066583392625751E-2</v>
      </c>
    </row>
    <row r="2502" spans="1:6" x14ac:dyDescent="0.25">
      <c r="A2502" s="30" t="s">
        <v>59</v>
      </c>
      <c r="B2502" s="14">
        <f t="shared" ref="B2502:C2502" si="333">B2494</f>
        <v>0.38127220417470675</v>
      </c>
      <c r="C2502" s="14">
        <f t="shared" si="333"/>
        <v>0.41182756549529698</v>
      </c>
      <c r="D2502" s="14">
        <f>D2494</f>
        <v>0.46182212098857389</v>
      </c>
      <c r="E2502" s="14">
        <f t="shared" ref="E2502" si="334">E2494</f>
        <v>0.42464573380516235</v>
      </c>
      <c r="F2502" s="14">
        <f t="shared" ref="F2502" si="335">F2494</f>
        <v>0.41989187314612925</v>
      </c>
    </row>
    <row r="2503" spans="1:6" x14ac:dyDescent="0.25">
      <c r="A2503" s="13" t="s">
        <v>234</v>
      </c>
      <c r="B2503" s="14">
        <f t="shared" ref="B2503:C2503" si="336">B2495+B2496</f>
        <v>0.5420894027369817</v>
      </c>
      <c r="C2503" s="14">
        <f t="shared" si="336"/>
        <v>0.53277963981867571</v>
      </c>
      <c r="D2503" s="14">
        <f>D2495+D2496</f>
        <v>0.4944952892557028</v>
      </c>
      <c r="E2503" s="14">
        <f t="shared" ref="E2503" si="337">E2495+E2496</f>
        <v>0.47880075534681554</v>
      </c>
      <c r="F2503" s="14">
        <f t="shared" ref="F2503" si="338">F2495+F2496</f>
        <v>0.51204154346124509</v>
      </c>
    </row>
    <row r="2505" spans="1:6" x14ac:dyDescent="0.25">
      <c r="A2505" s="221" t="s">
        <v>61</v>
      </c>
      <c r="B2505" s="33">
        <v>3.6781316259777905</v>
      </c>
      <c r="C2505" s="33">
        <v>3.6775512214004182</v>
      </c>
      <c r="D2505" s="32">
        <v>3.5765643688805655</v>
      </c>
      <c r="E2505" s="293">
        <v>3.5036074301891951</v>
      </c>
      <c r="F2505" s="32">
        <v>3.6089645267257073</v>
      </c>
    </row>
    <row r="2507" spans="1:6" x14ac:dyDescent="0.25">
      <c r="A2507" s="26" t="s">
        <v>8</v>
      </c>
      <c r="B2507" s="26" t="s">
        <v>9</v>
      </c>
    </row>
    <row r="2508" spans="1:6" x14ac:dyDescent="0.25">
      <c r="A2508" s="26" t="s">
        <v>10</v>
      </c>
      <c r="B2508" s="26" t="s">
        <v>11</v>
      </c>
    </row>
    <row r="2509" spans="1:6" x14ac:dyDescent="0.25">
      <c r="B2509" s="74"/>
    </row>
    <row r="2510" spans="1:6" x14ac:dyDescent="0.25">
      <c r="A2510" s="59" t="s">
        <v>579</v>
      </c>
      <c r="B2510" s="60"/>
      <c r="E2510" s="143"/>
    </row>
    <row r="2512" spans="1:6" x14ac:dyDescent="0.25">
      <c r="B2512" s="62" t="s">
        <v>404</v>
      </c>
      <c r="C2512" s="10" t="s">
        <v>319</v>
      </c>
      <c r="D2512" s="90" t="s">
        <v>421</v>
      </c>
      <c r="E2512" s="140" t="s">
        <v>475</v>
      </c>
      <c r="F2512" s="216" t="s">
        <v>5</v>
      </c>
    </row>
    <row r="2513" spans="1:6" x14ac:dyDescent="0.25">
      <c r="A2513" s="11" t="s">
        <v>231</v>
      </c>
      <c r="B2513" s="247">
        <v>0.11535745998625187</v>
      </c>
      <c r="C2513" s="258">
        <v>6.1927383143797012E-2</v>
      </c>
      <c r="D2513" s="244">
        <v>7.3200829469372694E-3</v>
      </c>
      <c r="E2513" s="146">
        <v>5.3766996911592875E-2</v>
      </c>
      <c r="F2513" s="300">
        <v>5.9593020258355243E-2</v>
      </c>
    </row>
    <row r="2514" spans="1:6" x14ac:dyDescent="0.25">
      <c r="A2514" s="13" t="s">
        <v>135</v>
      </c>
      <c r="B2514" s="248">
        <v>0.26310003498694362</v>
      </c>
      <c r="C2514" s="259">
        <v>0.16133130322007627</v>
      </c>
      <c r="D2514" s="245">
        <v>0.13021509152651797</v>
      </c>
      <c r="E2514" s="147">
        <v>0.17777171519752388</v>
      </c>
      <c r="F2514" s="301">
        <v>0.18310456920396578</v>
      </c>
    </row>
    <row r="2515" spans="1:6" x14ac:dyDescent="0.25">
      <c r="A2515" s="13" t="s">
        <v>54</v>
      </c>
      <c r="B2515" s="248">
        <v>0.45491862453365556</v>
      </c>
      <c r="C2515" s="259">
        <v>0.45084356398480652</v>
      </c>
      <c r="D2515" s="245">
        <v>0.43069711992999637</v>
      </c>
      <c r="E2515" s="147">
        <v>0.36916844596574289</v>
      </c>
      <c r="F2515" s="301">
        <v>0.42640741087998391</v>
      </c>
    </row>
    <row r="2516" spans="1:6" x14ac:dyDescent="0.25">
      <c r="A2516" s="13" t="s">
        <v>136</v>
      </c>
      <c r="B2516" s="248">
        <v>0.14372825473782677</v>
      </c>
      <c r="C2516" s="259">
        <v>0.25001686072997109</v>
      </c>
      <c r="D2516" s="245">
        <v>0.3592805999048771</v>
      </c>
      <c r="E2516" s="147">
        <v>0.35442234039380283</v>
      </c>
      <c r="F2516" s="301">
        <v>0.27686138891448631</v>
      </c>
    </row>
    <row r="2517" spans="1:6" x14ac:dyDescent="0.25">
      <c r="A2517" s="13" t="s">
        <v>232</v>
      </c>
      <c r="B2517" s="248">
        <v>2.2895625755322099E-2</v>
      </c>
      <c r="C2517" s="259">
        <v>7.588088892134906E-2</v>
      </c>
      <c r="D2517" s="245">
        <v>7.2487105691671327E-2</v>
      </c>
      <c r="E2517" s="147">
        <v>4.4870501531337537E-2</v>
      </c>
      <c r="F2517" s="301">
        <v>5.4033610743208636E-2</v>
      </c>
    </row>
    <row r="2518" spans="1:6" x14ac:dyDescent="0.25">
      <c r="A2518" s="17" t="s">
        <v>5</v>
      </c>
      <c r="B2518" s="249">
        <v>1</v>
      </c>
      <c r="C2518" s="260">
        <v>1</v>
      </c>
      <c r="D2518" s="246">
        <v>1</v>
      </c>
      <c r="E2518" s="148">
        <v>1</v>
      </c>
      <c r="F2518" s="302">
        <v>1</v>
      </c>
    </row>
    <row r="2519" spans="1:6" s="22" customFormat="1" x14ac:dyDescent="0.25">
      <c r="A2519" s="208" t="s">
        <v>6</v>
      </c>
      <c r="B2519" s="69">
        <v>499.99972602251944</v>
      </c>
      <c r="C2519" s="21">
        <v>499.99996685082965</v>
      </c>
      <c r="D2519" s="94">
        <v>500.00005020920582</v>
      </c>
      <c r="E2519" s="138">
        <v>499.98333333333392</v>
      </c>
      <c r="F2519" s="233">
        <v>1999.9830764158896</v>
      </c>
    </row>
    <row r="2520" spans="1:6" x14ac:dyDescent="0.25">
      <c r="A2520" s="203" t="s">
        <v>7</v>
      </c>
      <c r="B2520" s="71">
        <v>722</v>
      </c>
      <c r="C2520" s="25">
        <v>1086</v>
      </c>
      <c r="D2520" s="95">
        <v>478</v>
      </c>
      <c r="E2520" s="139">
        <v>342</v>
      </c>
      <c r="F2520" s="235">
        <v>2628</v>
      </c>
    </row>
    <row r="2522" spans="1:6" x14ac:dyDescent="0.25">
      <c r="A2522" s="29" t="s">
        <v>233</v>
      </c>
      <c r="B2522" s="14">
        <f t="shared" ref="B2522" si="339">B2513+B2514</f>
        <v>0.37845749497319547</v>
      </c>
      <c r="C2522" s="14">
        <f>C2513+C2514</f>
        <v>0.22325868636387328</v>
      </c>
      <c r="D2522" s="14">
        <f>D2513+D2514</f>
        <v>0.13753517447345523</v>
      </c>
      <c r="E2522" s="14">
        <f t="shared" ref="E2522" si="340">E2513+E2514</f>
        <v>0.23153871210911675</v>
      </c>
      <c r="F2522" s="14">
        <f t="shared" ref="F2522" si="341">F2513+F2514</f>
        <v>0.24269758946232103</v>
      </c>
    </row>
    <row r="2523" spans="1:6" x14ac:dyDescent="0.25">
      <c r="A2523" s="30" t="s">
        <v>59</v>
      </c>
      <c r="B2523" s="14">
        <f t="shared" ref="B2523:C2523" si="342">B2515</f>
        <v>0.45491862453365556</v>
      </c>
      <c r="C2523" s="14">
        <f t="shared" si="342"/>
        <v>0.45084356398480652</v>
      </c>
      <c r="D2523" s="14">
        <f>D2515</f>
        <v>0.43069711992999637</v>
      </c>
      <c r="E2523" s="14">
        <f t="shared" ref="E2523" si="343">E2515</f>
        <v>0.36916844596574289</v>
      </c>
      <c r="F2523" s="14">
        <f t="shared" ref="F2523" si="344">F2515</f>
        <v>0.42640741087998391</v>
      </c>
    </row>
    <row r="2524" spans="1:6" x14ac:dyDescent="0.25">
      <c r="A2524" s="13" t="s">
        <v>234</v>
      </c>
      <c r="B2524" s="14">
        <f t="shared" ref="B2524:C2524" si="345">B2516+B2517</f>
        <v>0.16662388049314886</v>
      </c>
      <c r="C2524" s="14">
        <f t="shared" si="345"/>
        <v>0.32589774965132012</v>
      </c>
      <c r="D2524" s="14">
        <f>D2516+D2517</f>
        <v>0.43176770559654842</v>
      </c>
      <c r="E2524" s="14">
        <f t="shared" ref="E2524" si="346">E2516+E2517</f>
        <v>0.39929284192514036</v>
      </c>
      <c r="F2524" s="14">
        <f t="shared" ref="F2524" si="347">F2516+F2517</f>
        <v>0.33089499965769492</v>
      </c>
    </row>
    <row r="2526" spans="1:6" x14ac:dyDescent="0.25">
      <c r="A2526" s="221" t="s">
        <v>61</v>
      </c>
      <c r="B2526" s="33">
        <v>2.6957045512890234</v>
      </c>
      <c r="C2526" s="33">
        <v>3.1165925690649958</v>
      </c>
      <c r="D2526" s="32">
        <v>3.359399553867827</v>
      </c>
      <c r="E2526" s="293">
        <v>3.1588576344357673</v>
      </c>
      <c r="F2526" s="32">
        <v>3.0826380006802276</v>
      </c>
    </row>
    <row r="2528" spans="1:6" x14ac:dyDescent="0.25">
      <c r="A2528" s="26" t="s">
        <v>8</v>
      </c>
      <c r="B2528" s="26" t="s">
        <v>9</v>
      </c>
    </row>
    <row r="2529" spans="1:6" x14ac:dyDescent="0.25">
      <c r="A2529" s="26" t="s">
        <v>10</v>
      </c>
      <c r="B2529" s="26" t="s">
        <v>11</v>
      </c>
    </row>
    <row r="2530" spans="1:6" x14ac:dyDescent="0.25">
      <c r="B2530" s="74"/>
    </row>
    <row r="2531" spans="1:6" x14ac:dyDescent="0.25">
      <c r="A2531" s="59" t="s">
        <v>580</v>
      </c>
      <c r="B2531" s="60"/>
      <c r="E2531" s="143"/>
    </row>
    <row r="2533" spans="1:6" x14ac:dyDescent="0.25">
      <c r="B2533" s="62" t="s">
        <v>404</v>
      </c>
      <c r="C2533" s="10" t="s">
        <v>319</v>
      </c>
      <c r="D2533" s="90" t="s">
        <v>421</v>
      </c>
      <c r="E2533" s="140" t="s">
        <v>475</v>
      </c>
      <c r="F2533" s="216" t="s">
        <v>5</v>
      </c>
    </row>
    <row r="2534" spans="1:6" x14ac:dyDescent="0.25">
      <c r="A2534" s="11" t="s">
        <v>231</v>
      </c>
      <c r="B2534" s="247">
        <v>2.6212946922587372E-2</v>
      </c>
      <c r="C2534" s="258">
        <v>1.0019868907217925E-2</v>
      </c>
      <c r="D2534" s="244">
        <v>2.9756147639549996E-3</v>
      </c>
      <c r="E2534" s="146">
        <v>2.290953558101055E-2</v>
      </c>
      <c r="F2534" s="300">
        <v>1.5529428470855138E-2</v>
      </c>
    </row>
    <row r="2535" spans="1:6" x14ac:dyDescent="0.25">
      <c r="A2535" s="13" t="s">
        <v>135</v>
      </c>
      <c r="B2535" s="248">
        <v>8.5775958079230594E-2</v>
      </c>
      <c r="C2535" s="259">
        <v>6.3490312475986327E-2</v>
      </c>
      <c r="D2535" s="245">
        <v>2.6185763060843845E-2</v>
      </c>
      <c r="E2535" s="147">
        <v>5.7173250804266447E-2</v>
      </c>
      <c r="F2535" s="301">
        <v>5.8156324511028062E-2</v>
      </c>
    </row>
    <row r="2536" spans="1:6" x14ac:dyDescent="0.25">
      <c r="A2536" s="13" t="s">
        <v>54</v>
      </c>
      <c r="B2536" s="248">
        <v>0.44308635254400558</v>
      </c>
      <c r="C2536" s="259">
        <v>0.41088157916546697</v>
      </c>
      <c r="D2536" s="245">
        <v>0.34696268482383053</v>
      </c>
      <c r="E2536" s="147">
        <v>0.36821987633505932</v>
      </c>
      <c r="F2536" s="301">
        <v>0.39228781498885551</v>
      </c>
    </row>
    <row r="2537" spans="1:6" x14ac:dyDescent="0.25">
      <c r="A2537" s="13" t="s">
        <v>136</v>
      </c>
      <c r="B2537" s="248">
        <v>0.37004706661738701</v>
      </c>
      <c r="C2537" s="259">
        <v>0.40423558369281737</v>
      </c>
      <c r="D2537" s="245">
        <v>0.49407806754027811</v>
      </c>
      <c r="E2537" s="147">
        <v>0.45665294106294785</v>
      </c>
      <c r="F2537" s="301">
        <v>0.43125321403949479</v>
      </c>
    </row>
    <row r="2538" spans="1:6" x14ac:dyDescent="0.25">
      <c r="A2538" s="13" t="s">
        <v>232</v>
      </c>
      <c r="B2538" s="248">
        <v>7.4877675836789406E-2</v>
      </c>
      <c r="C2538" s="259">
        <v>0.11137265575851146</v>
      </c>
      <c r="D2538" s="245">
        <v>0.12979786981109248</v>
      </c>
      <c r="E2538" s="147">
        <v>9.5044396216715801E-2</v>
      </c>
      <c r="F2538" s="301">
        <v>0.10277321798976655</v>
      </c>
    </row>
    <row r="2539" spans="1:6" x14ac:dyDescent="0.25">
      <c r="A2539" s="17" t="s">
        <v>5</v>
      </c>
      <c r="B2539" s="249">
        <v>1</v>
      </c>
      <c r="C2539" s="260">
        <v>1</v>
      </c>
      <c r="D2539" s="246">
        <v>1</v>
      </c>
      <c r="E2539" s="148">
        <v>1</v>
      </c>
      <c r="F2539" s="302">
        <v>1</v>
      </c>
    </row>
    <row r="2540" spans="1:6" s="22" customFormat="1" x14ac:dyDescent="0.25">
      <c r="A2540" s="208" t="s">
        <v>6</v>
      </c>
      <c r="B2540" s="69">
        <v>499.99972602251944</v>
      </c>
      <c r="C2540" s="21">
        <v>499.99996685082965</v>
      </c>
      <c r="D2540" s="94">
        <v>500.00005020920582</v>
      </c>
      <c r="E2540" s="138">
        <v>499.98333333333392</v>
      </c>
      <c r="F2540" s="233">
        <v>1999.9830764158896</v>
      </c>
    </row>
    <row r="2541" spans="1:6" x14ac:dyDescent="0.25">
      <c r="A2541" s="203" t="s">
        <v>7</v>
      </c>
      <c r="B2541" s="71">
        <v>722</v>
      </c>
      <c r="C2541" s="25">
        <v>1086</v>
      </c>
      <c r="D2541" s="95">
        <v>478</v>
      </c>
      <c r="E2541" s="139">
        <v>342</v>
      </c>
      <c r="F2541" s="235">
        <v>2628</v>
      </c>
    </row>
    <row r="2543" spans="1:6" x14ac:dyDescent="0.25">
      <c r="A2543" s="29" t="s">
        <v>233</v>
      </c>
      <c r="B2543" s="14">
        <f t="shared" ref="B2543" si="348">B2534+B2535</f>
        <v>0.11198890500181796</v>
      </c>
      <c r="C2543" s="14">
        <f>C2534+C2535</f>
        <v>7.3510181383204254E-2</v>
      </c>
      <c r="D2543" s="14">
        <f>D2534+D2535</f>
        <v>2.9161377824798843E-2</v>
      </c>
      <c r="E2543" s="14">
        <f t="shared" ref="E2543" si="349">E2534+E2535</f>
        <v>8.0082786385276994E-2</v>
      </c>
      <c r="F2543" s="14">
        <f t="shared" ref="F2543" si="350">F2534+F2535</f>
        <v>7.3685752981883207E-2</v>
      </c>
    </row>
    <row r="2544" spans="1:6" x14ac:dyDescent="0.25">
      <c r="A2544" s="30" t="s">
        <v>59</v>
      </c>
      <c r="B2544" s="14">
        <f t="shared" ref="B2544:C2544" si="351">B2536</f>
        <v>0.44308635254400558</v>
      </c>
      <c r="C2544" s="14">
        <f t="shared" si="351"/>
        <v>0.41088157916546697</v>
      </c>
      <c r="D2544" s="14">
        <f>D2536</f>
        <v>0.34696268482383053</v>
      </c>
      <c r="E2544" s="14">
        <f t="shared" ref="E2544" si="352">E2536</f>
        <v>0.36821987633505932</v>
      </c>
      <c r="F2544" s="14">
        <f t="shared" ref="F2544" si="353">F2536</f>
        <v>0.39228781498885551</v>
      </c>
    </row>
    <row r="2545" spans="1:6" x14ac:dyDescent="0.25">
      <c r="A2545" s="13" t="s">
        <v>234</v>
      </c>
      <c r="B2545" s="14">
        <f t="shared" ref="B2545:C2545" si="354">B2537+B2538</f>
        <v>0.4449247424541764</v>
      </c>
      <c r="C2545" s="14">
        <f t="shared" si="354"/>
        <v>0.51560823945132883</v>
      </c>
      <c r="D2545" s="14">
        <f>D2537+D2538</f>
        <v>0.62387593735137059</v>
      </c>
      <c r="E2545" s="14">
        <f t="shared" ref="E2545" si="355">E2537+E2538</f>
        <v>0.55169733727966364</v>
      </c>
      <c r="F2545" s="14">
        <f t="shared" ref="F2545" si="356">F2537+F2538</f>
        <v>0.53402643202926137</v>
      </c>
    </row>
    <row r="2547" spans="1:6" x14ac:dyDescent="0.25">
      <c r="A2547" s="221" t="s">
        <v>61</v>
      </c>
      <c r="B2547" s="33">
        <v>3.3816005663665556</v>
      </c>
      <c r="C2547" s="33">
        <v>3.543450844919418</v>
      </c>
      <c r="D2547" s="32">
        <v>3.7215368145737089</v>
      </c>
      <c r="E2547" s="293">
        <v>3.5437494115300914</v>
      </c>
      <c r="F2547" s="32">
        <v>3.5475844685662894</v>
      </c>
    </row>
    <row r="2549" spans="1:6" x14ac:dyDescent="0.25">
      <c r="A2549" s="26" t="s">
        <v>8</v>
      </c>
      <c r="B2549" s="26" t="s">
        <v>9</v>
      </c>
    </row>
    <row r="2550" spans="1:6" x14ac:dyDescent="0.25">
      <c r="A2550" s="26" t="s">
        <v>10</v>
      </c>
      <c r="B2550" s="26" t="s">
        <v>11</v>
      </c>
    </row>
    <row r="2551" spans="1:6" x14ac:dyDescent="0.25">
      <c r="B2551" s="74"/>
    </row>
    <row r="2552" spans="1:6" x14ac:dyDescent="0.25">
      <c r="A2552" s="59" t="s">
        <v>581</v>
      </c>
      <c r="B2552" s="61"/>
    </row>
    <row r="2554" spans="1:6" x14ac:dyDescent="0.25">
      <c r="B2554" s="62" t="s">
        <v>404</v>
      </c>
      <c r="C2554" s="10" t="s">
        <v>319</v>
      </c>
      <c r="D2554" s="90" t="s">
        <v>421</v>
      </c>
      <c r="E2554" s="140" t="s">
        <v>475</v>
      </c>
      <c r="F2554" s="216" t="s">
        <v>5</v>
      </c>
    </row>
    <row r="2555" spans="1:6" x14ac:dyDescent="0.25">
      <c r="A2555" s="11" t="s">
        <v>231</v>
      </c>
      <c r="B2555" s="247">
        <v>6.2180182485541552E-2</v>
      </c>
      <c r="C2555" s="258">
        <v>4.8451567124866958E-2</v>
      </c>
      <c r="D2555" s="244">
        <v>2.7435662516920895E-2</v>
      </c>
      <c r="E2555" s="135">
        <v>3.6160854484623105E-2</v>
      </c>
      <c r="F2555" s="300">
        <v>4.3557125149050586E-2</v>
      </c>
    </row>
    <row r="2556" spans="1:6" x14ac:dyDescent="0.25">
      <c r="A2556" s="13" t="s">
        <v>135</v>
      </c>
      <c r="B2556" s="248">
        <v>0.15636136334557382</v>
      </c>
      <c r="C2556" s="259">
        <v>0.13836857877907804</v>
      </c>
      <c r="D2556" s="245">
        <v>0.12473967785040889</v>
      </c>
      <c r="E2556" s="136">
        <v>0.1179396038347475</v>
      </c>
      <c r="F2556" s="301">
        <v>0.1343524393190835</v>
      </c>
    </row>
    <row r="2557" spans="1:6" x14ac:dyDescent="0.25">
      <c r="A2557" s="13" t="s">
        <v>54</v>
      </c>
      <c r="B2557" s="248">
        <v>0.44136796483661489</v>
      </c>
      <c r="C2557" s="259">
        <v>0.40250773997123468</v>
      </c>
      <c r="D2557" s="245">
        <v>0.39308471366513331</v>
      </c>
      <c r="E2557" s="136">
        <v>0.38924660061768157</v>
      </c>
      <c r="F2557" s="301">
        <v>0.40655189402769609</v>
      </c>
    </row>
    <row r="2558" spans="1:6" x14ac:dyDescent="0.25">
      <c r="A2558" s="13" t="s">
        <v>136</v>
      </c>
      <c r="B2558" s="248">
        <v>0.28732938385444312</v>
      </c>
      <c r="C2558" s="259">
        <v>0.30340966708634942</v>
      </c>
      <c r="D2558" s="245">
        <v>0.36761267438199108</v>
      </c>
      <c r="E2558" s="136">
        <v>0.39095689154550783</v>
      </c>
      <c r="F2558" s="301">
        <v>0.33732671618100368</v>
      </c>
    </row>
    <row r="2559" spans="1:6" x14ac:dyDescent="0.25">
      <c r="A2559" s="13" t="s">
        <v>232</v>
      </c>
      <c r="B2559" s="248">
        <v>5.2761105477826614E-2</v>
      </c>
      <c r="C2559" s="259">
        <v>0.10726244703847072</v>
      </c>
      <c r="D2559" s="245">
        <v>8.7127271585545896E-2</v>
      </c>
      <c r="E2559" s="136">
        <v>6.5696049517439903E-2</v>
      </c>
      <c r="F2559" s="301">
        <v>7.8211825323166048E-2</v>
      </c>
    </row>
    <row r="2560" spans="1:6" x14ac:dyDescent="0.25">
      <c r="A2560" s="17" t="s">
        <v>5</v>
      </c>
      <c r="B2560" s="249">
        <v>1</v>
      </c>
      <c r="C2560" s="260">
        <v>1</v>
      </c>
      <c r="D2560" s="246">
        <v>1</v>
      </c>
      <c r="E2560" s="148">
        <v>1</v>
      </c>
      <c r="F2560" s="302">
        <v>1</v>
      </c>
    </row>
    <row r="2561" spans="1:6" s="22" customFormat="1" x14ac:dyDescent="0.25">
      <c r="A2561" s="208" t="s">
        <v>6</v>
      </c>
      <c r="B2561" s="69">
        <v>499.99972602251944</v>
      </c>
      <c r="C2561" s="21">
        <v>499.99996685082965</v>
      </c>
      <c r="D2561" s="94">
        <v>500.00005020920582</v>
      </c>
      <c r="E2561" s="138">
        <v>499.98333333333392</v>
      </c>
      <c r="F2561" s="233">
        <v>1999.9830764158896</v>
      </c>
    </row>
    <row r="2562" spans="1:6" x14ac:dyDescent="0.25">
      <c r="A2562" s="203" t="s">
        <v>7</v>
      </c>
      <c r="B2562" s="71">
        <v>722</v>
      </c>
      <c r="C2562" s="25">
        <v>1086</v>
      </c>
      <c r="D2562" s="95">
        <v>478</v>
      </c>
      <c r="E2562" s="139">
        <v>342</v>
      </c>
      <c r="F2562" s="235">
        <v>2628</v>
      </c>
    </row>
    <row r="2564" spans="1:6" x14ac:dyDescent="0.25">
      <c r="A2564" s="29" t="s">
        <v>233</v>
      </c>
      <c r="B2564" s="14">
        <f t="shared" ref="B2564" si="357">B2555+B2556</f>
        <v>0.21854154583111537</v>
      </c>
      <c r="C2564" s="14">
        <f>C2555+C2556</f>
        <v>0.186820145903945</v>
      </c>
      <c r="D2564" s="14">
        <f>D2555+D2556</f>
        <v>0.15217534036732977</v>
      </c>
      <c r="E2564" s="14">
        <f t="shared" ref="E2564" si="358">E2555+E2556</f>
        <v>0.15410045831937061</v>
      </c>
      <c r="F2564" s="14">
        <f t="shared" ref="F2564" si="359">F2555+F2556</f>
        <v>0.17790956446813408</v>
      </c>
    </row>
    <row r="2565" spans="1:6" x14ac:dyDescent="0.25">
      <c r="A2565" s="30" t="s">
        <v>59</v>
      </c>
      <c r="B2565" s="14">
        <f t="shared" ref="B2565:C2565" si="360">B2557</f>
        <v>0.44136796483661489</v>
      </c>
      <c r="C2565" s="14">
        <f t="shared" si="360"/>
        <v>0.40250773997123468</v>
      </c>
      <c r="D2565" s="14">
        <f>D2557</f>
        <v>0.39308471366513331</v>
      </c>
      <c r="E2565" s="14">
        <f t="shared" ref="E2565" si="361">E2557</f>
        <v>0.38924660061768157</v>
      </c>
      <c r="F2565" s="14">
        <f t="shared" ref="F2565" si="362">F2557</f>
        <v>0.40655189402769609</v>
      </c>
    </row>
    <row r="2566" spans="1:6" x14ac:dyDescent="0.25">
      <c r="A2566" s="13" t="s">
        <v>234</v>
      </c>
      <c r="B2566" s="14">
        <f t="shared" ref="B2566:C2566" si="363">B2558+B2559</f>
        <v>0.34009048933226971</v>
      </c>
      <c r="C2566" s="14">
        <f t="shared" si="363"/>
        <v>0.41067211412482013</v>
      </c>
      <c r="D2566" s="14">
        <f>D2558+D2559</f>
        <v>0.45473994596753697</v>
      </c>
      <c r="E2566" s="14">
        <f t="shared" ref="E2566" si="364">E2558+E2559</f>
        <v>0.45665294106294774</v>
      </c>
      <c r="F2566" s="14">
        <f t="shared" ref="F2566" si="365">F2558+F2559</f>
        <v>0.41553854150416975</v>
      </c>
    </row>
    <row r="2568" spans="1:6" x14ac:dyDescent="0.25">
      <c r="A2568" s="221" t="s">
        <v>61</v>
      </c>
      <c r="B2568" s="33">
        <v>3.1121298664934396</v>
      </c>
      <c r="C2568" s="33">
        <v>3.2826628481344855</v>
      </c>
      <c r="D2568" s="32">
        <v>3.3622562146688346</v>
      </c>
      <c r="E2568" s="293">
        <v>3.3320876777763928</v>
      </c>
      <c r="F2568" s="32">
        <v>3.2722836772101496</v>
      </c>
    </row>
    <row r="2570" spans="1:6" x14ac:dyDescent="0.25">
      <c r="A2570" s="26" t="s">
        <v>8</v>
      </c>
      <c r="B2570" s="26" t="s">
        <v>9</v>
      </c>
    </row>
    <row r="2571" spans="1:6" x14ac:dyDescent="0.25">
      <c r="A2571" s="26" t="s">
        <v>10</v>
      </c>
      <c r="B2571" s="26" t="s">
        <v>11</v>
      </c>
    </row>
    <row r="2573" spans="1:6" x14ac:dyDescent="0.25">
      <c r="A2573" s="8" t="s">
        <v>235</v>
      </c>
    </row>
    <row r="2575" spans="1:6" x14ac:dyDescent="0.25">
      <c r="B2575" s="63" t="s">
        <v>404</v>
      </c>
      <c r="C2575" s="10" t="s">
        <v>319</v>
      </c>
      <c r="D2575" s="90" t="s">
        <v>421</v>
      </c>
      <c r="E2575" s="140" t="s">
        <v>475</v>
      </c>
      <c r="F2575" s="216" t="s">
        <v>5</v>
      </c>
    </row>
    <row r="2576" spans="1:6" x14ac:dyDescent="0.25">
      <c r="A2576" s="11" t="s">
        <v>236</v>
      </c>
      <c r="B2576" s="247">
        <v>0.39358558088600526</v>
      </c>
      <c r="C2576" s="258">
        <v>0.43190052707162629</v>
      </c>
      <c r="D2576" s="244">
        <v>0.57924171589204554</v>
      </c>
      <c r="E2576" s="135">
        <v>0.65543705258011475</v>
      </c>
      <c r="F2576" s="300">
        <v>0.51504007050189837</v>
      </c>
    </row>
    <row r="2577" spans="1:6" x14ac:dyDescent="0.25">
      <c r="A2577" s="13" t="s">
        <v>237</v>
      </c>
      <c r="B2577" s="248">
        <v>0.39738537666307844</v>
      </c>
      <c r="C2577" s="259">
        <v>0.4230194750940825</v>
      </c>
      <c r="D2577" s="245">
        <v>0.37743255624108196</v>
      </c>
      <c r="E2577" s="136">
        <v>0.29969244588854754</v>
      </c>
      <c r="F2577" s="301">
        <v>0.37438308099417361</v>
      </c>
    </row>
    <row r="2578" spans="1:6" x14ac:dyDescent="0.25">
      <c r="A2578" s="13" t="s">
        <v>238</v>
      </c>
      <c r="B2578" s="248">
        <v>0.20902904245091627</v>
      </c>
      <c r="C2578" s="259">
        <v>0.14507999783429129</v>
      </c>
      <c r="D2578" s="245">
        <v>4.332572786687245E-2</v>
      </c>
      <c r="E2578" s="136">
        <v>4.487050153133762E-2</v>
      </c>
      <c r="F2578" s="301">
        <v>0.11057684850392802</v>
      </c>
    </row>
    <row r="2579" spans="1:6" x14ac:dyDescent="0.25">
      <c r="A2579" s="17" t="s">
        <v>5</v>
      </c>
      <c r="B2579" s="249">
        <v>1</v>
      </c>
      <c r="C2579" s="260">
        <v>1</v>
      </c>
      <c r="D2579" s="246">
        <v>1</v>
      </c>
      <c r="E2579" s="137">
        <v>1</v>
      </c>
      <c r="F2579" s="302">
        <v>1</v>
      </c>
    </row>
    <row r="2580" spans="1:6" s="22" customFormat="1" x14ac:dyDescent="0.25">
      <c r="A2580" s="208" t="s">
        <v>6</v>
      </c>
      <c r="B2580" s="69">
        <v>499.99972602251944</v>
      </c>
      <c r="C2580" s="21">
        <v>499.99996685082965</v>
      </c>
      <c r="D2580" s="94">
        <v>500.00005020920582</v>
      </c>
      <c r="E2580" s="138">
        <v>499.98333333333392</v>
      </c>
      <c r="F2580" s="233">
        <v>1999.9830764158896</v>
      </c>
    </row>
    <row r="2581" spans="1:6" x14ac:dyDescent="0.25">
      <c r="A2581" s="203" t="s">
        <v>7</v>
      </c>
      <c r="B2581" s="71">
        <v>722</v>
      </c>
      <c r="C2581" s="25">
        <v>1086</v>
      </c>
      <c r="D2581" s="95">
        <v>478</v>
      </c>
      <c r="E2581" s="139">
        <v>342</v>
      </c>
      <c r="F2581" s="235">
        <v>2628</v>
      </c>
    </row>
    <row r="2583" spans="1:6" x14ac:dyDescent="0.25">
      <c r="A2583" s="26" t="s">
        <v>8</v>
      </c>
      <c r="B2583" s="26" t="s">
        <v>9</v>
      </c>
    </row>
    <row r="2584" spans="1:6" x14ac:dyDescent="0.25">
      <c r="A2584" s="26" t="s">
        <v>10</v>
      </c>
      <c r="B2584" s="26" t="s">
        <v>11</v>
      </c>
    </row>
    <row r="2586" spans="1:6" x14ac:dyDescent="0.25">
      <c r="A2586" s="142" t="s">
        <v>515</v>
      </c>
    </row>
    <row r="2588" spans="1:6" x14ac:dyDescent="0.25">
      <c r="B2588" s="63" t="s">
        <v>404</v>
      </c>
      <c r="C2588" s="10" t="s">
        <v>319</v>
      </c>
      <c r="D2588" s="90" t="s">
        <v>421</v>
      </c>
      <c r="E2588" s="140" t="s">
        <v>475</v>
      </c>
      <c r="F2588" s="216" t="s">
        <v>5</v>
      </c>
    </row>
    <row r="2589" spans="1:6" x14ac:dyDescent="0.25">
      <c r="A2589" s="11" t="s">
        <v>239</v>
      </c>
      <c r="B2589" s="247">
        <v>2.4743056927346352E-2</v>
      </c>
      <c r="C2589" s="258">
        <v>1.5075054748834226E-2</v>
      </c>
      <c r="D2589" s="244">
        <v>5.7133216020095381E-3</v>
      </c>
      <c r="E2589" s="135">
        <v>1.6470724462745216E-2</v>
      </c>
      <c r="F2589" s="300">
        <v>1.5500529854417694E-2</v>
      </c>
    </row>
    <row r="2590" spans="1:6" x14ac:dyDescent="0.25">
      <c r="A2590" s="13" t="s">
        <v>240</v>
      </c>
      <c r="B2590" s="248">
        <v>3.9314831258546415E-2</v>
      </c>
      <c r="C2590" s="259">
        <v>5.4160971296720498E-2</v>
      </c>
      <c r="D2590" s="245">
        <v>1.4878073819774996E-3</v>
      </c>
      <c r="E2590" s="136">
        <v>2.0825547986102418E-2</v>
      </c>
      <c r="F2590" s="301">
        <v>2.8947354106874556E-2</v>
      </c>
    </row>
    <row r="2591" spans="1:6" x14ac:dyDescent="0.25">
      <c r="A2591" s="13" t="s">
        <v>54</v>
      </c>
      <c r="B2591" s="248">
        <v>0.11835422732417285</v>
      </c>
      <c r="C2591" s="259">
        <v>0.24761677473437818</v>
      </c>
      <c r="D2591" s="245">
        <v>0.11581283355854383</v>
      </c>
      <c r="E2591" s="136">
        <v>0.15903015480632948</v>
      </c>
      <c r="F2591" s="301">
        <v>0.16020350872226455</v>
      </c>
    </row>
    <row r="2592" spans="1:6" x14ac:dyDescent="0.25">
      <c r="A2592" s="13" t="s">
        <v>241</v>
      </c>
      <c r="B2592" s="248">
        <v>0.3896927697028959</v>
      </c>
      <c r="C2592" s="259">
        <v>0.37588750945641208</v>
      </c>
      <c r="D2592" s="245">
        <v>0.41343820116101709</v>
      </c>
      <c r="E2592" s="136">
        <v>0.37409814245270179</v>
      </c>
      <c r="F2592" s="301">
        <v>0.38827927477230878</v>
      </c>
    </row>
    <row r="2593" spans="1:6" x14ac:dyDescent="0.25">
      <c r="A2593" s="13" t="s">
        <v>242</v>
      </c>
      <c r="B2593" s="248">
        <v>0.42789511478703857</v>
      </c>
      <c r="C2593" s="259">
        <v>0.30725968976365498</v>
      </c>
      <c r="D2593" s="245">
        <v>0.46354783629645213</v>
      </c>
      <c r="E2593" s="136">
        <v>0.42957543029212103</v>
      </c>
      <c r="F2593" s="301">
        <v>0.40706933254413441</v>
      </c>
    </row>
    <row r="2594" spans="1:6" x14ac:dyDescent="0.25">
      <c r="A2594" s="17" t="s">
        <v>5</v>
      </c>
      <c r="B2594" s="249">
        <v>1</v>
      </c>
      <c r="C2594" s="260">
        <v>1</v>
      </c>
      <c r="D2594" s="246">
        <v>1</v>
      </c>
      <c r="E2594" s="137">
        <v>1</v>
      </c>
      <c r="F2594" s="302">
        <v>1</v>
      </c>
    </row>
    <row r="2595" spans="1:6" s="22" customFormat="1" x14ac:dyDescent="0.25">
      <c r="A2595" s="208" t="s">
        <v>6</v>
      </c>
      <c r="B2595" s="69">
        <v>499.99972602251944</v>
      </c>
      <c r="C2595" s="21">
        <v>499.99996685082965</v>
      </c>
      <c r="D2595" s="94">
        <v>500.00005020920582</v>
      </c>
      <c r="E2595" s="138">
        <v>499.98333333333392</v>
      </c>
      <c r="F2595" s="233">
        <v>1999.9830764158896</v>
      </c>
    </row>
    <row r="2596" spans="1:6" x14ac:dyDescent="0.25">
      <c r="A2596" s="203" t="s">
        <v>7</v>
      </c>
      <c r="B2596" s="71">
        <v>722</v>
      </c>
      <c r="C2596" s="25">
        <v>1086</v>
      </c>
      <c r="D2596" s="95">
        <v>478</v>
      </c>
      <c r="E2596" s="139">
        <v>342</v>
      </c>
      <c r="F2596" s="235">
        <v>2628</v>
      </c>
    </row>
    <row r="2598" spans="1:6" x14ac:dyDescent="0.25">
      <c r="A2598" s="29" t="s">
        <v>243</v>
      </c>
      <c r="B2598" s="14">
        <f t="shared" ref="B2598" si="366">B2589+B2590</f>
        <v>6.4057888185892767E-2</v>
      </c>
      <c r="C2598" s="14">
        <f>C2589+C2590</f>
        <v>6.9236026045554719E-2</v>
      </c>
      <c r="D2598" s="14">
        <f>D2589+D2590</f>
        <v>7.2011289839870379E-3</v>
      </c>
      <c r="E2598" s="14">
        <f t="shared" ref="E2598" si="367">E2589+E2590</f>
        <v>3.7296272448847631E-2</v>
      </c>
      <c r="F2598" s="14">
        <f t="shared" ref="F2598" si="368">F2589+F2590</f>
        <v>4.4447883961292248E-2</v>
      </c>
    </row>
    <row r="2599" spans="1:6" x14ac:dyDescent="0.25">
      <c r="A2599" s="30" t="s">
        <v>59</v>
      </c>
      <c r="B2599" s="14">
        <f t="shared" ref="B2599:C2599" si="369">B2591</f>
        <v>0.11835422732417285</v>
      </c>
      <c r="C2599" s="14">
        <f t="shared" si="369"/>
        <v>0.24761677473437818</v>
      </c>
      <c r="D2599" s="14">
        <f>D2591</f>
        <v>0.11581283355854383</v>
      </c>
      <c r="E2599" s="14">
        <f t="shared" ref="E2599" si="370">E2591</f>
        <v>0.15903015480632948</v>
      </c>
      <c r="F2599" s="14">
        <f t="shared" ref="F2599" si="371">F2591</f>
        <v>0.16020350872226455</v>
      </c>
    </row>
    <row r="2600" spans="1:6" x14ac:dyDescent="0.25">
      <c r="A2600" s="13" t="s">
        <v>244</v>
      </c>
      <c r="B2600" s="14">
        <f t="shared" ref="B2600:C2600" si="372">B2592+B2593</f>
        <v>0.81758788448993447</v>
      </c>
      <c r="C2600" s="14">
        <f t="shared" si="372"/>
        <v>0.68314719922006706</v>
      </c>
      <c r="D2600" s="14">
        <f>D2592+D2593</f>
        <v>0.87698603745746917</v>
      </c>
      <c r="E2600" s="14">
        <f t="shared" ref="E2600" si="373">E2592+E2593</f>
        <v>0.80367357274482276</v>
      </c>
      <c r="F2600" s="14">
        <f t="shared" ref="F2600" si="374">F2592+F2593</f>
        <v>0.79534860731644319</v>
      </c>
    </row>
    <row r="2602" spans="1:6" x14ac:dyDescent="0.25">
      <c r="A2602" s="221" t="s">
        <v>61</v>
      </c>
      <c r="B2602" s="33">
        <v>4.1566820541637357</v>
      </c>
      <c r="C2602" s="33">
        <v>3.9060958081893355</v>
      </c>
      <c r="D2602" s="32">
        <v>4.3276194231679197</v>
      </c>
      <c r="E2602" s="293">
        <v>4.1794820061253484</v>
      </c>
      <c r="F2602" s="32">
        <v>4.1424695260448638</v>
      </c>
    </row>
    <row r="2604" spans="1:6" x14ac:dyDescent="0.25">
      <c r="A2604" s="26" t="s">
        <v>8</v>
      </c>
      <c r="B2604" s="26" t="s">
        <v>9</v>
      </c>
    </row>
    <row r="2605" spans="1:6" x14ac:dyDescent="0.25">
      <c r="A2605" s="26" t="s">
        <v>10</v>
      </c>
      <c r="B2605" s="26" t="s">
        <v>11</v>
      </c>
    </row>
    <row r="2607" spans="1:6" x14ac:dyDescent="0.25">
      <c r="A2607" s="142" t="s">
        <v>514</v>
      </c>
    </row>
    <row r="2609" spans="1:6" x14ac:dyDescent="0.25">
      <c r="B2609" s="63" t="s">
        <v>404</v>
      </c>
      <c r="C2609" s="10" t="s">
        <v>319</v>
      </c>
      <c r="D2609" s="90" t="s">
        <v>421</v>
      </c>
      <c r="E2609" s="140" t="s">
        <v>475</v>
      </c>
      <c r="F2609" s="216" t="s">
        <v>5</v>
      </c>
    </row>
    <row r="2610" spans="1:6" x14ac:dyDescent="0.25">
      <c r="A2610" s="11" t="s">
        <v>239</v>
      </c>
      <c r="B2610" s="247">
        <v>1.4877670357236689E-2</v>
      </c>
      <c r="C2610" s="258">
        <v>1.0026027287516094E-2</v>
      </c>
      <c r="D2610" s="91"/>
      <c r="E2610" s="135">
        <v>1.211590093938807E-2</v>
      </c>
      <c r="F2610" s="300">
        <v>9.2548747726149076E-3</v>
      </c>
    </row>
    <row r="2611" spans="1:6" x14ac:dyDescent="0.25">
      <c r="A2611" s="13" t="s">
        <v>240</v>
      </c>
      <c r="B2611" s="248">
        <v>1.1882409896291244E-2</v>
      </c>
      <c r="C2611" s="259">
        <v>1.4032288478142786E-2</v>
      </c>
      <c r="D2611" s="92"/>
      <c r="E2611" s="136"/>
      <c r="F2611" s="301">
        <v>6.4787273966815375E-3</v>
      </c>
    </row>
    <row r="2612" spans="1:6" x14ac:dyDescent="0.25">
      <c r="A2612" s="13" t="s">
        <v>54</v>
      </c>
      <c r="B2612" s="248">
        <v>6.0061650446734241E-2</v>
      </c>
      <c r="C2612" s="259">
        <v>4.7926778832472448E-2</v>
      </c>
      <c r="D2612" s="92">
        <v>2.8923469898898362E-2</v>
      </c>
      <c r="E2612" s="136">
        <v>8.896495380255387E-3</v>
      </c>
      <c r="F2612" s="301">
        <v>3.6452324417722011E-2</v>
      </c>
    </row>
    <row r="2613" spans="1:6" x14ac:dyDescent="0.25">
      <c r="A2613" s="13" t="s">
        <v>241</v>
      </c>
      <c r="B2613" s="248">
        <v>0.34837269615633998</v>
      </c>
      <c r="C2613" s="259">
        <v>0.33986795800964736</v>
      </c>
      <c r="D2613" s="245">
        <v>0.34220099492542277</v>
      </c>
      <c r="E2613" s="136">
        <v>0.23135186377557676</v>
      </c>
      <c r="F2613" s="301">
        <v>0.31544907427199798</v>
      </c>
    </row>
    <row r="2614" spans="1:6" x14ac:dyDescent="0.25">
      <c r="A2614" s="13" t="s">
        <v>242</v>
      </c>
      <c r="B2614" s="248">
        <v>0.56480557314339774</v>
      </c>
      <c r="C2614" s="259">
        <v>0.58814694739222129</v>
      </c>
      <c r="D2614" s="245">
        <v>0.62887553517567885</v>
      </c>
      <c r="E2614" s="136">
        <v>0.74763573990477983</v>
      </c>
      <c r="F2614" s="301">
        <v>0.63236499914098354</v>
      </c>
    </row>
    <row r="2615" spans="1:6" x14ac:dyDescent="0.25">
      <c r="A2615" s="17" t="s">
        <v>5</v>
      </c>
      <c r="B2615" s="249">
        <v>1</v>
      </c>
      <c r="C2615" s="260">
        <v>1</v>
      </c>
      <c r="D2615" s="246">
        <v>1</v>
      </c>
      <c r="E2615" s="137">
        <v>1</v>
      </c>
      <c r="F2615" s="302">
        <v>1</v>
      </c>
    </row>
    <row r="2616" spans="1:6" s="22" customFormat="1" x14ac:dyDescent="0.25">
      <c r="A2616" s="208" t="s">
        <v>6</v>
      </c>
      <c r="B2616" s="69">
        <v>499.99972602251944</v>
      </c>
      <c r="C2616" s="21">
        <v>499.99996685082965</v>
      </c>
      <c r="D2616" s="94">
        <v>500.00005020920582</v>
      </c>
      <c r="E2616" s="138">
        <v>499.98333333333392</v>
      </c>
      <c r="F2616" s="233">
        <v>1999.9830764158896</v>
      </c>
    </row>
    <row r="2617" spans="1:6" x14ac:dyDescent="0.25">
      <c r="A2617" s="203" t="s">
        <v>7</v>
      </c>
      <c r="B2617" s="71">
        <v>722</v>
      </c>
      <c r="C2617" s="25">
        <v>1086</v>
      </c>
      <c r="D2617" s="95">
        <v>478</v>
      </c>
      <c r="E2617" s="139">
        <v>342</v>
      </c>
      <c r="F2617" s="235">
        <v>2628</v>
      </c>
    </row>
    <row r="2619" spans="1:6" x14ac:dyDescent="0.25">
      <c r="A2619" s="29" t="s">
        <v>243</v>
      </c>
      <c r="B2619" s="14">
        <f t="shared" ref="B2619" si="375">B2610+B2611</f>
        <v>2.6760080253527933E-2</v>
      </c>
      <c r="C2619" s="14">
        <f>C2610+C2611</f>
        <v>2.405831576565888E-2</v>
      </c>
      <c r="D2619" s="14">
        <f>D2610+D2611</f>
        <v>0</v>
      </c>
      <c r="E2619" s="14">
        <f t="shared" ref="E2619" si="376">E2610+E2611</f>
        <v>1.211590093938807E-2</v>
      </c>
      <c r="F2619" s="14">
        <f t="shared" ref="F2619" si="377">F2610+F2611</f>
        <v>1.5733602169296444E-2</v>
      </c>
    </row>
    <row r="2620" spans="1:6" x14ac:dyDescent="0.25">
      <c r="A2620" s="30" t="s">
        <v>59</v>
      </c>
      <c r="B2620" s="14">
        <f t="shared" ref="B2620:C2620" si="378">B2612</f>
        <v>6.0061650446734241E-2</v>
      </c>
      <c r="C2620" s="14">
        <f t="shared" si="378"/>
        <v>4.7926778832472448E-2</v>
      </c>
      <c r="D2620" s="14">
        <f>D2612</f>
        <v>2.8923469898898362E-2</v>
      </c>
      <c r="E2620" s="14">
        <f t="shared" ref="E2620" si="379">E2612</f>
        <v>8.896495380255387E-3</v>
      </c>
      <c r="F2620" s="14">
        <f t="shared" ref="F2620" si="380">F2612</f>
        <v>3.6452324417722011E-2</v>
      </c>
    </row>
    <row r="2621" spans="1:6" x14ac:dyDescent="0.25">
      <c r="A2621" s="13" t="s">
        <v>244</v>
      </c>
      <c r="B2621" s="14">
        <f t="shared" ref="B2621:C2621" si="381">B2613+B2614</f>
        <v>0.91317826929973767</v>
      </c>
      <c r="C2621" s="14">
        <f t="shared" si="381"/>
        <v>0.92801490540186871</v>
      </c>
      <c r="D2621" s="14">
        <f>D2613+D2614</f>
        <v>0.97107653010110162</v>
      </c>
      <c r="E2621" s="14">
        <f t="shared" ref="E2621" si="382">E2613+E2614</f>
        <v>0.97898760368035664</v>
      </c>
      <c r="F2621" s="14">
        <f t="shared" ref="F2621" si="383">F2613+F2614</f>
        <v>0.94781407341298152</v>
      </c>
    </row>
    <row r="2623" spans="1:6" x14ac:dyDescent="0.25">
      <c r="A2623" s="221" t="s">
        <v>61</v>
      </c>
      <c r="B2623" s="33">
        <v>4.4363460918323696</v>
      </c>
      <c r="C2623" s="33">
        <v>4.4820775097409067</v>
      </c>
      <c r="D2623" s="32">
        <v>4.5999520652767831</v>
      </c>
      <c r="E2623" s="293">
        <v>4.7023915417063558</v>
      </c>
      <c r="F2623" s="32">
        <v>4.5551905956120597</v>
      </c>
    </row>
    <row r="2625" spans="1:6" x14ac:dyDescent="0.25">
      <c r="A2625" s="26" t="s">
        <v>8</v>
      </c>
      <c r="B2625" s="26" t="s">
        <v>9</v>
      </c>
    </row>
    <row r="2626" spans="1:6" x14ac:dyDescent="0.25">
      <c r="A2626" s="26" t="s">
        <v>10</v>
      </c>
      <c r="B2626" s="26" t="s">
        <v>11</v>
      </c>
    </row>
    <row r="2627" spans="1:6" x14ac:dyDescent="0.25">
      <c r="B2627" s="74"/>
    </row>
    <row r="2628" spans="1:6" x14ac:dyDescent="0.25">
      <c r="A2628" s="142" t="s">
        <v>513</v>
      </c>
      <c r="B2628" s="60"/>
    </row>
    <row r="2630" spans="1:6" x14ac:dyDescent="0.25">
      <c r="B2630" s="62" t="s">
        <v>404</v>
      </c>
      <c r="C2630" s="10" t="s">
        <v>319</v>
      </c>
      <c r="D2630" s="90" t="s">
        <v>421</v>
      </c>
      <c r="E2630" s="140" t="s">
        <v>475</v>
      </c>
      <c r="F2630" s="216" t="s">
        <v>5</v>
      </c>
    </row>
    <row r="2631" spans="1:6" x14ac:dyDescent="0.25">
      <c r="A2631" s="11" t="s">
        <v>239</v>
      </c>
      <c r="B2631" s="247">
        <v>2.9012998320791107E-2</v>
      </c>
      <c r="C2631" s="258">
        <v>1.5729870685054301E-2</v>
      </c>
      <c r="D2631" s="244">
        <v>5.7133216020095398E-3</v>
      </c>
      <c r="E2631" s="135">
        <v>1.5335306498520683E-2</v>
      </c>
      <c r="F2631" s="300">
        <v>1.6447881584228441E-2</v>
      </c>
    </row>
    <row r="2632" spans="1:6" x14ac:dyDescent="0.25">
      <c r="A2632" s="13" t="s">
        <v>240</v>
      </c>
      <c r="B2632" s="248">
        <v>3.9337571401995626E-2</v>
      </c>
      <c r="C2632" s="259">
        <v>4.6038337480892401E-2</v>
      </c>
      <c r="D2632" s="245">
        <v>1.0176743747942038E-2</v>
      </c>
      <c r="E2632" s="136">
        <v>2.1012396319643366E-2</v>
      </c>
      <c r="F2632" s="301">
        <v>2.9141327471815373E-2</v>
      </c>
    </row>
    <row r="2633" spans="1:6" x14ac:dyDescent="0.25">
      <c r="A2633" s="13" t="s">
        <v>54</v>
      </c>
      <c r="B2633" s="248">
        <v>0.20455485073287658</v>
      </c>
      <c r="C2633" s="259">
        <v>0.18717235682237093</v>
      </c>
      <c r="D2633" s="245">
        <v>9.4447354532483138E-2</v>
      </c>
      <c r="E2633" s="136">
        <v>0.16660438388881935</v>
      </c>
      <c r="F2633" s="301">
        <v>0.16319469978863821</v>
      </c>
    </row>
    <row r="2634" spans="1:6" x14ac:dyDescent="0.25">
      <c r="A2634" s="13" t="s">
        <v>241</v>
      </c>
      <c r="B2634" s="248">
        <v>0.38215811084751417</v>
      </c>
      <c r="C2634" s="259">
        <v>0.4050743821612558</v>
      </c>
      <c r="D2634" s="245">
        <v>0.43057816596704562</v>
      </c>
      <c r="E2634" s="136">
        <v>0.43771020437523378</v>
      </c>
      <c r="F2634" s="301">
        <v>0.41388002234807236</v>
      </c>
    </row>
    <row r="2635" spans="1:6" x14ac:dyDescent="0.25">
      <c r="A2635" s="13" t="s">
        <v>242</v>
      </c>
      <c r="B2635" s="248">
        <v>0.34493646869682254</v>
      </c>
      <c r="C2635" s="259">
        <v>0.34598505285042658</v>
      </c>
      <c r="D2635" s="245">
        <v>0.4590844141505197</v>
      </c>
      <c r="E2635" s="136">
        <v>0.35933770891778283</v>
      </c>
      <c r="F2635" s="301">
        <v>0.37733606880724546</v>
      </c>
    </row>
    <row r="2636" spans="1:6" x14ac:dyDescent="0.25">
      <c r="A2636" s="17" t="s">
        <v>5</v>
      </c>
      <c r="B2636" s="249">
        <v>1</v>
      </c>
      <c r="C2636" s="260">
        <v>1</v>
      </c>
      <c r="D2636" s="246">
        <v>1</v>
      </c>
      <c r="E2636" s="137">
        <v>1</v>
      </c>
      <c r="F2636" s="302">
        <v>1</v>
      </c>
    </row>
    <row r="2637" spans="1:6" s="22" customFormat="1" x14ac:dyDescent="0.25">
      <c r="A2637" s="208" t="s">
        <v>6</v>
      </c>
      <c r="B2637" s="69">
        <v>499.99972602251944</v>
      </c>
      <c r="C2637" s="21">
        <v>499.99996685082965</v>
      </c>
      <c r="D2637" s="94">
        <v>500.00005020920582</v>
      </c>
      <c r="E2637" s="138">
        <v>499.98333333333392</v>
      </c>
      <c r="F2637" s="233">
        <v>1999.9830764158896</v>
      </c>
    </row>
    <row r="2638" spans="1:6" x14ac:dyDescent="0.25">
      <c r="A2638" s="203" t="s">
        <v>7</v>
      </c>
      <c r="B2638" s="71">
        <v>722</v>
      </c>
      <c r="C2638" s="25">
        <v>1086</v>
      </c>
      <c r="D2638" s="95">
        <v>478</v>
      </c>
      <c r="E2638" s="139">
        <v>342</v>
      </c>
      <c r="F2638" s="235">
        <v>2628</v>
      </c>
    </row>
    <row r="2640" spans="1:6" x14ac:dyDescent="0.25">
      <c r="A2640" s="29" t="s">
        <v>243</v>
      </c>
      <c r="B2640" s="14">
        <f t="shared" ref="B2640" si="384">B2631+B2632</f>
        <v>6.8350569722786733E-2</v>
      </c>
      <c r="C2640" s="14">
        <f>C2631+C2632</f>
        <v>6.1768208165946706E-2</v>
      </c>
      <c r="D2640" s="14">
        <f>D2631+D2632</f>
        <v>1.5890065349951576E-2</v>
      </c>
      <c r="E2640" s="14">
        <f t="shared" ref="E2640" si="385">E2631+E2632</f>
        <v>3.6347702818164046E-2</v>
      </c>
      <c r="F2640" s="14">
        <f t="shared" ref="F2640" si="386">F2631+F2632</f>
        <v>4.5589209056043814E-2</v>
      </c>
    </row>
    <row r="2641" spans="1:6" x14ac:dyDescent="0.25">
      <c r="A2641" s="30" t="s">
        <v>59</v>
      </c>
      <c r="B2641" s="14">
        <f t="shared" ref="B2641:C2641" si="387">B2633</f>
        <v>0.20455485073287658</v>
      </c>
      <c r="C2641" s="14">
        <f t="shared" si="387"/>
        <v>0.18717235682237093</v>
      </c>
      <c r="D2641" s="14">
        <f>D2633</f>
        <v>9.4447354532483138E-2</v>
      </c>
      <c r="E2641" s="14">
        <f t="shared" ref="E2641" si="388">E2633</f>
        <v>0.16660438388881935</v>
      </c>
      <c r="F2641" s="14">
        <f t="shared" ref="F2641" si="389">F2633</f>
        <v>0.16319469978863821</v>
      </c>
    </row>
    <row r="2642" spans="1:6" x14ac:dyDescent="0.25">
      <c r="A2642" s="13" t="s">
        <v>244</v>
      </c>
      <c r="B2642" s="14">
        <f t="shared" ref="B2642:C2642" si="390">B2634+B2635</f>
        <v>0.72709457954433665</v>
      </c>
      <c r="C2642" s="14">
        <f t="shared" si="390"/>
        <v>0.75105943501168237</v>
      </c>
      <c r="D2642" s="14">
        <f>D2634+D2635</f>
        <v>0.88966258011756527</v>
      </c>
      <c r="E2642" s="14">
        <f t="shared" ref="E2642" si="391">E2634+E2635</f>
        <v>0.79704791329301661</v>
      </c>
      <c r="F2642" s="14">
        <f t="shared" ref="F2642" si="392">F2634+F2635</f>
        <v>0.79121609115531788</v>
      </c>
    </row>
    <row r="2644" spans="1:6" x14ac:dyDescent="0.25">
      <c r="A2644" s="221" t="s">
        <v>61</v>
      </c>
      <c r="B2644" s="33">
        <v>3.9746674801975752</v>
      </c>
      <c r="C2644" s="33">
        <v>4.0195464090111166</v>
      </c>
      <c r="D2644" s="32">
        <v>4.3271436073161276</v>
      </c>
      <c r="E2644" s="293">
        <v>4.1047026128941129</v>
      </c>
      <c r="F2644" s="32">
        <v>4.1065150693222883</v>
      </c>
    </row>
    <row r="2646" spans="1:6" x14ac:dyDescent="0.25">
      <c r="A2646" s="26" t="s">
        <v>8</v>
      </c>
      <c r="B2646" s="26" t="s">
        <v>9</v>
      </c>
    </row>
    <row r="2647" spans="1:6" x14ac:dyDescent="0.25">
      <c r="A2647" s="26" t="s">
        <v>10</v>
      </c>
      <c r="B2647" s="26" t="s">
        <v>11</v>
      </c>
    </row>
    <row r="2649" spans="1:6" x14ac:dyDescent="0.25">
      <c r="A2649" s="8" t="s">
        <v>245</v>
      </c>
    </row>
    <row r="2651" spans="1:6" x14ac:dyDescent="0.25">
      <c r="C2651" s="10" t="s">
        <v>319</v>
      </c>
      <c r="D2651" s="90" t="s">
        <v>421</v>
      </c>
      <c r="E2651" s="140" t="s">
        <v>475</v>
      </c>
      <c r="F2651" s="216" t="s">
        <v>5</v>
      </c>
    </row>
    <row r="2652" spans="1:6" x14ac:dyDescent="0.25">
      <c r="A2652" s="11" t="s">
        <v>246</v>
      </c>
      <c r="C2652" s="258">
        <v>0.14660191887303228</v>
      </c>
      <c r="D2652" s="244">
        <v>0.1834192953888574</v>
      </c>
      <c r="E2652" s="135">
        <v>0.16111414240123778</v>
      </c>
      <c r="F2652" s="300">
        <v>0.16371181593310002</v>
      </c>
    </row>
    <row r="2653" spans="1:6" x14ac:dyDescent="0.25">
      <c r="A2653" s="13" t="s">
        <v>247</v>
      </c>
      <c r="C2653" s="259">
        <v>0.13161440004893873</v>
      </c>
      <c r="D2653" s="245">
        <v>0.17288568975206464</v>
      </c>
      <c r="E2653" s="136">
        <v>0.22282906506240244</v>
      </c>
      <c r="F2653" s="301">
        <v>0.1757758642538132</v>
      </c>
    </row>
    <row r="2654" spans="1:6" x14ac:dyDescent="0.25">
      <c r="A2654" s="13" t="s">
        <v>54</v>
      </c>
      <c r="C2654" s="259">
        <v>0.36600558347965856</v>
      </c>
      <c r="D2654" s="245">
        <v>0.37630161074795537</v>
      </c>
      <c r="E2654" s="136">
        <v>0.3850786254278657</v>
      </c>
      <c r="F2654" s="301">
        <v>0.37579517057572631</v>
      </c>
    </row>
    <row r="2655" spans="1:6" x14ac:dyDescent="0.25">
      <c r="A2655" s="13" t="s">
        <v>248</v>
      </c>
      <c r="C2655" s="259">
        <v>0.22330239999842655</v>
      </c>
      <c r="D2655" s="245">
        <v>0.20073857398441108</v>
      </c>
      <c r="E2655" s="136">
        <v>0.17417861297130943</v>
      </c>
      <c r="F2655" s="301">
        <v>0.1994068081470598</v>
      </c>
    </row>
    <row r="2656" spans="1:6" x14ac:dyDescent="0.25">
      <c r="A2656" s="13" t="s">
        <v>249</v>
      </c>
      <c r="C2656" s="259">
        <v>0.13247569759994388</v>
      </c>
      <c r="D2656" s="245">
        <v>6.6654830126711584E-2</v>
      </c>
      <c r="E2656" s="136">
        <v>5.6799554137184648E-2</v>
      </c>
      <c r="F2656" s="301">
        <v>8.5310341090300668E-2</v>
      </c>
    </row>
    <row r="2657" spans="1:6" x14ac:dyDescent="0.25">
      <c r="A2657" s="17" t="s">
        <v>5</v>
      </c>
      <c r="C2657" s="260">
        <v>1</v>
      </c>
      <c r="D2657" s="246">
        <v>1</v>
      </c>
      <c r="E2657" s="137">
        <v>1</v>
      </c>
      <c r="F2657" s="302">
        <v>1</v>
      </c>
    </row>
    <row r="2658" spans="1:6" s="22" customFormat="1" x14ac:dyDescent="0.25">
      <c r="A2658" s="208" t="s">
        <v>6</v>
      </c>
      <c r="B2658"/>
      <c r="C2658" s="21">
        <v>499.99996685082965</v>
      </c>
      <c r="D2658" s="94">
        <v>500.00005020920582</v>
      </c>
      <c r="E2658" s="138">
        <v>499.98333333333392</v>
      </c>
      <c r="F2658" s="233">
        <v>1499.9833503933685</v>
      </c>
    </row>
    <row r="2659" spans="1:6" x14ac:dyDescent="0.25">
      <c r="A2659" s="203" t="s">
        <v>7</v>
      </c>
      <c r="C2659" s="25">
        <v>1086</v>
      </c>
      <c r="D2659" s="95">
        <v>478</v>
      </c>
      <c r="E2659" s="139">
        <v>342</v>
      </c>
      <c r="F2659" s="235">
        <v>1906</v>
      </c>
    </row>
    <row r="2661" spans="1:6" x14ac:dyDescent="0.25">
      <c r="A2661" s="29" t="s">
        <v>250</v>
      </c>
      <c r="B2661" s="22"/>
      <c r="C2661" s="14">
        <f>C2652+C2653</f>
        <v>0.27821631892197102</v>
      </c>
      <c r="D2661" s="14">
        <f>D2652+D2653</f>
        <v>0.35630498514092201</v>
      </c>
      <c r="E2661" s="14">
        <f t="shared" ref="E2661" si="393">E2652+E2653</f>
        <v>0.38394320746364019</v>
      </c>
      <c r="F2661" s="14">
        <f t="shared" ref="F2661" si="394">F2652+F2653</f>
        <v>0.33948768018691322</v>
      </c>
    </row>
    <row r="2662" spans="1:6" x14ac:dyDescent="0.25">
      <c r="A2662" s="30" t="s">
        <v>59</v>
      </c>
      <c r="C2662" s="14">
        <f t="shared" ref="C2662" si="395">C2654</f>
        <v>0.36600558347965856</v>
      </c>
      <c r="D2662" s="14">
        <f>D2654</f>
        <v>0.37630161074795537</v>
      </c>
      <c r="E2662" s="14">
        <f t="shared" ref="E2662" si="396">E2654</f>
        <v>0.3850786254278657</v>
      </c>
      <c r="F2662" s="14">
        <f t="shared" ref="F2662" si="397">F2654</f>
        <v>0.37579517057572631</v>
      </c>
    </row>
    <row r="2663" spans="1:6" x14ac:dyDescent="0.25">
      <c r="A2663" s="13" t="s">
        <v>251</v>
      </c>
      <c r="C2663" s="14">
        <f t="shared" ref="C2663" si="398">C2655+C2656</f>
        <v>0.35577809759837042</v>
      </c>
      <c r="D2663" s="14">
        <f>D2655+D2656</f>
        <v>0.26739340411112267</v>
      </c>
      <c r="E2663" s="14">
        <f t="shared" ref="E2663" si="399">E2655+E2656</f>
        <v>0.23097816710849409</v>
      </c>
      <c r="F2663" s="14">
        <f t="shared" ref="F2663" si="400">F2655+F2656</f>
        <v>0.28471714923736047</v>
      </c>
    </row>
    <row r="2665" spans="1:6" x14ac:dyDescent="0.25">
      <c r="A2665" s="221" t="s">
        <v>61</v>
      </c>
      <c r="C2665" s="33">
        <v>3.0634355574033134</v>
      </c>
      <c r="D2665" s="32">
        <v>2.7943239537080551</v>
      </c>
      <c r="E2665" s="293">
        <v>2.7427203713808015</v>
      </c>
      <c r="F2665" s="32">
        <v>2.8668279942076511</v>
      </c>
    </row>
    <row r="2667" spans="1:6" x14ac:dyDescent="0.25">
      <c r="A2667" s="26" t="s">
        <v>8</v>
      </c>
      <c r="B2667" s="26" t="s">
        <v>9</v>
      </c>
    </row>
    <row r="2668" spans="1:6" x14ac:dyDescent="0.25">
      <c r="A2668" s="26" t="s">
        <v>10</v>
      </c>
      <c r="B2668" s="26" t="s">
        <v>11</v>
      </c>
    </row>
    <row r="2670" spans="1:6" x14ac:dyDescent="0.25">
      <c r="A2670" s="142" t="s">
        <v>512</v>
      </c>
    </row>
    <row r="2672" spans="1:6" x14ac:dyDescent="0.25">
      <c r="B2672" s="63" t="s">
        <v>404</v>
      </c>
      <c r="C2672" s="10" t="s">
        <v>319</v>
      </c>
      <c r="D2672" s="90" t="s">
        <v>421</v>
      </c>
      <c r="E2672" s="140" t="s">
        <v>475</v>
      </c>
      <c r="F2672" s="216" t="s">
        <v>5</v>
      </c>
    </row>
    <row r="2673" spans="1:6" x14ac:dyDescent="0.25">
      <c r="A2673" s="11" t="s">
        <v>252</v>
      </c>
      <c r="B2673" s="247">
        <v>0.68132264345674332</v>
      </c>
      <c r="C2673" s="258">
        <v>0.65944996453991134</v>
      </c>
      <c r="D2673" s="244">
        <v>0.8232456579167543</v>
      </c>
      <c r="E2673" s="135">
        <v>0.80821524460172012</v>
      </c>
      <c r="F2673" s="300">
        <v>0.74305784825780807</v>
      </c>
    </row>
    <row r="2674" spans="1:6" x14ac:dyDescent="0.25">
      <c r="A2674" s="13" t="s">
        <v>253</v>
      </c>
      <c r="B2674" s="248">
        <v>0.20864547376623047</v>
      </c>
      <c r="C2674" s="259">
        <v>0.22849929304363259</v>
      </c>
      <c r="D2674" s="245">
        <v>9.7185061370537576E-2</v>
      </c>
      <c r="E2674" s="136">
        <v>0.11415965327499258</v>
      </c>
      <c r="F2674" s="301">
        <v>0.16212275956243105</v>
      </c>
    </row>
    <row r="2675" spans="1:6" x14ac:dyDescent="0.25">
      <c r="A2675" s="13" t="s">
        <v>54</v>
      </c>
      <c r="B2675" s="248">
        <v>6.6235325415562332E-2</v>
      </c>
      <c r="C2675" s="259">
        <v>4.8124806486504197E-2</v>
      </c>
      <c r="D2675" s="245">
        <v>1.452121193092429E-2</v>
      </c>
      <c r="E2675" s="136">
        <v>1.9690130021877993E-2</v>
      </c>
      <c r="F2675" s="301">
        <v>3.7143008939074136E-2</v>
      </c>
    </row>
    <row r="2676" spans="1:6" x14ac:dyDescent="0.25">
      <c r="A2676" s="13" t="s">
        <v>254</v>
      </c>
      <c r="B2676" s="248">
        <v>1.6822774555039756E-2</v>
      </c>
      <c r="C2676" s="259">
        <v>2.5791778272615019E-2</v>
      </c>
      <c r="D2676" s="245">
        <v>1.0176743747942025E-2</v>
      </c>
      <c r="E2676" s="136"/>
      <c r="F2676" s="301">
        <v>1.3197933081707717E-2</v>
      </c>
    </row>
    <row r="2677" spans="1:6" x14ac:dyDescent="0.25">
      <c r="A2677" s="13" t="s">
        <v>255</v>
      </c>
      <c r="B2677" s="248">
        <v>2.6973782806424085E-2</v>
      </c>
      <c r="C2677" s="259">
        <v>3.8134157657336798E-2</v>
      </c>
      <c r="D2677" s="245">
        <v>5.4871325033841706E-2</v>
      </c>
      <c r="E2677" s="136">
        <v>5.7934972101409417E-2</v>
      </c>
      <c r="F2677" s="301">
        <v>4.4478450158979124E-2</v>
      </c>
    </row>
    <row r="2678" spans="1:6" x14ac:dyDescent="0.25">
      <c r="A2678" s="17" t="s">
        <v>5</v>
      </c>
      <c r="B2678" s="249">
        <v>1</v>
      </c>
      <c r="C2678" s="260">
        <v>1</v>
      </c>
      <c r="D2678" s="246">
        <v>1</v>
      </c>
      <c r="E2678" s="137">
        <v>1</v>
      </c>
      <c r="F2678" s="302">
        <v>1</v>
      </c>
    </row>
    <row r="2679" spans="1:6" s="22" customFormat="1" x14ac:dyDescent="0.25">
      <c r="A2679" s="208" t="s">
        <v>6</v>
      </c>
      <c r="B2679" s="69">
        <v>499.99972602251944</v>
      </c>
      <c r="C2679" s="21">
        <v>499.99996685082965</v>
      </c>
      <c r="D2679" s="94">
        <v>500.00005020920582</v>
      </c>
      <c r="E2679" s="138">
        <v>499.98333333333392</v>
      </c>
      <c r="F2679" s="233">
        <v>1999.9830764158492</v>
      </c>
    </row>
    <row r="2680" spans="1:6" x14ac:dyDescent="0.25">
      <c r="A2680" s="203" t="s">
        <v>7</v>
      </c>
      <c r="B2680" s="71">
        <v>722</v>
      </c>
      <c r="C2680" s="25">
        <v>1086</v>
      </c>
      <c r="D2680" s="95">
        <v>478</v>
      </c>
      <c r="E2680" s="139">
        <v>342</v>
      </c>
      <c r="F2680" s="235">
        <v>2628</v>
      </c>
    </row>
    <row r="2682" spans="1:6" x14ac:dyDescent="0.25">
      <c r="A2682" s="29" t="s">
        <v>256</v>
      </c>
      <c r="B2682" s="14">
        <f t="shared" ref="B2682" si="401">B2673+B2674</f>
        <v>0.88996811722297375</v>
      </c>
      <c r="C2682" s="14">
        <f>C2673+C2674</f>
        <v>0.88794925758354393</v>
      </c>
      <c r="D2682" s="14">
        <f>D2673+D2674</f>
        <v>0.92043071928729192</v>
      </c>
      <c r="E2682" s="14">
        <f t="shared" ref="E2682" si="402">E2673+E2674</f>
        <v>0.92237489787671267</v>
      </c>
      <c r="F2682" s="14">
        <f t="shared" ref="F2682" si="403">F2673+F2674</f>
        <v>0.90518060782023912</v>
      </c>
    </row>
    <row r="2683" spans="1:6" x14ac:dyDescent="0.25">
      <c r="A2683" s="30" t="s">
        <v>59</v>
      </c>
      <c r="B2683" s="14">
        <f t="shared" ref="B2683:C2683" si="404">B2675</f>
        <v>6.6235325415562332E-2</v>
      </c>
      <c r="C2683" s="14">
        <f t="shared" si="404"/>
        <v>4.8124806486504197E-2</v>
      </c>
      <c r="D2683" s="14">
        <f>D2675</f>
        <v>1.452121193092429E-2</v>
      </c>
      <c r="E2683" s="14">
        <f t="shared" ref="E2683" si="405">E2675</f>
        <v>1.9690130021877993E-2</v>
      </c>
      <c r="F2683" s="14">
        <f t="shared" ref="F2683" si="406">F2675</f>
        <v>3.7143008939074136E-2</v>
      </c>
    </row>
    <row r="2684" spans="1:6" x14ac:dyDescent="0.25">
      <c r="A2684" s="13" t="s">
        <v>257</v>
      </c>
      <c r="B2684" s="14">
        <f t="shared" ref="B2684:C2684" si="407">B2676+B2677</f>
        <v>4.3796557361463845E-2</v>
      </c>
      <c r="C2684" s="14">
        <f t="shared" si="407"/>
        <v>6.3925935929951813E-2</v>
      </c>
      <c r="D2684" s="14">
        <f>D2676+D2677</f>
        <v>6.5048068781783736E-2</v>
      </c>
      <c r="E2684" s="14">
        <f t="shared" ref="E2684" si="408">E2676+E2677</f>
        <v>5.7934972101409417E-2</v>
      </c>
      <c r="F2684" s="14">
        <f t="shared" ref="F2684" si="409">F2676+F2677</f>
        <v>5.7676383240686843E-2</v>
      </c>
    </row>
    <row r="2686" spans="1:6" x14ac:dyDescent="0.25">
      <c r="A2686" s="221" t="s">
        <v>61</v>
      </c>
      <c r="B2686" s="33">
        <v>1.4994795794881708</v>
      </c>
      <c r="C2686" s="33">
        <v>1.554660871463831</v>
      </c>
      <c r="D2686" s="32">
        <v>1.3762430166115811</v>
      </c>
      <c r="E2686" s="293">
        <v>1.3852798017243841</v>
      </c>
      <c r="F2686" s="32">
        <v>1.4539163773216119</v>
      </c>
    </row>
    <row r="2688" spans="1:6" x14ac:dyDescent="0.25">
      <c r="A2688" s="26" t="s">
        <v>8</v>
      </c>
      <c r="B2688" s="26" t="s">
        <v>9</v>
      </c>
    </row>
    <row r="2689" spans="1:14" x14ac:dyDescent="0.25">
      <c r="A2689" s="26" t="s">
        <v>10</v>
      </c>
      <c r="B2689" s="26" t="s">
        <v>11</v>
      </c>
    </row>
    <row r="2690" spans="1:14" x14ac:dyDescent="0.25">
      <c r="A2690" s="1"/>
    </row>
    <row r="2691" spans="1:14" x14ac:dyDescent="0.25">
      <c r="A2691" s="142" t="s">
        <v>471</v>
      </c>
      <c r="B2691" s="143"/>
      <c r="C2691" s="143"/>
      <c r="D2691" s="143"/>
      <c r="E2691" s="143"/>
      <c r="F2691" s="143"/>
      <c r="G2691" s="143"/>
      <c r="H2691" s="143"/>
      <c r="I2691" s="143"/>
      <c r="J2691" s="143"/>
      <c r="K2691" s="143"/>
      <c r="L2691" s="143"/>
      <c r="M2691" s="143"/>
      <c r="N2691" s="143"/>
    </row>
    <row r="2692" spans="1:14" x14ac:dyDescent="0.25">
      <c r="A2692" s="1"/>
    </row>
    <row r="2693" spans="1:14" x14ac:dyDescent="0.25">
      <c r="A2693" s="1"/>
      <c r="E2693" s="140" t="s">
        <v>475</v>
      </c>
    </row>
    <row r="2694" spans="1:14" x14ac:dyDescent="0.25">
      <c r="A2694" s="125" t="s">
        <v>252</v>
      </c>
      <c r="E2694" s="135">
        <v>0.79287993810319923</v>
      </c>
    </row>
    <row r="2695" spans="1:14" x14ac:dyDescent="0.25">
      <c r="A2695" s="126" t="s">
        <v>253</v>
      </c>
      <c r="E2695" s="136">
        <v>0.12400471828593154</v>
      </c>
    </row>
    <row r="2696" spans="1:14" x14ac:dyDescent="0.25">
      <c r="A2696" s="126" t="s">
        <v>54</v>
      </c>
      <c r="E2696" s="136">
        <v>2.5180371509459752E-2</v>
      </c>
    </row>
    <row r="2697" spans="1:14" x14ac:dyDescent="0.25">
      <c r="A2697" s="126" t="s">
        <v>472</v>
      </c>
      <c r="E2697" s="147">
        <v>5.4902414875817674E-3</v>
      </c>
    </row>
    <row r="2698" spans="1:14" x14ac:dyDescent="0.25">
      <c r="A2698" s="126" t="s">
        <v>255</v>
      </c>
      <c r="E2698" s="136">
        <v>5.2444730613827636E-2</v>
      </c>
    </row>
    <row r="2699" spans="1:14" x14ac:dyDescent="0.25">
      <c r="A2699" s="115" t="s">
        <v>5</v>
      </c>
      <c r="E2699" s="137">
        <v>1</v>
      </c>
    </row>
    <row r="2700" spans="1:14" s="22" customFormat="1" x14ac:dyDescent="0.25">
      <c r="A2700" s="217" t="s">
        <v>6</v>
      </c>
      <c r="B2700"/>
      <c r="C2700"/>
      <c r="D2700"/>
      <c r="E2700" s="138">
        <v>499.98333333333392</v>
      </c>
    </row>
    <row r="2701" spans="1:14" x14ac:dyDescent="0.25">
      <c r="A2701" s="218" t="s">
        <v>7</v>
      </c>
      <c r="E2701" s="139">
        <v>342</v>
      </c>
    </row>
    <row r="2702" spans="1:14" x14ac:dyDescent="0.25">
      <c r="A2702" s="1"/>
    </row>
    <row r="2703" spans="1:14" x14ac:dyDescent="0.25">
      <c r="A2703" s="29" t="s">
        <v>256</v>
      </c>
      <c r="E2703" s="14">
        <f t="shared" ref="E2703" si="410">E2694+E2695</f>
        <v>0.91688465638913075</v>
      </c>
    </row>
    <row r="2704" spans="1:14" x14ac:dyDescent="0.25">
      <c r="A2704" s="30" t="s">
        <v>59</v>
      </c>
      <c r="E2704" s="14">
        <f t="shared" ref="E2704" si="411">E2696</f>
        <v>2.5180371509459752E-2</v>
      </c>
    </row>
    <row r="2705" spans="1:6" x14ac:dyDescent="0.25">
      <c r="A2705" s="13" t="s">
        <v>257</v>
      </c>
      <c r="E2705" s="14">
        <f t="shared" ref="E2705" si="412">E2697+E2698</f>
        <v>5.7934972101409403E-2</v>
      </c>
    </row>
    <row r="2707" spans="1:6" x14ac:dyDescent="0.25">
      <c r="A2707" s="221" t="s">
        <v>61</v>
      </c>
      <c r="E2707" s="293">
        <v>1.4006151082229068</v>
      </c>
    </row>
    <row r="2709" spans="1:6" x14ac:dyDescent="0.25">
      <c r="A2709" s="26" t="s">
        <v>8</v>
      </c>
      <c r="B2709" s="26" t="s">
        <v>9</v>
      </c>
    </row>
    <row r="2710" spans="1:6" x14ac:dyDescent="0.25">
      <c r="A2710" s="26" t="s">
        <v>10</v>
      </c>
      <c r="B2710" s="26" t="s">
        <v>11</v>
      </c>
    </row>
    <row r="2711" spans="1:6" x14ac:dyDescent="0.25">
      <c r="B2711" s="74"/>
    </row>
    <row r="2712" spans="1:6" x14ac:dyDescent="0.25">
      <c r="A2712" s="142" t="s">
        <v>511</v>
      </c>
      <c r="B2712" s="60"/>
    </row>
    <row r="2714" spans="1:6" x14ac:dyDescent="0.25">
      <c r="B2714" s="62" t="s">
        <v>404</v>
      </c>
      <c r="C2714" s="10" t="s">
        <v>319</v>
      </c>
      <c r="D2714" s="90" t="s">
        <v>421</v>
      </c>
      <c r="E2714" s="140" t="s">
        <v>475</v>
      </c>
      <c r="F2714" s="216" t="s">
        <v>5</v>
      </c>
    </row>
    <row r="2715" spans="1:6" x14ac:dyDescent="0.25">
      <c r="A2715" s="11" t="s">
        <v>258</v>
      </c>
      <c r="B2715" s="247">
        <v>2.1771221553929913E-2</v>
      </c>
      <c r="C2715" s="258">
        <v>2.3071209724316059E-3</v>
      </c>
      <c r="D2715" s="244">
        <v>1.3033404548946808E-2</v>
      </c>
      <c r="E2715" s="135">
        <v>9.8450650109389495E-3</v>
      </c>
      <c r="F2715" s="300">
        <v>1.1739217818307789E-2</v>
      </c>
    </row>
    <row r="2716" spans="1:6" x14ac:dyDescent="0.25">
      <c r="A2716" s="13" t="s">
        <v>259</v>
      </c>
      <c r="B2716" s="248">
        <v>0.10864391209372889</v>
      </c>
      <c r="C2716" s="259">
        <v>3.4497488603214291E-2</v>
      </c>
      <c r="D2716" s="245">
        <v>2.7673570442821351E-2</v>
      </c>
      <c r="E2716" s="136">
        <v>3.7296272448847659E-2</v>
      </c>
      <c r="F2716" s="301">
        <v>5.2027925951568105E-2</v>
      </c>
    </row>
    <row r="2717" spans="1:6" x14ac:dyDescent="0.25">
      <c r="A2717" s="13" t="s">
        <v>54</v>
      </c>
      <c r="B2717" s="248">
        <v>0.31655964643734552</v>
      </c>
      <c r="C2717" s="259">
        <v>0.20574480620294999</v>
      </c>
      <c r="D2717" s="245">
        <v>0.18086090234032773</v>
      </c>
      <c r="E2717" s="136">
        <v>0.22282906506240238</v>
      </c>
      <c r="F2717" s="301">
        <v>0.2314986653001489</v>
      </c>
    </row>
    <row r="2718" spans="1:6" x14ac:dyDescent="0.25">
      <c r="A2718" s="13" t="s">
        <v>260</v>
      </c>
      <c r="B2718" s="248">
        <v>0.39549821873442587</v>
      </c>
      <c r="C2718" s="259">
        <v>0.43169818081657774</v>
      </c>
      <c r="D2718" s="245">
        <v>0.4586085982987182</v>
      </c>
      <c r="E2718" s="136">
        <v>0.42881370899497862</v>
      </c>
      <c r="F2718" s="301">
        <v>0.42865468056578165</v>
      </c>
    </row>
    <row r="2719" spans="1:6" x14ac:dyDescent="0.25">
      <c r="A2719" s="13" t="s">
        <v>261</v>
      </c>
      <c r="B2719" s="248">
        <v>0.1575270011805697</v>
      </c>
      <c r="C2719" s="259">
        <v>0.32575240340482653</v>
      </c>
      <c r="D2719" s="245">
        <v>0.31982352436918593</v>
      </c>
      <c r="E2719" s="136">
        <v>0.30121588848283232</v>
      </c>
      <c r="F2719" s="301">
        <v>0.27607951036419354</v>
      </c>
    </row>
    <row r="2720" spans="1:6" x14ac:dyDescent="0.25">
      <c r="A2720" s="17" t="s">
        <v>5</v>
      </c>
      <c r="B2720" s="249">
        <v>1</v>
      </c>
      <c r="C2720" s="260">
        <v>1</v>
      </c>
      <c r="D2720" s="246">
        <v>1</v>
      </c>
      <c r="E2720" s="137">
        <v>1</v>
      </c>
      <c r="F2720" s="302">
        <v>1</v>
      </c>
    </row>
    <row r="2721" spans="1:14" s="22" customFormat="1" x14ac:dyDescent="0.25">
      <c r="A2721" s="208" t="s">
        <v>6</v>
      </c>
      <c r="B2721" s="69">
        <v>499.99972602251944</v>
      </c>
      <c r="C2721" s="21">
        <v>499.99996685082965</v>
      </c>
      <c r="D2721" s="94">
        <v>500.00005020920582</v>
      </c>
      <c r="E2721" s="138">
        <v>499.98333333333392</v>
      </c>
      <c r="F2721" s="233">
        <v>1999.9830764158492</v>
      </c>
    </row>
    <row r="2722" spans="1:14" x14ac:dyDescent="0.25">
      <c r="A2722" s="203" t="s">
        <v>7</v>
      </c>
      <c r="B2722" s="71">
        <v>722</v>
      </c>
      <c r="C2722" s="25">
        <v>1086</v>
      </c>
      <c r="D2722" s="95">
        <v>478</v>
      </c>
      <c r="E2722" s="139">
        <v>342</v>
      </c>
      <c r="F2722" s="235">
        <v>2628</v>
      </c>
    </row>
    <row r="2724" spans="1:14" x14ac:dyDescent="0.25">
      <c r="A2724" s="29" t="s">
        <v>262</v>
      </c>
      <c r="B2724" s="14">
        <f t="shared" ref="B2724" si="413">B2715+B2716</f>
        <v>0.1304151336476588</v>
      </c>
      <c r="C2724" s="14">
        <f>C2715+C2716</f>
        <v>3.6804609575645894E-2</v>
      </c>
      <c r="D2724" s="14">
        <f>D2715+D2716</f>
        <v>4.0706974991768161E-2</v>
      </c>
      <c r="E2724" s="14">
        <f t="shared" ref="E2724" si="414">E2715+E2716</f>
        <v>4.714133745978661E-2</v>
      </c>
      <c r="F2724" s="14">
        <f t="shared" ref="F2724" si="415">F2715+F2716</f>
        <v>6.3767143769875897E-2</v>
      </c>
    </row>
    <row r="2725" spans="1:14" x14ac:dyDescent="0.25">
      <c r="A2725" s="30" t="s">
        <v>59</v>
      </c>
      <c r="B2725" s="14">
        <f t="shared" ref="B2725:C2725" si="416">B2717</f>
        <v>0.31655964643734552</v>
      </c>
      <c r="C2725" s="14">
        <f t="shared" si="416"/>
        <v>0.20574480620294999</v>
      </c>
      <c r="D2725" s="14">
        <f>D2717</f>
        <v>0.18086090234032773</v>
      </c>
      <c r="E2725" s="14">
        <f t="shared" ref="E2725" si="417">E2717</f>
        <v>0.22282906506240238</v>
      </c>
      <c r="F2725" s="14">
        <f t="shared" ref="F2725" si="418">F2717</f>
        <v>0.2314986653001489</v>
      </c>
    </row>
    <row r="2726" spans="1:14" x14ac:dyDescent="0.25">
      <c r="A2726" s="13" t="s">
        <v>263</v>
      </c>
      <c r="B2726" s="14">
        <f t="shared" ref="B2726:C2726" si="419">B2718+B2719</f>
        <v>0.55302521991499554</v>
      </c>
      <c r="C2726" s="14">
        <f t="shared" si="419"/>
        <v>0.75745058422140432</v>
      </c>
      <c r="D2726" s="14">
        <f>D2718+D2719</f>
        <v>0.77843212266790407</v>
      </c>
      <c r="E2726" s="14">
        <f t="shared" ref="E2726" si="420">E2718+E2719</f>
        <v>0.73002959747781093</v>
      </c>
      <c r="F2726" s="14">
        <f t="shared" ref="F2726" si="421">F2718+F2719</f>
        <v>0.70473419092997514</v>
      </c>
    </row>
    <row r="2728" spans="1:14" x14ac:dyDescent="0.25">
      <c r="A2728" s="221" t="s">
        <v>61</v>
      </c>
      <c r="B2728" s="33">
        <v>3.5583658658939763</v>
      </c>
      <c r="C2728" s="33">
        <v>4.0440912570781595</v>
      </c>
      <c r="D2728" s="32">
        <v>4.044515267496374</v>
      </c>
      <c r="E2728" s="293">
        <v>3.974259083489919</v>
      </c>
      <c r="F2728" s="32">
        <v>3.9053073397059821</v>
      </c>
    </row>
    <row r="2730" spans="1:14" x14ac:dyDescent="0.25">
      <c r="A2730" s="26" t="s">
        <v>8</v>
      </c>
      <c r="B2730" s="26" t="s">
        <v>9</v>
      </c>
    </row>
    <row r="2731" spans="1:14" x14ac:dyDescent="0.25">
      <c r="A2731" s="26" t="s">
        <v>10</v>
      </c>
      <c r="B2731" s="26" t="s">
        <v>11</v>
      </c>
    </row>
    <row r="2732" spans="1:14" x14ac:dyDescent="0.25">
      <c r="A2732" s="1"/>
    </row>
    <row r="2733" spans="1:14" x14ac:dyDescent="0.25">
      <c r="A2733" s="142" t="s">
        <v>473</v>
      </c>
      <c r="B2733" s="143"/>
      <c r="C2733" s="143"/>
      <c r="D2733" s="143"/>
      <c r="E2733" s="143"/>
      <c r="F2733" s="143"/>
      <c r="G2733" s="143"/>
      <c r="H2733" s="143"/>
      <c r="I2733" s="143"/>
      <c r="J2733" s="143"/>
      <c r="K2733" s="143"/>
      <c r="L2733" s="143"/>
      <c r="M2733" s="143"/>
      <c r="N2733" s="143"/>
    </row>
    <row r="2734" spans="1:14" x14ac:dyDescent="0.25">
      <c r="A2734" s="1"/>
    </row>
    <row r="2735" spans="1:14" x14ac:dyDescent="0.25">
      <c r="A2735" s="1"/>
      <c r="E2735" s="140" t="s">
        <v>475</v>
      </c>
    </row>
    <row r="2736" spans="1:14" x14ac:dyDescent="0.25">
      <c r="A2736" s="125" t="s">
        <v>258</v>
      </c>
      <c r="E2736" s="135">
        <v>2.9722043366357795E-2</v>
      </c>
    </row>
    <row r="2737" spans="1:5" x14ac:dyDescent="0.25">
      <c r="A2737" s="126" t="s">
        <v>259</v>
      </c>
      <c r="E2737" s="136">
        <v>6.3798910256072774E-2</v>
      </c>
    </row>
    <row r="2738" spans="1:5" x14ac:dyDescent="0.25">
      <c r="A2738" s="126" t="s">
        <v>54</v>
      </c>
      <c r="E2738" s="136">
        <v>0.28171260679449533</v>
      </c>
    </row>
    <row r="2739" spans="1:5" x14ac:dyDescent="0.25">
      <c r="A2739" s="126" t="s">
        <v>260</v>
      </c>
      <c r="E2739" s="136">
        <v>0.41120756656800894</v>
      </c>
    </row>
    <row r="2740" spans="1:5" x14ac:dyDescent="0.25">
      <c r="A2740" s="126" t="s">
        <v>261</v>
      </c>
      <c r="E2740" s="136">
        <v>0.21355887301506515</v>
      </c>
    </row>
    <row r="2741" spans="1:5" x14ac:dyDescent="0.25">
      <c r="A2741" s="115" t="s">
        <v>5</v>
      </c>
      <c r="E2741" s="137">
        <v>1</v>
      </c>
    </row>
    <row r="2742" spans="1:5" s="22" customFormat="1" x14ac:dyDescent="0.25">
      <c r="A2742" s="217" t="s">
        <v>6</v>
      </c>
      <c r="B2742"/>
      <c r="C2742"/>
      <c r="D2742"/>
      <c r="E2742" s="138">
        <v>499.98333333333392</v>
      </c>
    </row>
    <row r="2743" spans="1:5" x14ac:dyDescent="0.25">
      <c r="A2743" s="218" t="s">
        <v>7</v>
      </c>
      <c r="E2743" s="139">
        <v>342</v>
      </c>
    </row>
    <row r="2744" spans="1:5" x14ac:dyDescent="0.25">
      <c r="A2744" s="1"/>
    </row>
    <row r="2745" spans="1:5" x14ac:dyDescent="0.25">
      <c r="A2745" s="29" t="s">
        <v>262</v>
      </c>
      <c r="E2745" s="14">
        <f t="shared" ref="E2745" si="422">E2736+E2737</f>
        <v>9.3520953622430569E-2</v>
      </c>
    </row>
    <row r="2746" spans="1:5" x14ac:dyDescent="0.25">
      <c r="A2746" s="30" t="s">
        <v>59</v>
      </c>
      <c r="E2746" s="14">
        <f t="shared" ref="E2746" si="423">E2738</f>
        <v>0.28171260679449533</v>
      </c>
    </row>
    <row r="2747" spans="1:5" x14ac:dyDescent="0.25">
      <c r="A2747" s="13" t="s">
        <v>263</v>
      </c>
      <c r="E2747" s="14">
        <f t="shared" ref="E2747" si="424">E2739+E2740</f>
        <v>0.6247664395830741</v>
      </c>
    </row>
    <row r="2749" spans="1:5" x14ac:dyDescent="0.25">
      <c r="A2749" s="221" t="s">
        <v>61</v>
      </c>
      <c r="E2749" s="293">
        <v>3.7150823156093522</v>
      </c>
    </row>
    <row r="2751" spans="1:5" x14ac:dyDescent="0.25">
      <c r="A2751" s="26" t="s">
        <v>8</v>
      </c>
      <c r="B2751" s="26" t="s">
        <v>9</v>
      </c>
    </row>
    <row r="2752" spans="1:5" x14ac:dyDescent="0.25">
      <c r="A2752" s="26" t="s">
        <v>10</v>
      </c>
      <c r="B2752" s="26" t="s">
        <v>11</v>
      </c>
    </row>
    <row r="2754" spans="1:6" x14ac:dyDescent="0.25">
      <c r="A2754" s="8" t="s">
        <v>264</v>
      </c>
    </row>
    <row r="2756" spans="1:6" x14ac:dyDescent="0.25">
      <c r="C2756" s="10" t="s">
        <v>319</v>
      </c>
      <c r="D2756" s="90" t="s">
        <v>421</v>
      </c>
      <c r="F2756" s="216" t="s">
        <v>5</v>
      </c>
    </row>
    <row r="2757" spans="1:6" x14ac:dyDescent="0.25">
      <c r="A2757" s="11" t="s">
        <v>265</v>
      </c>
      <c r="C2757" s="258">
        <v>0.57237727743784084</v>
      </c>
      <c r="D2757" s="244">
        <v>0.82015108918984903</v>
      </c>
      <c r="F2757" s="300">
        <v>0.69626419883132884</v>
      </c>
    </row>
    <row r="2758" spans="1:6" x14ac:dyDescent="0.25">
      <c r="A2758" s="13" t="s">
        <v>135</v>
      </c>
      <c r="C2758" s="259">
        <v>0.23556702614864247</v>
      </c>
      <c r="D2758" s="245">
        <v>0.10712389719257917</v>
      </c>
      <c r="F2758" s="301">
        <v>0.17134545362652351</v>
      </c>
    </row>
    <row r="2759" spans="1:6" x14ac:dyDescent="0.25">
      <c r="A2759" s="13" t="s">
        <v>54</v>
      </c>
      <c r="C2759" s="259">
        <v>0.12260989869743456</v>
      </c>
      <c r="D2759" s="245">
        <v>4.8027057938705368E-2</v>
      </c>
      <c r="F2759" s="301">
        <v>8.5318473647124193E-2</v>
      </c>
    </row>
    <row r="2760" spans="1:6" x14ac:dyDescent="0.25">
      <c r="A2760" s="13" t="s">
        <v>136</v>
      </c>
      <c r="C2760" s="259">
        <v>4.6980728045910469E-2</v>
      </c>
      <c r="D2760" s="245">
        <v>1.8865680113906557E-2</v>
      </c>
      <c r="F2760" s="301">
        <v>3.2923202319129985E-2</v>
      </c>
    </row>
    <row r="2761" spans="1:6" x14ac:dyDescent="0.25">
      <c r="A2761" s="13" t="s">
        <v>266</v>
      </c>
      <c r="C2761" s="259">
        <v>2.2465069670171655E-2</v>
      </c>
      <c r="D2761" s="245">
        <v>5.8322755649597635E-3</v>
      </c>
      <c r="F2761" s="301">
        <v>1.414867157589338E-2</v>
      </c>
    </row>
    <row r="2762" spans="1:6" x14ac:dyDescent="0.25">
      <c r="A2762" s="17" t="s">
        <v>5</v>
      </c>
      <c r="C2762" s="260">
        <v>1</v>
      </c>
      <c r="D2762" s="246">
        <v>1</v>
      </c>
      <c r="F2762" s="302">
        <v>1</v>
      </c>
    </row>
    <row r="2763" spans="1:6" s="22" customFormat="1" x14ac:dyDescent="0.25">
      <c r="A2763" s="208" t="s">
        <v>6</v>
      </c>
      <c r="B2763"/>
      <c r="C2763" s="21">
        <v>499.99996685082965</v>
      </c>
      <c r="D2763" s="94">
        <v>500.00005020920582</v>
      </c>
      <c r="F2763" s="233">
        <v>1000.0000170600309</v>
      </c>
    </row>
    <row r="2764" spans="1:6" x14ac:dyDescent="0.25">
      <c r="A2764" s="203" t="s">
        <v>7</v>
      </c>
      <c r="C2764" s="25">
        <v>1086</v>
      </c>
      <c r="D2764" s="95">
        <v>478</v>
      </c>
      <c r="F2764" s="235">
        <v>1564</v>
      </c>
    </row>
    <row r="2766" spans="1:6" x14ac:dyDescent="0.25">
      <c r="A2766" s="29" t="s">
        <v>233</v>
      </c>
      <c r="B2766" s="22"/>
      <c r="C2766" s="14">
        <f>C2757+C2758</f>
        <v>0.80794430358648328</v>
      </c>
      <c r="D2766" s="14">
        <f>D2757+D2758</f>
        <v>0.92727498638242822</v>
      </c>
      <c r="F2766" s="14">
        <f t="shared" ref="F2766" si="425">F2757+F2758</f>
        <v>0.86760965245785238</v>
      </c>
    </row>
    <row r="2767" spans="1:6" x14ac:dyDescent="0.25">
      <c r="A2767" s="30" t="s">
        <v>59</v>
      </c>
      <c r="C2767" s="14">
        <f t="shared" ref="C2767" si="426">C2759</f>
        <v>0.12260989869743456</v>
      </c>
      <c r="D2767" s="14">
        <f>D2759</f>
        <v>4.8027057938705368E-2</v>
      </c>
      <c r="F2767" s="14">
        <f t="shared" ref="F2767" si="427">F2759</f>
        <v>8.5318473647124193E-2</v>
      </c>
    </row>
    <row r="2768" spans="1:6" x14ac:dyDescent="0.25">
      <c r="A2768" s="13" t="s">
        <v>234</v>
      </c>
      <c r="C2768" s="14">
        <f t="shared" ref="C2768" si="428">C2760+C2761</f>
        <v>6.9445797716082128E-2</v>
      </c>
      <c r="D2768" s="14">
        <f>D2760+D2761</f>
        <v>2.4697955678866321E-2</v>
      </c>
      <c r="F2768" s="14">
        <f t="shared" ref="F2768" si="429">F2760+F2761</f>
        <v>4.7071873895023361E-2</v>
      </c>
    </row>
    <row r="2770" spans="1:6" x14ac:dyDescent="0.25">
      <c r="A2770" s="221" t="s">
        <v>61</v>
      </c>
      <c r="C2770" s="33">
        <v>1.7115892863619278</v>
      </c>
      <c r="D2770" s="32">
        <v>1.2831041556715486</v>
      </c>
      <c r="F2770" s="32">
        <v>1.4973466941817326</v>
      </c>
    </row>
    <row r="2772" spans="1:6" x14ac:dyDescent="0.25">
      <c r="A2772" s="26" t="s">
        <v>8</v>
      </c>
      <c r="B2772" s="26" t="s">
        <v>9</v>
      </c>
    </row>
    <row r="2773" spans="1:6" x14ac:dyDescent="0.25">
      <c r="A2773" s="26" t="s">
        <v>10</v>
      </c>
      <c r="B2773" s="26" t="s">
        <v>11</v>
      </c>
    </row>
    <row r="2775" spans="1:6" x14ac:dyDescent="0.25">
      <c r="A2775" s="8" t="s">
        <v>510</v>
      </c>
    </row>
    <row r="2777" spans="1:6" x14ac:dyDescent="0.25">
      <c r="B2777" s="62" t="s">
        <v>404</v>
      </c>
      <c r="C2777" s="10" t="s">
        <v>319</v>
      </c>
      <c r="D2777" s="90" t="s">
        <v>421</v>
      </c>
      <c r="E2777" s="140" t="s">
        <v>475</v>
      </c>
      <c r="F2777" s="216" t="s">
        <v>5</v>
      </c>
    </row>
    <row r="2778" spans="1:6" x14ac:dyDescent="0.25">
      <c r="A2778" s="11" t="s">
        <v>265</v>
      </c>
      <c r="B2778" s="247">
        <v>0.34175928708828351</v>
      </c>
      <c r="C2778" s="258">
        <v>0.56788977216025027</v>
      </c>
      <c r="D2778" s="244">
        <v>0.69630444890666654</v>
      </c>
      <c r="E2778" s="135">
        <v>0.64237258201004355</v>
      </c>
      <c r="F2778" s="300">
        <v>0.56208088677709078</v>
      </c>
    </row>
    <row r="2779" spans="1:6" x14ac:dyDescent="0.25">
      <c r="A2779" s="13" t="s">
        <v>135</v>
      </c>
      <c r="B2779" s="248">
        <v>0.22495043059694517</v>
      </c>
      <c r="C2779" s="259">
        <v>0.24695239894405285</v>
      </c>
      <c r="D2779" s="245">
        <v>0.20169020568801269</v>
      </c>
      <c r="E2779" s="136">
        <v>0.21810054487196376</v>
      </c>
      <c r="F2779" s="301">
        <v>0.22292343350361532</v>
      </c>
    </row>
    <row r="2780" spans="1:6" x14ac:dyDescent="0.25">
      <c r="A2780" s="13" t="s">
        <v>54</v>
      </c>
      <c r="B2780" s="248">
        <v>0.24973472115789522</v>
      </c>
      <c r="C2780" s="259">
        <v>0.13618571565218435</v>
      </c>
      <c r="D2780" s="245">
        <v>8.1413949983536321E-2</v>
      </c>
      <c r="E2780" s="136">
        <v>8.3489040277950816E-2</v>
      </c>
      <c r="F2780" s="301">
        <v>0.13770629187554831</v>
      </c>
    </row>
    <row r="2781" spans="1:6" x14ac:dyDescent="0.25">
      <c r="A2781" s="13" t="s">
        <v>136</v>
      </c>
      <c r="B2781" s="248">
        <v>0.12947141769451664</v>
      </c>
      <c r="C2781" s="259">
        <v>3.1696284683696584E-2</v>
      </c>
      <c r="D2781" s="245">
        <v>2.0591395421784529E-2</v>
      </c>
      <c r="E2781" s="136">
        <v>4.2973362269970422E-2</v>
      </c>
      <c r="F2781" s="301">
        <v>5.6183215085245541E-2</v>
      </c>
    </row>
    <row r="2782" spans="1:6" x14ac:dyDescent="0.25">
      <c r="A2782" s="13" t="s">
        <v>266</v>
      </c>
      <c r="B2782" s="248">
        <v>5.4084143462359464E-2</v>
      </c>
      <c r="C2782" s="259">
        <v>1.7275828559815937E-2</v>
      </c>
      <c r="D2782" s="92"/>
      <c r="E2782" s="136">
        <v>1.3064470570071644E-2</v>
      </c>
      <c r="F2782" s="301">
        <v>2.1106172758500064E-2</v>
      </c>
    </row>
    <row r="2783" spans="1:6" x14ac:dyDescent="0.25">
      <c r="A2783" s="17" t="s">
        <v>5</v>
      </c>
      <c r="B2783" s="249">
        <v>1</v>
      </c>
      <c r="C2783" s="260">
        <v>1</v>
      </c>
      <c r="D2783" s="246">
        <v>1</v>
      </c>
      <c r="E2783" s="137">
        <v>1</v>
      </c>
      <c r="F2783" s="302">
        <v>1</v>
      </c>
    </row>
    <row r="2784" spans="1:6" s="22" customFormat="1" x14ac:dyDescent="0.25">
      <c r="A2784" s="208" t="s">
        <v>6</v>
      </c>
      <c r="B2784" s="69">
        <v>499.99972602251944</v>
      </c>
      <c r="C2784" s="21">
        <v>499.99996685082965</v>
      </c>
      <c r="D2784" s="94">
        <v>500.00005020920582</v>
      </c>
      <c r="E2784" s="138">
        <v>499.98333333333392</v>
      </c>
      <c r="F2784" s="233">
        <v>1999.9830764158778</v>
      </c>
    </row>
    <row r="2785" spans="1:6" x14ac:dyDescent="0.25">
      <c r="A2785" s="203" t="s">
        <v>7</v>
      </c>
      <c r="B2785" s="71">
        <v>722</v>
      </c>
      <c r="C2785" s="25">
        <v>1086</v>
      </c>
      <c r="D2785" s="95">
        <v>478</v>
      </c>
      <c r="E2785" s="139">
        <v>342</v>
      </c>
      <c r="F2785" s="235">
        <v>2628</v>
      </c>
    </row>
    <row r="2787" spans="1:6" x14ac:dyDescent="0.25">
      <c r="A2787" s="29" t="s">
        <v>233</v>
      </c>
      <c r="B2787" s="14">
        <f t="shared" ref="B2787" si="430">B2778+B2779</f>
        <v>0.56670971768522871</v>
      </c>
      <c r="C2787" s="14">
        <f>C2778+C2779</f>
        <v>0.81484217110430313</v>
      </c>
      <c r="D2787" s="14">
        <f>D2778+D2779</f>
        <v>0.8979946545946792</v>
      </c>
      <c r="E2787" s="14">
        <f t="shared" ref="E2787" si="431">E2778+E2779</f>
        <v>0.86047312688200728</v>
      </c>
      <c r="F2787" s="14">
        <f t="shared" ref="F2787" si="432">F2778+F2779</f>
        <v>0.7850043202807061</v>
      </c>
    </row>
    <row r="2788" spans="1:6" x14ac:dyDescent="0.25">
      <c r="A2788" s="30" t="s">
        <v>59</v>
      </c>
      <c r="B2788" s="14">
        <f t="shared" ref="B2788:C2788" si="433">B2780</f>
        <v>0.24973472115789522</v>
      </c>
      <c r="C2788" s="14">
        <f t="shared" si="433"/>
        <v>0.13618571565218435</v>
      </c>
      <c r="D2788" s="14">
        <f>D2780</f>
        <v>8.1413949983536321E-2</v>
      </c>
      <c r="E2788" s="14">
        <f t="shared" ref="E2788" si="434">E2780</f>
        <v>8.3489040277950816E-2</v>
      </c>
      <c r="F2788" s="14">
        <f t="shared" ref="F2788" si="435">F2780</f>
        <v>0.13770629187554831</v>
      </c>
    </row>
    <row r="2789" spans="1:6" x14ac:dyDescent="0.25">
      <c r="A2789" s="13" t="s">
        <v>234</v>
      </c>
      <c r="B2789" s="14">
        <f t="shared" ref="B2789:C2789" si="436">B2781+B2782</f>
        <v>0.1835555611568761</v>
      </c>
      <c r="C2789" s="14">
        <f t="shared" si="436"/>
        <v>4.897211324351252E-2</v>
      </c>
      <c r="D2789" s="14">
        <f>D2781+D2782</f>
        <v>2.0591395421784529E-2</v>
      </c>
      <c r="E2789" s="14">
        <f t="shared" ref="E2789" si="437">E2781+E2782</f>
        <v>5.6037832840042066E-2</v>
      </c>
      <c r="F2789" s="14">
        <f t="shared" ref="F2789" si="438">F2781+F2782</f>
        <v>7.7289387843745602E-2</v>
      </c>
    </row>
    <row r="2791" spans="1:6" x14ac:dyDescent="0.25">
      <c r="A2791" s="221" t="s">
        <v>61</v>
      </c>
      <c r="B2791" s="33">
        <v>2.3291706998457258</v>
      </c>
      <c r="C2791" s="33">
        <v>1.6835159985387718</v>
      </c>
      <c r="D2791" s="32">
        <v>1.4262922919204397</v>
      </c>
      <c r="E2791" s="293">
        <v>1.5662565945180622</v>
      </c>
      <c r="F2791" s="32">
        <v>1.7513103535444472</v>
      </c>
    </row>
    <row r="2793" spans="1:6" x14ac:dyDescent="0.25">
      <c r="A2793" s="26" t="s">
        <v>8</v>
      </c>
      <c r="B2793" s="26" t="s">
        <v>9</v>
      </c>
    </row>
    <row r="2794" spans="1:6" x14ac:dyDescent="0.25">
      <c r="A2794" s="26" t="s">
        <v>10</v>
      </c>
      <c r="B2794" s="26" t="s">
        <v>11</v>
      </c>
    </row>
    <row r="2796" spans="1:6" x14ac:dyDescent="0.25">
      <c r="A2796" s="8" t="s">
        <v>267</v>
      </c>
    </row>
    <row r="2798" spans="1:6" x14ac:dyDescent="0.25">
      <c r="B2798" s="62" t="s">
        <v>404</v>
      </c>
      <c r="C2798" s="10" t="s">
        <v>319</v>
      </c>
      <c r="D2798" s="90" t="s">
        <v>421</v>
      </c>
      <c r="F2798" s="216" t="s">
        <v>5</v>
      </c>
    </row>
    <row r="2799" spans="1:6" x14ac:dyDescent="0.25">
      <c r="A2799" s="11" t="s">
        <v>265</v>
      </c>
      <c r="B2799" s="247">
        <v>0.36542958459785424</v>
      </c>
      <c r="C2799" s="258">
        <v>0.64607481244032583</v>
      </c>
      <c r="D2799" s="244">
        <v>0.78331276652926218</v>
      </c>
      <c r="F2799" s="300">
        <v>0.59827243418717613</v>
      </c>
    </row>
    <row r="2800" spans="1:6" x14ac:dyDescent="0.25">
      <c r="A2800" s="13" t="s">
        <v>135</v>
      </c>
      <c r="B2800" s="248">
        <v>0.24133730673960316</v>
      </c>
      <c r="C2800" s="259">
        <v>0.2178297398768396</v>
      </c>
      <c r="D2800" s="245">
        <v>0.14681888065417081</v>
      </c>
      <c r="E2800" s="22"/>
      <c r="F2800" s="301">
        <v>0.20199529926520526</v>
      </c>
    </row>
    <row r="2801" spans="1:6" x14ac:dyDescent="0.25">
      <c r="A2801" s="13" t="s">
        <v>54</v>
      </c>
      <c r="B2801" s="248">
        <v>0.2245598754826458</v>
      </c>
      <c r="C2801" s="259">
        <v>9.1280785339565587E-2</v>
      </c>
      <c r="D2801" s="245">
        <v>5.1121626665610619E-2</v>
      </c>
      <c r="F2801" s="301">
        <v>0.12232074299151127</v>
      </c>
    </row>
    <row r="2802" spans="1:6" x14ac:dyDescent="0.25">
      <c r="A2802" s="13" t="s">
        <v>136</v>
      </c>
      <c r="B2802" s="248">
        <v>0.11735270209069597</v>
      </c>
      <c r="C2802" s="259">
        <v>3.0447487074530811E-2</v>
      </c>
      <c r="D2802" s="245">
        <v>1.8746726150956336E-2</v>
      </c>
      <c r="F2802" s="301">
        <v>5.5515627167502253E-2</v>
      </c>
    </row>
    <row r="2803" spans="1:6" x14ac:dyDescent="0.25">
      <c r="A2803" s="13" t="s">
        <v>266</v>
      </c>
      <c r="B2803" s="248">
        <v>5.1320531089200844E-2</v>
      </c>
      <c r="C2803" s="259">
        <v>1.4367175268738121E-2</v>
      </c>
      <c r="D2803" s="97"/>
      <c r="F2803" s="301">
        <v>2.1895896388605007E-2</v>
      </c>
    </row>
    <row r="2804" spans="1:6" x14ac:dyDescent="0.25">
      <c r="A2804" s="17" t="s">
        <v>5</v>
      </c>
      <c r="B2804" s="249">
        <v>1</v>
      </c>
      <c r="C2804" s="260">
        <v>1</v>
      </c>
      <c r="D2804" s="93">
        <v>1</v>
      </c>
      <c r="F2804" s="302">
        <v>1</v>
      </c>
    </row>
    <row r="2805" spans="1:6" s="22" customFormat="1" x14ac:dyDescent="0.25">
      <c r="A2805" s="208" t="s">
        <v>6</v>
      </c>
      <c r="B2805" s="69">
        <v>499.99972602251944</v>
      </c>
      <c r="C2805" s="21">
        <v>499.99996685082965</v>
      </c>
      <c r="D2805" s="94">
        <v>500.00005020920582</v>
      </c>
      <c r="E2805"/>
      <c r="F2805" s="233">
        <v>1499.9997430825435</v>
      </c>
    </row>
    <row r="2806" spans="1:6" x14ac:dyDescent="0.25">
      <c r="A2806" s="203" t="s">
        <v>7</v>
      </c>
      <c r="B2806" s="71">
        <v>722</v>
      </c>
      <c r="C2806" s="25">
        <v>1086</v>
      </c>
      <c r="D2806" s="95">
        <v>478</v>
      </c>
      <c r="F2806" s="235">
        <v>2286</v>
      </c>
    </row>
    <row r="2808" spans="1:6" x14ac:dyDescent="0.25">
      <c r="A2808" s="29" t="s">
        <v>233</v>
      </c>
      <c r="B2808" s="14">
        <f t="shared" ref="B2808" si="439">B2799+B2800</f>
        <v>0.60676689133745743</v>
      </c>
      <c r="C2808" s="14">
        <f>C2799+C2800</f>
        <v>0.86390455231716545</v>
      </c>
      <c r="D2808" s="14">
        <f>D2799+D2800</f>
        <v>0.930131647183433</v>
      </c>
      <c r="F2808" s="14">
        <f t="shared" ref="F2808" si="440">F2799+F2800</f>
        <v>0.80026773345238134</v>
      </c>
    </row>
    <row r="2809" spans="1:6" x14ac:dyDescent="0.25">
      <c r="A2809" s="30" t="s">
        <v>59</v>
      </c>
      <c r="B2809" s="14">
        <f t="shared" ref="B2809:C2809" si="441">B2801</f>
        <v>0.2245598754826458</v>
      </c>
      <c r="C2809" s="14">
        <f t="shared" si="441"/>
        <v>9.1280785339565587E-2</v>
      </c>
      <c r="D2809" s="14">
        <f>D2801</f>
        <v>5.1121626665610619E-2</v>
      </c>
      <c r="F2809" s="14">
        <f t="shared" ref="F2809" si="442">F2801</f>
        <v>0.12232074299151127</v>
      </c>
    </row>
    <row r="2810" spans="1:6" x14ac:dyDescent="0.25">
      <c r="A2810" s="13" t="s">
        <v>234</v>
      </c>
      <c r="B2810" s="14">
        <f t="shared" ref="B2810:C2810" si="443">B2802+B2803</f>
        <v>0.1686732331798968</v>
      </c>
      <c r="C2810" s="14">
        <f t="shared" si="443"/>
        <v>4.4814662343268932E-2</v>
      </c>
      <c r="D2810" s="14">
        <f>D2802+D2803</f>
        <v>1.8746726150956336E-2</v>
      </c>
      <c r="F2810" s="14">
        <f t="shared" ref="F2810" si="444">F2802+F2803</f>
        <v>7.7411523556107253E-2</v>
      </c>
    </row>
    <row r="2812" spans="1:6" x14ac:dyDescent="0.25">
      <c r="A2812" s="221" t="s">
        <v>61</v>
      </c>
      <c r="B2812" s="33">
        <v>2.2477972883337878</v>
      </c>
      <c r="C2812" s="33">
        <v>1.5492024728545153</v>
      </c>
      <c r="D2812" s="32">
        <v>1.3053023124382621</v>
      </c>
      <c r="F2812" s="32">
        <v>1.7007672523051554</v>
      </c>
    </row>
    <row r="2814" spans="1:6" x14ac:dyDescent="0.25">
      <c r="A2814" s="26" t="s">
        <v>8</v>
      </c>
      <c r="B2814" s="26" t="s">
        <v>9</v>
      </c>
    </row>
    <row r="2815" spans="1:6" x14ac:dyDescent="0.25">
      <c r="A2815" s="26" t="s">
        <v>10</v>
      </c>
      <c r="B2815" s="26" t="s">
        <v>11</v>
      </c>
    </row>
    <row r="2816" spans="1:6" x14ac:dyDescent="0.25">
      <c r="A2816" s="26"/>
      <c r="B2816" s="26"/>
    </row>
    <row r="2817" spans="1:14" x14ac:dyDescent="0.25">
      <c r="A2817" s="142" t="s">
        <v>474</v>
      </c>
      <c r="B2817" s="143"/>
      <c r="C2817" s="143"/>
      <c r="D2817" s="143"/>
      <c r="E2817" s="143"/>
      <c r="F2817" s="143"/>
      <c r="G2817" s="143"/>
      <c r="H2817" s="143"/>
      <c r="I2817" s="143"/>
      <c r="J2817" s="143"/>
      <c r="K2817" s="143"/>
      <c r="L2817" s="143"/>
      <c r="M2817" s="143"/>
      <c r="N2817" s="143"/>
    </row>
    <row r="2818" spans="1:14" x14ac:dyDescent="0.25">
      <c r="A2818" s="1"/>
    </row>
    <row r="2819" spans="1:14" x14ac:dyDescent="0.25">
      <c r="A2819" s="1"/>
      <c r="E2819" s="140" t="s">
        <v>475</v>
      </c>
    </row>
    <row r="2820" spans="1:14" x14ac:dyDescent="0.25">
      <c r="A2820" s="125" t="s">
        <v>265</v>
      </c>
      <c r="E2820" s="135">
        <v>0.6471154301634614</v>
      </c>
    </row>
    <row r="2821" spans="1:14" x14ac:dyDescent="0.25">
      <c r="A2821" s="126" t="s">
        <v>135</v>
      </c>
      <c r="E2821" s="136">
        <v>0.22225419209880101</v>
      </c>
    </row>
    <row r="2822" spans="1:14" x14ac:dyDescent="0.25">
      <c r="A2822" s="126" t="s">
        <v>54</v>
      </c>
      <c r="E2822" s="136">
        <v>6.0579504696940206E-2</v>
      </c>
    </row>
    <row r="2823" spans="1:14" x14ac:dyDescent="0.25">
      <c r="A2823" s="126" t="s">
        <v>136</v>
      </c>
      <c r="E2823" s="136">
        <v>6.1341225994082892E-2</v>
      </c>
    </row>
    <row r="2824" spans="1:14" x14ac:dyDescent="0.25">
      <c r="A2824" s="126" t="s">
        <v>266</v>
      </c>
      <c r="E2824" s="136">
        <v>8.7096470467144284E-3</v>
      </c>
    </row>
    <row r="2825" spans="1:14" x14ac:dyDescent="0.25">
      <c r="A2825" s="115" t="s">
        <v>5</v>
      </c>
      <c r="E2825" s="137">
        <v>1</v>
      </c>
    </row>
    <row r="2826" spans="1:14" s="22" customFormat="1" x14ac:dyDescent="0.25">
      <c r="A2826" s="217" t="s">
        <v>6</v>
      </c>
      <c r="B2826"/>
      <c r="C2826"/>
      <c r="D2826"/>
      <c r="E2826" s="138">
        <v>499.98333333333392</v>
      </c>
    </row>
    <row r="2827" spans="1:14" x14ac:dyDescent="0.25">
      <c r="A2827" s="218" t="s">
        <v>7</v>
      </c>
      <c r="E2827" s="139">
        <v>342</v>
      </c>
    </row>
    <row r="2828" spans="1:14" x14ac:dyDescent="0.25">
      <c r="A2828" s="1"/>
    </row>
    <row r="2829" spans="1:14" x14ac:dyDescent="0.25">
      <c r="A2829" s="29" t="s">
        <v>233</v>
      </c>
      <c r="E2829" s="14">
        <f t="shared" ref="E2829" si="445">E2820+E2821</f>
        <v>0.86936962226226244</v>
      </c>
    </row>
    <row r="2830" spans="1:14" x14ac:dyDescent="0.25">
      <c r="A2830" s="30" t="s">
        <v>59</v>
      </c>
      <c r="E2830" s="14">
        <f t="shared" ref="E2830" si="446">E2822</f>
        <v>6.0579504696940206E-2</v>
      </c>
    </row>
    <row r="2831" spans="1:14" x14ac:dyDescent="0.25">
      <c r="A2831" s="13" t="s">
        <v>234</v>
      </c>
      <c r="E2831" s="14">
        <f t="shared" ref="E2831" si="447">E2823+E2824</f>
        <v>7.0050873040797323E-2</v>
      </c>
    </row>
    <row r="2833" spans="1:6" x14ac:dyDescent="0.25">
      <c r="A2833" s="221" t="s">
        <v>61</v>
      </c>
      <c r="E2833" s="293">
        <v>1.562275467661788</v>
      </c>
    </row>
    <row r="2835" spans="1:6" x14ac:dyDescent="0.25">
      <c r="A2835" s="26" t="s">
        <v>8</v>
      </c>
      <c r="B2835" s="26" t="s">
        <v>9</v>
      </c>
    </row>
    <row r="2836" spans="1:6" x14ac:dyDescent="0.25">
      <c r="A2836" s="26" t="s">
        <v>10</v>
      </c>
      <c r="B2836" s="26" t="s">
        <v>11</v>
      </c>
    </row>
    <row r="2837" spans="1:6" x14ac:dyDescent="0.25">
      <c r="B2837" s="74"/>
    </row>
    <row r="2838" spans="1:6" x14ac:dyDescent="0.25">
      <c r="A2838" s="55" t="s">
        <v>268</v>
      </c>
    </row>
    <row r="2839" spans="1:6" x14ac:dyDescent="0.25">
      <c r="A2839" s="1"/>
    </row>
    <row r="2840" spans="1:6" x14ac:dyDescent="0.25">
      <c r="A2840" s="1"/>
      <c r="B2840" s="62" t="s">
        <v>404</v>
      </c>
      <c r="C2840" s="10" t="s">
        <v>319</v>
      </c>
      <c r="D2840" s="90" t="s">
        <v>421</v>
      </c>
      <c r="E2840" s="140" t="s">
        <v>475</v>
      </c>
      <c r="F2840" s="216" t="s">
        <v>5</v>
      </c>
    </row>
    <row r="2841" spans="1:6" x14ac:dyDescent="0.25">
      <c r="A2841" s="56" t="s">
        <v>219</v>
      </c>
      <c r="B2841" s="247">
        <v>2.3609474475284883E-2</v>
      </c>
      <c r="C2841" s="258">
        <v>6.4196805215542725E-3</v>
      </c>
      <c r="D2841" s="244">
        <v>4.344468182982268E-3</v>
      </c>
      <c r="E2841" s="135">
        <v>1.3064470570071625E-2</v>
      </c>
      <c r="F2841" s="300">
        <v>1.1859511801994283E-2</v>
      </c>
    </row>
    <row r="2842" spans="1:6" x14ac:dyDescent="0.25">
      <c r="A2842" s="57" t="s">
        <v>181</v>
      </c>
      <c r="B2842" s="248">
        <v>2.9742463765773254E-2</v>
      </c>
      <c r="C2842" s="259">
        <v>1.4803830030409148E-2</v>
      </c>
      <c r="D2842" s="245">
        <v>5.9512295279099984E-3</v>
      </c>
      <c r="E2842" s="136">
        <v>1.0980482975163493E-2</v>
      </c>
      <c r="F2842" s="301">
        <v>1.5369535966110383E-2</v>
      </c>
    </row>
    <row r="2843" spans="1:6" x14ac:dyDescent="0.25">
      <c r="A2843" s="57" t="s">
        <v>54</v>
      </c>
      <c r="B2843" s="248">
        <v>0.1800448117814766</v>
      </c>
      <c r="C2843" s="259">
        <v>0.15152297301864187</v>
      </c>
      <c r="D2843" s="245">
        <v>0.12735843072551314</v>
      </c>
      <c r="E2843" s="136">
        <v>0.13593377089177811</v>
      </c>
      <c r="F2843" s="301">
        <v>0.1487150981820837</v>
      </c>
    </row>
    <row r="2844" spans="1:6" x14ac:dyDescent="0.25">
      <c r="A2844" s="57" t="s">
        <v>182</v>
      </c>
      <c r="B2844" s="248">
        <v>0.3950330047154289</v>
      </c>
      <c r="C2844" s="259">
        <v>0.30732195036231819</v>
      </c>
      <c r="D2844" s="245">
        <v>0.35511544551141921</v>
      </c>
      <c r="E2844" s="136">
        <v>0.2902210775446899</v>
      </c>
      <c r="F2844" s="301">
        <v>0.33692325232531162</v>
      </c>
    </row>
    <row r="2845" spans="1:6" x14ac:dyDescent="0.25">
      <c r="A2845" s="57" t="s">
        <v>220</v>
      </c>
      <c r="B2845" s="248">
        <v>0.3715702452620363</v>
      </c>
      <c r="C2845" s="259">
        <v>0.51993156606707658</v>
      </c>
      <c r="D2845" s="245">
        <v>0.50723042605217528</v>
      </c>
      <c r="E2845" s="136">
        <v>0.54980019801829694</v>
      </c>
      <c r="F2845" s="301">
        <v>0.48713260172450001</v>
      </c>
    </row>
    <row r="2846" spans="1:6" x14ac:dyDescent="0.25">
      <c r="A2846" s="58" t="s">
        <v>5</v>
      </c>
      <c r="B2846" s="249">
        <v>1</v>
      </c>
      <c r="C2846" s="260">
        <v>1</v>
      </c>
      <c r="D2846" s="246">
        <v>1</v>
      </c>
      <c r="E2846" s="137">
        <v>1</v>
      </c>
      <c r="F2846" s="302">
        <v>1</v>
      </c>
    </row>
    <row r="2847" spans="1:6" s="22" customFormat="1" x14ac:dyDescent="0.25">
      <c r="A2847" s="231" t="s">
        <v>6</v>
      </c>
      <c r="B2847" s="69">
        <v>499.99972602251944</v>
      </c>
      <c r="C2847" s="21">
        <v>499.99996685082965</v>
      </c>
      <c r="D2847" s="94">
        <v>500.00005020920582</v>
      </c>
      <c r="E2847" s="138">
        <v>499.98333333333392</v>
      </c>
      <c r="F2847" s="233">
        <v>1999.9830764158924</v>
      </c>
    </row>
    <row r="2848" spans="1:6" s="22" customFormat="1" x14ac:dyDescent="0.25">
      <c r="A2848" s="232" t="s">
        <v>7</v>
      </c>
      <c r="B2848" s="71">
        <v>722</v>
      </c>
      <c r="C2848" s="25">
        <v>1086</v>
      </c>
      <c r="D2848" s="95">
        <v>478</v>
      </c>
      <c r="E2848" s="139">
        <v>342</v>
      </c>
      <c r="F2848" s="235">
        <v>2628</v>
      </c>
    </row>
    <row r="2850" spans="1:6" x14ac:dyDescent="0.25">
      <c r="A2850" s="29" t="s">
        <v>229</v>
      </c>
      <c r="B2850" s="14">
        <f t="shared" ref="B2850" si="448">B2841+B2842</f>
        <v>5.3351938241058133E-2</v>
      </c>
      <c r="C2850" s="14">
        <f>C2841+C2842</f>
        <v>2.122351055196342E-2</v>
      </c>
      <c r="D2850" s="14">
        <f>D2841+D2842</f>
        <v>1.0295697710892266E-2</v>
      </c>
      <c r="E2850" s="14">
        <f t="shared" ref="E2850" si="449">E2841+E2842</f>
        <v>2.4044953545235118E-2</v>
      </c>
      <c r="F2850" s="14">
        <f t="shared" ref="F2850" si="450">F2841+F2842</f>
        <v>2.7229047768104666E-2</v>
      </c>
    </row>
    <row r="2851" spans="1:6" x14ac:dyDescent="0.25">
      <c r="A2851" s="30" t="s">
        <v>59</v>
      </c>
      <c r="B2851" s="14">
        <f t="shared" ref="B2851:C2851" si="451">B2843</f>
        <v>0.1800448117814766</v>
      </c>
      <c r="C2851" s="14">
        <f t="shared" si="451"/>
        <v>0.15152297301864187</v>
      </c>
      <c r="D2851" s="14">
        <f>D2843</f>
        <v>0.12735843072551314</v>
      </c>
      <c r="E2851" s="14">
        <f t="shared" ref="E2851" si="452">E2843</f>
        <v>0.13593377089177811</v>
      </c>
      <c r="F2851" s="14">
        <f t="shared" ref="F2851" si="453">F2843</f>
        <v>0.1487150981820837</v>
      </c>
    </row>
    <row r="2852" spans="1:6" x14ac:dyDescent="0.25">
      <c r="A2852" s="13" t="s">
        <v>230</v>
      </c>
      <c r="B2852" s="14">
        <f t="shared" ref="B2852:C2852" si="454">B2844+B2845</f>
        <v>0.76660324997746521</v>
      </c>
      <c r="C2852" s="14">
        <f t="shared" si="454"/>
        <v>0.82725351642939482</v>
      </c>
      <c r="D2852" s="14">
        <f>D2844+D2845</f>
        <v>0.86234587156359455</v>
      </c>
      <c r="E2852" s="14">
        <f t="shared" ref="E2852" si="455">E2844+E2845</f>
        <v>0.84002127556298678</v>
      </c>
      <c r="F2852" s="14">
        <f t="shared" ref="F2852" si="456">F2844+F2845</f>
        <v>0.82405585404981163</v>
      </c>
    </row>
    <row r="2854" spans="1:6" x14ac:dyDescent="0.25">
      <c r="A2854" s="221" t="s">
        <v>61</v>
      </c>
      <c r="B2854" s="33">
        <v>4.0612120825231646</v>
      </c>
      <c r="C2854" s="33">
        <v>4.3195418914229542</v>
      </c>
      <c r="D2854" s="32">
        <v>4.3549361317218969</v>
      </c>
      <c r="E2854" s="293">
        <v>4.3527120494659739</v>
      </c>
      <c r="F2854" s="32">
        <v>4.2720998962042041</v>
      </c>
    </row>
    <row r="2856" spans="1:6" x14ac:dyDescent="0.25">
      <c r="A2856" s="26" t="s">
        <v>8</v>
      </c>
      <c r="B2856" s="26" t="s">
        <v>9</v>
      </c>
    </row>
    <row r="2857" spans="1:6" x14ac:dyDescent="0.25">
      <c r="A2857" s="26" t="s">
        <v>10</v>
      </c>
      <c r="B2857" s="26" t="s">
        <v>11</v>
      </c>
    </row>
    <row r="2858" spans="1:6" x14ac:dyDescent="0.25">
      <c r="A2858" s="1"/>
      <c r="B2858" s="74"/>
    </row>
    <row r="2859" spans="1:6" x14ac:dyDescent="0.25">
      <c r="A2859" s="142" t="s">
        <v>509</v>
      </c>
    </row>
    <row r="2860" spans="1:6" x14ac:dyDescent="0.25">
      <c r="A2860" s="1"/>
    </row>
    <row r="2861" spans="1:6" x14ac:dyDescent="0.25">
      <c r="A2861" s="1"/>
      <c r="B2861" s="62" t="s">
        <v>404</v>
      </c>
      <c r="C2861" s="10" t="s">
        <v>319</v>
      </c>
      <c r="D2861" s="90" t="s">
        <v>421</v>
      </c>
      <c r="E2861" s="145" t="s">
        <v>475</v>
      </c>
      <c r="F2861" s="216" t="s">
        <v>5</v>
      </c>
    </row>
    <row r="2862" spans="1:6" x14ac:dyDescent="0.25">
      <c r="A2862" s="56" t="s">
        <v>219</v>
      </c>
      <c r="B2862" s="247">
        <v>2.1353816631702566E-2</v>
      </c>
      <c r="C2862" s="258">
        <v>1.6431542981898292E-2</v>
      </c>
      <c r="D2862" s="244">
        <v>2.9756147639549983E-3</v>
      </c>
      <c r="E2862" s="146">
        <v>8.7096470467144145E-3</v>
      </c>
      <c r="F2862" s="300">
        <v>1.2367684220439238E-2</v>
      </c>
    </row>
    <row r="2863" spans="1:6" x14ac:dyDescent="0.25">
      <c r="A2863" s="57" t="s">
        <v>181</v>
      </c>
      <c r="B2863" s="248">
        <v>4.9504881322479113E-2</v>
      </c>
      <c r="C2863" s="259">
        <v>1.7059439945385599E-2</v>
      </c>
      <c r="D2863" s="245">
        <v>8.9268442918649937E-3</v>
      </c>
      <c r="E2863" s="147">
        <v>1.5335306498520697E-2</v>
      </c>
      <c r="F2863" s="301">
        <v>2.2706675637550366E-2</v>
      </c>
    </row>
    <row r="2864" spans="1:6" x14ac:dyDescent="0.25">
      <c r="A2864" s="57" t="s">
        <v>54</v>
      </c>
      <c r="B2864" s="248">
        <v>0.17745586014866582</v>
      </c>
      <c r="C2864" s="259">
        <v>0.11959139087789801</v>
      </c>
      <c r="D2864" s="245">
        <v>7.5224812529725835E-2</v>
      </c>
      <c r="E2864" s="147">
        <v>7.9134216754593478E-2</v>
      </c>
      <c r="F2864" s="301">
        <v>0.11285184101039926</v>
      </c>
    </row>
    <row r="2865" spans="1:6" x14ac:dyDescent="0.25">
      <c r="A2865" s="57" t="s">
        <v>182</v>
      </c>
      <c r="B2865" s="248">
        <v>0.3680493587142557</v>
      </c>
      <c r="C2865" s="259">
        <v>0.32348896199696175</v>
      </c>
      <c r="D2865" s="245">
        <v>0.38725243810017324</v>
      </c>
      <c r="E2865" s="147">
        <v>0.31521460072060897</v>
      </c>
      <c r="F2865" s="301">
        <v>0.34850161650835326</v>
      </c>
    </row>
    <row r="2866" spans="1:6" x14ac:dyDescent="0.25">
      <c r="A2866" s="57" t="s">
        <v>220</v>
      </c>
      <c r="B2866" s="248">
        <v>0.38363608318289688</v>
      </c>
      <c r="C2866" s="259">
        <v>0.52342866419785627</v>
      </c>
      <c r="D2866" s="245">
        <v>0.52562029031428081</v>
      </c>
      <c r="E2866" s="147">
        <v>0.58160622897956238</v>
      </c>
      <c r="F2866" s="301">
        <v>0.50357218262325798</v>
      </c>
    </row>
    <row r="2867" spans="1:6" x14ac:dyDescent="0.25">
      <c r="A2867" s="58" t="s">
        <v>5</v>
      </c>
      <c r="B2867" s="249">
        <v>1</v>
      </c>
      <c r="C2867" s="260">
        <v>1</v>
      </c>
      <c r="D2867" s="246">
        <v>1</v>
      </c>
      <c r="E2867" s="148">
        <v>1</v>
      </c>
      <c r="F2867" s="302">
        <v>1</v>
      </c>
    </row>
    <row r="2868" spans="1:6" s="22" customFormat="1" x14ac:dyDescent="0.25">
      <c r="A2868" s="231" t="s">
        <v>6</v>
      </c>
      <c r="B2868" s="69">
        <v>499.99972602251944</v>
      </c>
      <c r="C2868" s="21">
        <v>499.99996685082965</v>
      </c>
      <c r="D2868" s="94">
        <v>500.00005020920582</v>
      </c>
      <c r="E2868" s="138">
        <v>499.98333333333392</v>
      </c>
      <c r="F2868" s="233">
        <v>1999.9830764158924</v>
      </c>
    </row>
    <row r="2869" spans="1:6" s="22" customFormat="1" x14ac:dyDescent="0.25">
      <c r="A2869" s="232" t="s">
        <v>7</v>
      </c>
      <c r="B2869" s="71">
        <v>722</v>
      </c>
      <c r="C2869" s="25">
        <v>1086</v>
      </c>
      <c r="D2869" s="95">
        <v>478</v>
      </c>
      <c r="E2869" s="139">
        <v>342</v>
      </c>
      <c r="F2869" s="235">
        <v>2628</v>
      </c>
    </row>
    <row r="2871" spans="1:6" x14ac:dyDescent="0.25">
      <c r="A2871" s="29" t="s">
        <v>229</v>
      </c>
      <c r="B2871" s="14">
        <f t="shared" ref="B2871" si="457">B2862+B2863</f>
        <v>7.0858697954181676E-2</v>
      </c>
      <c r="C2871" s="14">
        <f>C2862+C2863</f>
        <v>3.3490982927283891E-2</v>
      </c>
      <c r="D2871" s="14">
        <f>D2862+D2863</f>
        <v>1.1902459055819992E-2</v>
      </c>
      <c r="E2871" s="14">
        <f t="shared" ref="E2871" si="458">E2862+E2863</f>
        <v>2.4044953545235111E-2</v>
      </c>
      <c r="F2871" s="14">
        <f t="shared" ref="F2871" si="459">F2862+F2863</f>
        <v>3.5074359857989602E-2</v>
      </c>
    </row>
    <row r="2872" spans="1:6" x14ac:dyDescent="0.25">
      <c r="A2872" s="30" t="s">
        <v>59</v>
      </c>
      <c r="B2872" s="14">
        <f t="shared" ref="B2872:C2872" si="460">B2864</f>
        <v>0.17745586014866582</v>
      </c>
      <c r="C2872" s="14">
        <f t="shared" si="460"/>
        <v>0.11959139087789801</v>
      </c>
      <c r="D2872" s="14">
        <f>D2864</f>
        <v>7.5224812529725835E-2</v>
      </c>
      <c r="E2872" s="14">
        <f t="shared" ref="E2872" si="461">E2864</f>
        <v>7.9134216754593478E-2</v>
      </c>
      <c r="F2872" s="14">
        <f t="shared" ref="F2872" si="462">F2864</f>
        <v>0.11285184101039926</v>
      </c>
    </row>
    <row r="2873" spans="1:6" x14ac:dyDescent="0.25">
      <c r="A2873" s="13" t="s">
        <v>230</v>
      </c>
      <c r="B2873" s="14">
        <f t="shared" ref="B2873:C2873" si="463">B2865+B2866</f>
        <v>0.75168544189715258</v>
      </c>
      <c r="C2873" s="14">
        <f t="shared" si="463"/>
        <v>0.84691762619481803</v>
      </c>
      <c r="D2873" s="14">
        <f>D2865+D2866</f>
        <v>0.91287272841445399</v>
      </c>
      <c r="E2873" s="14">
        <f t="shared" ref="E2873" si="464">E2865+E2866</f>
        <v>0.89682082970017141</v>
      </c>
      <c r="F2873" s="14">
        <f t="shared" ref="F2873" si="465">F2865+F2866</f>
        <v>0.85207379913161119</v>
      </c>
    </row>
    <row r="2875" spans="1:6" x14ac:dyDescent="0.25">
      <c r="A2875" s="221" t="s">
        <v>61</v>
      </c>
      <c r="B2875" s="33">
        <v>4.0431090104941649</v>
      </c>
      <c r="C2875" s="33">
        <v>4.3204237644834871</v>
      </c>
      <c r="D2875" s="32">
        <v>4.4236149449089606</v>
      </c>
      <c r="E2875" s="293">
        <v>4.4456724580877864</v>
      </c>
      <c r="F2875" s="32">
        <v>4.3082039376764376</v>
      </c>
    </row>
    <row r="2877" spans="1:6" x14ac:dyDescent="0.25">
      <c r="A2877" s="26" t="s">
        <v>8</v>
      </c>
      <c r="B2877" s="26" t="s">
        <v>9</v>
      </c>
    </row>
    <row r="2878" spans="1:6" x14ac:dyDescent="0.25">
      <c r="A2878" s="26" t="s">
        <v>10</v>
      </c>
      <c r="B2878" s="26" t="s">
        <v>11</v>
      </c>
    </row>
    <row r="2879" spans="1:6" x14ac:dyDescent="0.25">
      <c r="A2879" s="1"/>
      <c r="B2879" s="74"/>
    </row>
    <row r="2880" spans="1:6" x14ac:dyDescent="0.25">
      <c r="A2880" s="142" t="s">
        <v>508</v>
      </c>
    </row>
    <row r="2881" spans="1:6" x14ac:dyDescent="0.25">
      <c r="A2881" s="1"/>
    </row>
    <row r="2882" spans="1:6" x14ac:dyDescent="0.25">
      <c r="A2882" s="1"/>
      <c r="B2882" s="62" t="s">
        <v>404</v>
      </c>
      <c r="C2882" s="10" t="s">
        <v>319</v>
      </c>
      <c r="D2882" s="90" t="s">
        <v>421</v>
      </c>
      <c r="E2882" s="145" t="s">
        <v>475</v>
      </c>
      <c r="F2882" s="216" t="s">
        <v>5</v>
      </c>
    </row>
    <row r="2883" spans="1:6" x14ac:dyDescent="0.25">
      <c r="A2883" s="56" t="s">
        <v>219</v>
      </c>
      <c r="B2883" s="247">
        <v>1.4229987235382132E-2</v>
      </c>
      <c r="C2883" s="258">
        <v>1.1211406839281153E-2</v>
      </c>
      <c r="D2883" s="244">
        <v>1.4878073819774996E-3</v>
      </c>
      <c r="E2883" s="135">
        <v>8.7096470467144388E-3</v>
      </c>
      <c r="F2883" s="300">
        <v>8.9097127915451595E-3</v>
      </c>
    </row>
    <row r="2884" spans="1:6" x14ac:dyDescent="0.25">
      <c r="A2884" s="57" t="s">
        <v>181</v>
      </c>
      <c r="B2884" s="248">
        <v>2.7377762824687478E-2</v>
      </c>
      <c r="C2884" s="259">
        <v>1.1690700649709234E-2</v>
      </c>
      <c r="D2884" s="245">
        <v>1.3152358511897033E-2</v>
      </c>
      <c r="E2884" s="136">
        <v>1.5335306498520739E-2</v>
      </c>
      <c r="F2884" s="301">
        <v>1.6889043733427044E-2</v>
      </c>
    </row>
    <row r="2885" spans="1:6" x14ac:dyDescent="0.25">
      <c r="A2885" s="57" t="s">
        <v>54</v>
      </c>
      <c r="B2885" s="248">
        <v>0.11184492975624487</v>
      </c>
      <c r="C2885" s="259">
        <v>9.678678800759366E-2</v>
      </c>
      <c r="D2885" s="245">
        <v>5.1002672702660401E-2</v>
      </c>
      <c r="E2885" s="136">
        <v>4.2973362269970464E-2</v>
      </c>
      <c r="F2885" s="301">
        <v>7.5652204137953705E-2</v>
      </c>
    </row>
    <row r="2886" spans="1:6" x14ac:dyDescent="0.25">
      <c r="A2886" s="57" t="s">
        <v>182</v>
      </c>
      <c r="B2886" s="248">
        <v>0.40191313100815806</v>
      </c>
      <c r="C2886" s="259">
        <v>0.27957202907020301</v>
      </c>
      <c r="D2886" s="245">
        <v>0.34940212390940956</v>
      </c>
      <c r="E2886" s="136">
        <v>0.24289289175136283</v>
      </c>
      <c r="F2886" s="301">
        <v>0.31844566434292715</v>
      </c>
    </row>
    <row r="2887" spans="1:6" x14ac:dyDescent="0.25">
      <c r="A2887" s="57" t="s">
        <v>220</v>
      </c>
      <c r="B2887" s="248">
        <v>0.44463418917552744</v>
      </c>
      <c r="C2887" s="259">
        <v>0.60073907543321292</v>
      </c>
      <c r="D2887" s="245">
        <v>0.58495503749405553</v>
      </c>
      <c r="E2887" s="136">
        <v>0.69008879243343157</v>
      </c>
      <c r="F2887" s="301">
        <v>0.58010337499414688</v>
      </c>
    </row>
    <row r="2888" spans="1:6" x14ac:dyDescent="0.25">
      <c r="A2888" s="58" t="s">
        <v>5</v>
      </c>
      <c r="B2888" s="249">
        <v>1</v>
      </c>
      <c r="C2888" s="260">
        <v>1</v>
      </c>
      <c r="D2888" s="246">
        <v>1</v>
      </c>
      <c r="E2888" s="137">
        <v>1</v>
      </c>
      <c r="F2888" s="302">
        <v>1</v>
      </c>
    </row>
    <row r="2889" spans="1:6" s="22" customFormat="1" x14ac:dyDescent="0.25">
      <c r="A2889" s="231" t="s">
        <v>6</v>
      </c>
      <c r="B2889" s="69">
        <v>499.99972602251944</v>
      </c>
      <c r="C2889" s="21">
        <v>499.99996685082965</v>
      </c>
      <c r="D2889" s="94">
        <v>500.00005020920582</v>
      </c>
      <c r="E2889" s="138">
        <v>499.98333333333392</v>
      </c>
      <c r="F2889" s="233">
        <v>1999.9830764158924</v>
      </c>
    </row>
    <row r="2890" spans="1:6" s="22" customFormat="1" x14ac:dyDescent="0.25">
      <c r="A2890" s="232" t="s">
        <v>7</v>
      </c>
      <c r="B2890" s="71">
        <v>722</v>
      </c>
      <c r="C2890" s="25">
        <v>1086</v>
      </c>
      <c r="D2890" s="95">
        <v>478</v>
      </c>
      <c r="E2890" s="139">
        <v>342</v>
      </c>
      <c r="F2890" s="235">
        <v>2628</v>
      </c>
    </row>
    <row r="2892" spans="1:6" x14ac:dyDescent="0.25">
      <c r="A2892" s="29" t="s">
        <v>229</v>
      </c>
      <c r="B2892" s="14">
        <f t="shared" ref="B2892" si="466">B2883+B2884</f>
        <v>4.1607750060069608E-2</v>
      </c>
      <c r="C2892" s="14">
        <f>C2883+C2884</f>
        <v>2.2902107488990388E-2</v>
      </c>
      <c r="D2892" s="14">
        <f>D2883+D2884</f>
        <v>1.4640165893874532E-2</v>
      </c>
      <c r="E2892" s="14">
        <f t="shared" ref="E2892" si="467">E2883+E2884</f>
        <v>2.4044953545235177E-2</v>
      </c>
      <c r="F2892" s="14">
        <f t="shared" ref="F2892" si="468">F2883+F2884</f>
        <v>2.5798756524972204E-2</v>
      </c>
    </row>
    <row r="2893" spans="1:6" x14ac:dyDescent="0.25">
      <c r="A2893" s="30" t="s">
        <v>59</v>
      </c>
      <c r="B2893" s="14">
        <f t="shared" ref="B2893:C2893" si="469">B2885</f>
        <v>0.11184492975624487</v>
      </c>
      <c r="C2893" s="14">
        <f t="shared" si="469"/>
        <v>9.678678800759366E-2</v>
      </c>
      <c r="D2893" s="14">
        <f>D2885</f>
        <v>5.1002672702660401E-2</v>
      </c>
      <c r="E2893" s="14">
        <f t="shared" ref="E2893" si="470">E2885</f>
        <v>4.2973362269970464E-2</v>
      </c>
      <c r="F2893" s="14">
        <f t="shared" ref="F2893" si="471">F2885</f>
        <v>7.5652204137953705E-2</v>
      </c>
    </row>
    <row r="2894" spans="1:6" x14ac:dyDescent="0.25">
      <c r="A2894" s="13" t="s">
        <v>230</v>
      </c>
      <c r="B2894" s="14">
        <f t="shared" ref="B2894:C2894" si="472">B2886+B2887</f>
        <v>0.8465473201836855</v>
      </c>
      <c r="C2894" s="14">
        <f t="shared" si="472"/>
        <v>0.88031110450341599</v>
      </c>
      <c r="D2894" s="14">
        <f>D2886+D2887</f>
        <v>0.93435716140346514</v>
      </c>
      <c r="E2894" s="14">
        <f t="shared" ref="E2894" si="473">E2886+E2887</f>
        <v>0.93298168418479444</v>
      </c>
      <c r="F2894" s="14">
        <f t="shared" ref="F2894" si="474">F2886+F2887</f>
        <v>0.89854903933707408</v>
      </c>
    </row>
    <row r="2896" spans="1:6" x14ac:dyDescent="0.25">
      <c r="A2896" s="221" t="s">
        <v>61</v>
      </c>
      <c r="B2896" s="33">
        <v>4.2353437720637563</v>
      </c>
      <c r="C2896" s="33">
        <v>4.4469366656083587</v>
      </c>
      <c r="D2896" s="32">
        <v>4.5031842256216636</v>
      </c>
      <c r="E2896" s="293">
        <v>4.5903158760262794</v>
      </c>
      <c r="F2896" s="32">
        <v>4.4439439450147082</v>
      </c>
    </row>
    <row r="2898" spans="1:6" x14ac:dyDescent="0.25">
      <c r="A2898" s="26" t="s">
        <v>8</v>
      </c>
      <c r="B2898" s="26" t="s">
        <v>9</v>
      </c>
    </row>
    <row r="2899" spans="1:6" x14ac:dyDescent="0.25">
      <c r="A2899" s="26" t="s">
        <v>10</v>
      </c>
      <c r="B2899" s="26" t="s">
        <v>11</v>
      </c>
    </row>
    <row r="2900" spans="1:6" x14ac:dyDescent="0.25">
      <c r="A2900" s="1"/>
      <c r="B2900" s="74"/>
    </row>
    <row r="2901" spans="1:6" x14ac:dyDescent="0.25">
      <c r="A2901" s="142" t="s">
        <v>679</v>
      </c>
    </row>
    <row r="2902" spans="1:6" x14ac:dyDescent="0.25">
      <c r="A2902" s="1"/>
    </row>
    <row r="2903" spans="1:6" x14ac:dyDescent="0.25">
      <c r="A2903" s="1"/>
      <c r="B2903" s="62" t="s">
        <v>404</v>
      </c>
      <c r="C2903" s="10" t="s">
        <v>319</v>
      </c>
      <c r="D2903" s="90" t="s">
        <v>421</v>
      </c>
      <c r="E2903" s="145" t="s">
        <v>475</v>
      </c>
      <c r="F2903" s="216" t="s">
        <v>5</v>
      </c>
    </row>
    <row r="2904" spans="1:6" x14ac:dyDescent="0.25">
      <c r="A2904" s="56" t="s">
        <v>219</v>
      </c>
      <c r="B2904" s="247">
        <v>7.3368470051368099E-3</v>
      </c>
      <c r="C2904" s="258">
        <v>5.124430787552702E-3</v>
      </c>
      <c r="D2904" s="244">
        <v>1.017674374794204E-2</v>
      </c>
      <c r="E2904" s="146">
        <v>5.4902414875817387E-3</v>
      </c>
      <c r="F2904" s="300">
        <v>7.0320787144733084E-3</v>
      </c>
    </row>
    <row r="2905" spans="1:6" x14ac:dyDescent="0.25">
      <c r="A2905" s="57" t="s">
        <v>181</v>
      </c>
      <c r="B2905" s="248">
        <v>2.6111301221145716E-2</v>
      </c>
      <c r="C2905" s="259">
        <v>3.1580204555776648E-2</v>
      </c>
      <c r="D2905" s="245">
        <v>3.4755745463858172E-2</v>
      </c>
      <c r="E2905" s="147">
        <v>3.0670612997041359E-2</v>
      </c>
      <c r="F2905" s="301">
        <v>3.0779467675840742E-2</v>
      </c>
    </row>
    <row r="2906" spans="1:6" x14ac:dyDescent="0.25">
      <c r="A2906" s="57" t="s">
        <v>54</v>
      </c>
      <c r="B2906" s="248">
        <v>0.1355537211231001</v>
      </c>
      <c r="C2906" s="259">
        <v>0.14436475647463712</v>
      </c>
      <c r="D2906" s="245">
        <v>0.14646201876532031</v>
      </c>
      <c r="E2906" s="147">
        <v>0.12532698458369637</v>
      </c>
      <c r="F2906" s="301">
        <v>0.1379269755344254</v>
      </c>
    </row>
    <row r="2907" spans="1:6" x14ac:dyDescent="0.25">
      <c r="A2907" s="57" t="s">
        <v>182</v>
      </c>
      <c r="B2907" s="248">
        <v>0.39527136525519763</v>
      </c>
      <c r="C2907" s="259">
        <v>0.3547785477245885</v>
      </c>
      <c r="D2907" s="245">
        <v>0.40213051191994836</v>
      </c>
      <c r="E2907" s="147">
        <v>0.38262094116587525</v>
      </c>
      <c r="F2907" s="301">
        <v>0.38370035047429774</v>
      </c>
    </row>
    <row r="2908" spans="1:6" x14ac:dyDescent="0.25">
      <c r="A2908" s="57" t="s">
        <v>220</v>
      </c>
      <c r="B2908" s="248">
        <v>0.4357267653954196</v>
      </c>
      <c r="C2908" s="259">
        <v>0.46415206045744517</v>
      </c>
      <c r="D2908" s="245">
        <v>0.40647498010293104</v>
      </c>
      <c r="E2908" s="147">
        <v>0.45589121976580527</v>
      </c>
      <c r="F2908" s="301">
        <v>0.44056112760096283</v>
      </c>
    </row>
    <row r="2909" spans="1:6" x14ac:dyDescent="0.25">
      <c r="A2909" s="58" t="s">
        <v>5</v>
      </c>
      <c r="B2909" s="249">
        <v>1</v>
      </c>
      <c r="C2909" s="260">
        <v>1</v>
      </c>
      <c r="D2909" s="246">
        <v>1</v>
      </c>
      <c r="E2909" s="137">
        <v>1</v>
      </c>
      <c r="F2909" s="302">
        <v>1</v>
      </c>
    </row>
    <row r="2910" spans="1:6" s="22" customFormat="1" x14ac:dyDescent="0.25">
      <c r="A2910" s="231" t="s">
        <v>6</v>
      </c>
      <c r="B2910" s="69">
        <v>499.99972602251944</v>
      </c>
      <c r="C2910" s="21">
        <v>499.99996685082965</v>
      </c>
      <c r="D2910" s="94">
        <v>500.00005020920582</v>
      </c>
      <c r="E2910" s="138">
        <v>499.98333333333392</v>
      </c>
      <c r="F2910" s="233">
        <v>1999.9830764158924</v>
      </c>
    </row>
    <row r="2911" spans="1:6" s="22" customFormat="1" x14ac:dyDescent="0.25">
      <c r="A2911" s="232" t="s">
        <v>7</v>
      </c>
      <c r="B2911" s="71">
        <v>722</v>
      </c>
      <c r="C2911" s="25">
        <v>1086</v>
      </c>
      <c r="D2911" s="95">
        <v>478</v>
      </c>
      <c r="E2911" s="139">
        <v>342</v>
      </c>
      <c r="F2911" s="235">
        <v>2628</v>
      </c>
    </row>
    <row r="2913" spans="1:6" x14ac:dyDescent="0.25">
      <c r="A2913" s="29" t="s">
        <v>229</v>
      </c>
      <c r="B2913" s="14">
        <f t="shared" ref="B2913" si="475">B2904+B2905</f>
        <v>3.3448148226282524E-2</v>
      </c>
      <c r="C2913" s="14">
        <f>C2904+C2905</f>
        <v>3.670463534332935E-2</v>
      </c>
      <c r="D2913" s="14">
        <f>D2904+D2905</f>
        <v>4.4932489211800208E-2</v>
      </c>
      <c r="E2913" s="14">
        <f t="shared" ref="E2913" si="476">E2904+E2905</f>
        <v>3.6160854484623098E-2</v>
      </c>
      <c r="F2913" s="14">
        <f t="shared" ref="F2913" si="477">F2904+F2905</f>
        <v>3.7811546390314053E-2</v>
      </c>
    </row>
    <row r="2914" spans="1:6" x14ac:dyDescent="0.25">
      <c r="A2914" s="30" t="s">
        <v>59</v>
      </c>
      <c r="B2914" s="14">
        <f t="shared" ref="B2914:C2914" si="478">B2906</f>
        <v>0.1355537211231001</v>
      </c>
      <c r="C2914" s="14">
        <f t="shared" si="478"/>
        <v>0.14436475647463712</v>
      </c>
      <c r="D2914" s="14">
        <f>D2906</f>
        <v>0.14646201876532031</v>
      </c>
      <c r="E2914" s="14">
        <f t="shared" ref="E2914" si="479">E2906</f>
        <v>0.12532698458369637</v>
      </c>
      <c r="F2914" s="14">
        <f t="shared" ref="F2914" si="480">F2906</f>
        <v>0.1379269755344254</v>
      </c>
    </row>
    <row r="2915" spans="1:6" x14ac:dyDescent="0.25">
      <c r="A2915" s="13" t="s">
        <v>230</v>
      </c>
      <c r="B2915" s="14">
        <f t="shared" ref="B2915:C2915" si="481">B2907+B2908</f>
        <v>0.83099813065061723</v>
      </c>
      <c r="C2915" s="14">
        <f t="shared" si="481"/>
        <v>0.81893060818203367</v>
      </c>
      <c r="D2915" s="14">
        <f>D2907+D2908</f>
        <v>0.80860549202287935</v>
      </c>
      <c r="E2915" s="14">
        <f t="shared" ref="E2915" si="482">E2907+E2908</f>
        <v>0.83851216093168057</v>
      </c>
      <c r="F2915" s="14">
        <f t="shared" ref="F2915" si="483">F2907+F2908</f>
        <v>0.82426147807526062</v>
      </c>
    </row>
    <row r="2917" spans="1:6" x14ac:dyDescent="0.25">
      <c r="A2917" s="221" t="s">
        <v>61</v>
      </c>
      <c r="B2917" s="33">
        <v>4.2259399008146117</v>
      </c>
      <c r="C2917" s="33">
        <v>4.2412536025085901</v>
      </c>
      <c r="D2917" s="32">
        <v>4.159971239166067</v>
      </c>
      <c r="E2917" s="293">
        <v>4.2527522847252781</v>
      </c>
      <c r="F2917" s="32">
        <v>4.2199789805714385</v>
      </c>
    </row>
    <row r="2919" spans="1:6" x14ac:dyDescent="0.25">
      <c r="A2919" s="26" t="s">
        <v>8</v>
      </c>
      <c r="B2919" s="26" t="s">
        <v>9</v>
      </c>
    </row>
    <row r="2920" spans="1:6" x14ac:dyDescent="0.25">
      <c r="A2920" s="26" t="s">
        <v>10</v>
      </c>
      <c r="B2920" s="26" t="s">
        <v>11</v>
      </c>
    </row>
    <row r="2921" spans="1:6" x14ac:dyDescent="0.25">
      <c r="A2921" s="1"/>
      <c r="B2921" s="74"/>
    </row>
    <row r="2922" spans="1:6" x14ac:dyDescent="0.25">
      <c r="A2922" s="55" t="s">
        <v>269</v>
      </c>
      <c r="B2922" s="60"/>
    </row>
    <row r="2923" spans="1:6" x14ac:dyDescent="0.25">
      <c r="A2923" s="1"/>
    </row>
    <row r="2924" spans="1:6" x14ac:dyDescent="0.25">
      <c r="A2924" s="1"/>
      <c r="B2924" s="62" t="s">
        <v>404</v>
      </c>
      <c r="C2924" s="10" t="s">
        <v>319</v>
      </c>
      <c r="D2924" s="90" t="s">
        <v>421</v>
      </c>
      <c r="E2924" s="145" t="s">
        <v>475</v>
      </c>
      <c r="F2924" s="216" t="s">
        <v>5</v>
      </c>
    </row>
    <row r="2925" spans="1:6" x14ac:dyDescent="0.25">
      <c r="A2925" s="56" t="s">
        <v>219</v>
      </c>
      <c r="B2925" s="247">
        <v>3.3191568173991173E-2</v>
      </c>
      <c r="C2925" s="258">
        <v>2.2265414023262008E-2</v>
      </c>
      <c r="D2925" s="244">
        <v>1.017674374794204E-2</v>
      </c>
      <c r="E2925" s="135">
        <v>2.5180371509459638E-2</v>
      </c>
      <c r="F2925" s="300">
        <v>2.2703501988296394E-2</v>
      </c>
    </row>
    <row r="2926" spans="1:6" x14ac:dyDescent="0.25">
      <c r="A2926" s="57" t="s">
        <v>181</v>
      </c>
      <c r="B2926" s="248">
        <v>8.4649636034414943E-2</v>
      </c>
      <c r="C2926" s="259">
        <v>5.0849980007870027E-2</v>
      </c>
      <c r="D2926" s="245">
        <v>1.8984634076856816E-2</v>
      </c>
      <c r="E2926" s="136">
        <v>3.3128297259031395E-2</v>
      </c>
      <c r="F2926" s="301">
        <v>4.6903245615969903E-2</v>
      </c>
    </row>
    <row r="2927" spans="1:6" x14ac:dyDescent="0.25">
      <c r="A2927" s="57" t="s">
        <v>54</v>
      </c>
      <c r="B2927" s="248">
        <v>0.22373999741913075</v>
      </c>
      <c r="C2927" s="259">
        <v>0.18301152378533966</v>
      </c>
      <c r="D2927" s="245">
        <v>0.15848343178409052</v>
      </c>
      <c r="E2927" s="136">
        <v>0.17853343649466649</v>
      </c>
      <c r="F2927" s="301">
        <v>0.18594215335285916</v>
      </c>
    </row>
    <row r="2928" spans="1:6" x14ac:dyDescent="0.25">
      <c r="A2928" s="57" t="s">
        <v>182</v>
      </c>
      <c r="B2928" s="248">
        <v>0.33211006886975708</v>
      </c>
      <c r="C2928" s="259">
        <v>0.30145514929759581</v>
      </c>
      <c r="D2928" s="245">
        <v>0.41718789952924845</v>
      </c>
      <c r="E2928" s="136">
        <v>0.35573027872858937</v>
      </c>
      <c r="F2928" s="301">
        <v>0.35162082106197468</v>
      </c>
    </row>
    <row r="2929" spans="1:6" x14ac:dyDescent="0.25">
      <c r="A2929" s="57" t="s">
        <v>220</v>
      </c>
      <c r="B2929" s="248">
        <v>0.32630872950270601</v>
      </c>
      <c r="C2929" s="259">
        <v>0.44241793288593251</v>
      </c>
      <c r="D2929" s="245">
        <v>0.3951672908618622</v>
      </c>
      <c r="E2929" s="136">
        <v>0.40742761600825317</v>
      </c>
      <c r="F2929" s="301">
        <v>0.39283027798089987</v>
      </c>
    </row>
    <row r="2930" spans="1:6" x14ac:dyDescent="0.25">
      <c r="A2930" s="58" t="s">
        <v>5</v>
      </c>
      <c r="B2930" s="249">
        <v>1</v>
      </c>
      <c r="C2930" s="260">
        <v>1</v>
      </c>
      <c r="D2930" s="246">
        <v>1</v>
      </c>
      <c r="E2930" s="137">
        <v>1</v>
      </c>
      <c r="F2930" s="302">
        <v>1</v>
      </c>
    </row>
    <row r="2931" spans="1:6" s="22" customFormat="1" x14ac:dyDescent="0.25">
      <c r="A2931" s="231" t="s">
        <v>6</v>
      </c>
      <c r="B2931" s="69">
        <v>499.99972602251944</v>
      </c>
      <c r="C2931" s="21">
        <v>499.99996685082965</v>
      </c>
      <c r="D2931" s="94">
        <v>500.00005020920582</v>
      </c>
      <c r="E2931" s="138">
        <v>499.98333333333392</v>
      </c>
      <c r="F2931" s="233">
        <v>1999.9830764158924</v>
      </c>
    </row>
    <row r="2932" spans="1:6" s="22" customFormat="1" x14ac:dyDescent="0.25">
      <c r="A2932" s="232" t="s">
        <v>7</v>
      </c>
      <c r="B2932" s="71">
        <v>722</v>
      </c>
      <c r="C2932" s="25">
        <v>1086</v>
      </c>
      <c r="D2932" s="95">
        <v>478</v>
      </c>
      <c r="E2932" s="139">
        <v>342</v>
      </c>
      <c r="F2932" s="235">
        <v>2628</v>
      </c>
    </row>
    <row r="2934" spans="1:6" x14ac:dyDescent="0.25">
      <c r="A2934" s="29" t="s">
        <v>229</v>
      </c>
      <c r="B2934" s="14">
        <f t="shared" ref="B2934" si="484">B2925+B2926</f>
        <v>0.11784120420840612</v>
      </c>
      <c r="C2934" s="14">
        <f>C2925+C2926</f>
        <v>7.3115394031132042E-2</v>
      </c>
      <c r="D2934" s="14">
        <f>D2925+D2926</f>
        <v>2.9161377824798856E-2</v>
      </c>
      <c r="E2934" s="14">
        <f t="shared" ref="E2934" si="485">E2925+E2926</f>
        <v>5.8308668768491029E-2</v>
      </c>
      <c r="F2934" s="14">
        <f t="shared" ref="F2934" si="486">F2925+F2926</f>
        <v>6.96067476042663E-2</v>
      </c>
    </row>
    <row r="2935" spans="1:6" x14ac:dyDescent="0.25">
      <c r="A2935" s="30" t="s">
        <v>59</v>
      </c>
      <c r="B2935" s="14">
        <f t="shared" ref="B2935:C2935" si="487">B2927</f>
        <v>0.22373999741913075</v>
      </c>
      <c r="C2935" s="14">
        <f t="shared" si="487"/>
        <v>0.18301152378533966</v>
      </c>
      <c r="D2935" s="14">
        <f>D2927</f>
        <v>0.15848343178409052</v>
      </c>
      <c r="E2935" s="14">
        <f t="shared" ref="E2935" si="488">E2927</f>
        <v>0.17853343649466649</v>
      </c>
      <c r="F2935" s="14">
        <f t="shared" ref="F2935" si="489">F2927</f>
        <v>0.18594215335285916</v>
      </c>
    </row>
    <row r="2936" spans="1:6" x14ac:dyDescent="0.25">
      <c r="A2936" s="13" t="s">
        <v>230</v>
      </c>
      <c r="B2936" s="14">
        <f t="shared" ref="B2936:C2936" si="490">B2928+B2929</f>
        <v>0.65841879837246309</v>
      </c>
      <c r="C2936" s="14">
        <f t="shared" si="490"/>
        <v>0.74387308218352832</v>
      </c>
      <c r="D2936" s="14">
        <f>D2928+D2929</f>
        <v>0.81235519039111059</v>
      </c>
      <c r="E2936" s="14">
        <f t="shared" ref="E2936" si="491">E2928+E2929</f>
        <v>0.76315789473684248</v>
      </c>
      <c r="F2936" s="14">
        <f t="shared" ref="F2936" si="492">F2928+F2929</f>
        <v>0.74445109904287454</v>
      </c>
    </row>
    <row r="2938" spans="1:6" x14ac:dyDescent="0.25">
      <c r="A2938" s="221" t="s">
        <v>61</v>
      </c>
      <c r="B2938" s="33">
        <v>3.8336947554927741</v>
      </c>
      <c r="C2938" s="33">
        <v>4.09091020701507</v>
      </c>
      <c r="D2938" s="32">
        <v>4.1681843596802244</v>
      </c>
      <c r="E2938" s="293">
        <v>4.0870964704671424</v>
      </c>
      <c r="F2938" s="32">
        <v>4.0449711274312117</v>
      </c>
    </row>
    <row r="2940" spans="1:6" x14ac:dyDescent="0.25">
      <c r="A2940" s="26" t="s">
        <v>8</v>
      </c>
      <c r="B2940" s="26" t="s">
        <v>9</v>
      </c>
    </row>
    <row r="2941" spans="1:6" x14ac:dyDescent="0.25">
      <c r="A2941" s="26" t="s">
        <v>10</v>
      </c>
      <c r="B2941" s="26" t="s">
        <v>11</v>
      </c>
    </row>
    <row r="2942" spans="1:6" x14ac:dyDescent="0.25">
      <c r="A2942" s="1"/>
      <c r="B2942" s="74"/>
    </row>
    <row r="2943" spans="1:6" x14ac:dyDescent="0.25">
      <c r="A2943" s="142" t="s">
        <v>507</v>
      </c>
      <c r="B2943" s="60"/>
      <c r="E2943" s="143"/>
    </row>
    <row r="2944" spans="1:6" x14ac:dyDescent="0.25">
      <c r="A2944" s="1"/>
    </row>
    <row r="2945" spans="1:6" x14ac:dyDescent="0.25">
      <c r="A2945" s="1"/>
      <c r="B2945" s="62" t="s">
        <v>404</v>
      </c>
      <c r="C2945" s="10" t="s">
        <v>319</v>
      </c>
      <c r="D2945" s="90" t="s">
        <v>421</v>
      </c>
      <c r="E2945" s="145" t="s">
        <v>475</v>
      </c>
      <c r="F2945" s="216" t="s">
        <v>5</v>
      </c>
    </row>
    <row r="2946" spans="1:6" x14ac:dyDescent="0.25">
      <c r="A2946" s="56" t="s">
        <v>219</v>
      </c>
      <c r="B2946" s="247">
        <v>8.3638521583820798E-3</v>
      </c>
      <c r="C2946" s="258">
        <v>7.9842139055496027E-3</v>
      </c>
      <c r="D2946" s="244">
        <v>2.9756147639549966E-3</v>
      </c>
      <c r="E2946" s="146">
        <v>9.8450650109389807E-3</v>
      </c>
      <c r="F2946" s="300">
        <v>7.2921649043968164E-3</v>
      </c>
    </row>
    <row r="2947" spans="1:6" x14ac:dyDescent="0.25">
      <c r="A2947" s="57" t="s">
        <v>181</v>
      </c>
      <c r="B2947" s="248">
        <v>1.9903927003591556E-2</v>
      </c>
      <c r="C2947" s="259">
        <v>8.8673982001711855E-3</v>
      </c>
      <c r="D2947" s="245">
        <v>1.0295697710892258E-2</v>
      </c>
      <c r="E2947" s="147">
        <v>9.8450650109389807E-3</v>
      </c>
      <c r="F2947" s="301">
        <v>1.2228040865611549E-2</v>
      </c>
    </row>
    <row r="2948" spans="1:6" x14ac:dyDescent="0.25">
      <c r="A2948" s="57" t="s">
        <v>54</v>
      </c>
      <c r="B2948" s="248">
        <v>0.11339769798514103</v>
      </c>
      <c r="C2948" s="259">
        <v>3.7988523197172441E-2</v>
      </c>
      <c r="D2948" s="245">
        <v>3.7969268153713577E-2</v>
      </c>
      <c r="E2948" s="147">
        <v>3.7483120782388725E-2</v>
      </c>
      <c r="F2948" s="301">
        <v>5.6709805218377228E-2</v>
      </c>
    </row>
    <row r="2949" spans="1:6" x14ac:dyDescent="0.25">
      <c r="A2949" s="57" t="s">
        <v>182</v>
      </c>
      <c r="B2949" s="248">
        <v>0.24135634818502111</v>
      </c>
      <c r="C2949" s="259">
        <v>0.1827009878271281</v>
      </c>
      <c r="D2949" s="245">
        <v>0.25209810857592191</v>
      </c>
      <c r="E2949" s="147">
        <v>0.23835121989446478</v>
      </c>
      <c r="F2949" s="301">
        <v>0.2286265856506931</v>
      </c>
    </row>
    <row r="2950" spans="1:6" x14ac:dyDescent="0.25">
      <c r="A2950" s="57" t="s">
        <v>220</v>
      </c>
      <c r="B2950" s="248">
        <v>0.6169781746678642</v>
      </c>
      <c r="C2950" s="259">
        <v>0.76245887686997871</v>
      </c>
      <c r="D2950" s="245">
        <v>0.69666131079551719</v>
      </c>
      <c r="E2950" s="147">
        <v>0.70447552930126855</v>
      </c>
      <c r="F2950" s="301">
        <v>0.69514340336092129</v>
      </c>
    </row>
    <row r="2951" spans="1:6" x14ac:dyDescent="0.25">
      <c r="A2951" s="58" t="s">
        <v>5</v>
      </c>
      <c r="B2951" s="249">
        <v>1</v>
      </c>
      <c r="C2951" s="260">
        <v>1</v>
      </c>
      <c r="D2951" s="246">
        <v>1</v>
      </c>
      <c r="E2951" s="137">
        <v>1</v>
      </c>
      <c r="F2951" s="302">
        <v>1</v>
      </c>
    </row>
    <row r="2952" spans="1:6" s="22" customFormat="1" x14ac:dyDescent="0.25">
      <c r="A2952" s="231" t="s">
        <v>6</v>
      </c>
      <c r="B2952" s="69">
        <v>499.99972602251944</v>
      </c>
      <c r="C2952" s="21">
        <v>499.99996685082965</v>
      </c>
      <c r="D2952" s="94">
        <v>500.00005020920582</v>
      </c>
      <c r="E2952" s="138">
        <v>499.98333333333392</v>
      </c>
      <c r="F2952" s="233">
        <v>1999.9830764158924</v>
      </c>
    </row>
    <row r="2953" spans="1:6" s="22" customFormat="1" x14ac:dyDescent="0.25">
      <c r="A2953" s="232" t="s">
        <v>7</v>
      </c>
      <c r="B2953" s="71">
        <v>722</v>
      </c>
      <c r="C2953" s="25">
        <v>1086</v>
      </c>
      <c r="D2953" s="95">
        <v>478</v>
      </c>
      <c r="E2953" s="139">
        <v>342</v>
      </c>
      <c r="F2953" s="235">
        <v>2628</v>
      </c>
    </row>
    <row r="2955" spans="1:6" x14ac:dyDescent="0.25">
      <c r="A2955" s="29" t="s">
        <v>229</v>
      </c>
      <c r="B2955" s="14">
        <f t="shared" ref="B2955" si="493">B2946+B2947</f>
        <v>2.8267779161973636E-2</v>
      </c>
      <c r="C2955" s="14">
        <f>C2946+C2947</f>
        <v>1.6851612105720788E-2</v>
      </c>
      <c r="D2955" s="14">
        <f>D2946+D2947</f>
        <v>1.3271312474847254E-2</v>
      </c>
      <c r="E2955" s="14">
        <f t="shared" ref="E2955" si="494">E2946+E2947</f>
        <v>1.9690130021877961E-2</v>
      </c>
      <c r="F2955" s="14">
        <f t="shared" ref="F2955" si="495">F2946+F2947</f>
        <v>1.9520205770008365E-2</v>
      </c>
    </row>
    <row r="2956" spans="1:6" x14ac:dyDescent="0.25">
      <c r="A2956" s="30" t="s">
        <v>59</v>
      </c>
      <c r="B2956" s="14">
        <f t="shared" ref="B2956:C2956" si="496">B2948</f>
        <v>0.11339769798514103</v>
      </c>
      <c r="C2956" s="14">
        <f t="shared" si="496"/>
        <v>3.7988523197172441E-2</v>
      </c>
      <c r="D2956" s="14">
        <f>D2948</f>
        <v>3.7969268153713577E-2</v>
      </c>
      <c r="E2956" s="14">
        <f t="shared" ref="E2956" si="497">E2948</f>
        <v>3.7483120782388725E-2</v>
      </c>
      <c r="F2956" s="14">
        <f t="shared" ref="F2956" si="498">F2948</f>
        <v>5.6709805218377228E-2</v>
      </c>
    </row>
    <row r="2957" spans="1:6" x14ac:dyDescent="0.25">
      <c r="A2957" s="13" t="s">
        <v>230</v>
      </c>
      <c r="B2957" s="14">
        <f t="shared" ref="B2957:C2957" si="499">B2949+B2950</f>
        <v>0.85833452285288536</v>
      </c>
      <c r="C2957" s="14">
        <f t="shared" si="499"/>
        <v>0.94515986469710678</v>
      </c>
      <c r="D2957" s="14">
        <f>D2949+D2950</f>
        <v>0.94875941937143904</v>
      </c>
      <c r="E2957" s="14">
        <f t="shared" ref="E2957" si="500">E2949+E2950</f>
        <v>0.94282674919573339</v>
      </c>
      <c r="F2957" s="14">
        <f t="shared" ref="F2957" si="501">F2949+F2950</f>
        <v>0.92376998901161445</v>
      </c>
    </row>
    <row r="2959" spans="1:6" x14ac:dyDescent="0.25">
      <c r="A2959" s="221" t="s">
        <v>61</v>
      </c>
      <c r="B2959" s="33">
        <v>4.4386810662003926</v>
      </c>
      <c r="C2959" s="33">
        <v>4.6827829155558165</v>
      </c>
      <c r="D2959" s="32">
        <v>4.6291738029281548</v>
      </c>
      <c r="E2959" s="293">
        <v>4.6177670834641846</v>
      </c>
      <c r="F2959" s="32">
        <v>4.5921010216981335</v>
      </c>
    </row>
    <row r="2961" spans="1:6" x14ac:dyDescent="0.25">
      <c r="A2961" s="26" t="s">
        <v>8</v>
      </c>
      <c r="B2961" s="26" t="s">
        <v>9</v>
      </c>
    </row>
    <row r="2962" spans="1:6" x14ac:dyDescent="0.25">
      <c r="A2962" s="26" t="s">
        <v>10</v>
      </c>
      <c r="B2962" s="26" t="s">
        <v>11</v>
      </c>
    </row>
    <row r="2963" spans="1:6" x14ac:dyDescent="0.25">
      <c r="A2963" s="1"/>
      <c r="B2963" s="74"/>
    </row>
    <row r="2964" spans="1:6" x14ac:dyDescent="0.25">
      <c r="A2964" s="142" t="s">
        <v>506</v>
      </c>
      <c r="B2964" s="60"/>
      <c r="E2964" s="143"/>
    </row>
    <row r="2965" spans="1:6" x14ac:dyDescent="0.25">
      <c r="A2965" s="1"/>
    </row>
    <row r="2966" spans="1:6" x14ac:dyDescent="0.25">
      <c r="A2966" s="1"/>
      <c r="B2966" s="62" t="s">
        <v>404</v>
      </c>
      <c r="C2966" s="10" t="s">
        <v>319</v>
      </c>
      <c r="D2966" s="90" t="s">
        <v>421</v>
      </c>
      <c r="E2966" s="145" t="s">
        <v>475</v>
      </c>
      <c r="F2966" s="216" t="s">
        <v>5</v>
      </c>
    </row>
    <row r="2967" spans="1:6" x14ac:dyDescent="0.25">
      <c r="A2967" s="56" t="s">
        <v>219</v>
      </c>
      <c r="B2967" s="247">
        <v>1.8007179857822051E-2</v>
      </c>
      <c r="C2967" s="258">
        <v>1.0962495199711547E-2</v>
      </c>
      <c r="D2967" s="244">
        <v>5.8322755649597678E-3</v>
      </c>
      <c r="E2967" s="146">
        <v>2.0825547986102456E-2</v>
      </c>
      <c r="F2967" s="300">
        <v>1.3906816342119979E-2</v>
      </c>
    </row>
    <row r="2968" spans="1:6" x14ac:dyDescent="0.25">
      <c r="A2968" s="57" t="s">
        <v>181</v>
      </c>
      <c r="B2968" s="248">
        <v>4.9130901854910786E-2</v>
      </c>
      <c r="C2968" s="259">
        <v>2.0063632845646589E-2</v>
      </c>
      <c r="D2968" s="245">
        <v>1.6246927238802261E-2</v>
      </c>
      <c r="E2968" s="147">
        <v>3.1806030961265948E-2</v>
      </c>
      <c r="F2968" s="301">
        <v>2.9311849744357309E-2</v>
      </c>
    </row>
    <row r="2969" spans="1:6" x14ac:dyDescent="0.25">
      <c r="A2969" s="57" t="s">
        <v>54</v>
      </c>
      <c r="B2969" s="248">
        <v>0.18074633150800307</v>
      </c>
      <c r="C2969" s="259">
        <v>0.14241151032511662</v>
      </c>
      <c r="D2969" s="245">
        <v>9.8672868752515172E-2</v>
      </c>
      <c r="E2969" s="147">
        <v>7.1559987672103684E-2</v>
      </c>
      <c r="F2969" s="301">
        <v>0.12334809693432131</v>
      </c>
    </row>
    <row r="2970" spans="1:6" x14ac:dyDescent="0.25">
      <c r="A2970" s="57" t="s">
        <v>182</v>
      </c>
      <c r="B2970" s="248">
        <v>0.35356306540421395</v>
      </c>
      <c r="C2970" s="259">
        <v>0.20336778650916171</v>
      </c>
      <c r="D2970" s="245">
        <v>0.33488091197848585</v>
      </c>
      <c r="E2970" s="147">
        <v>0.27451207437908748</v>
      </c>
      <c r="F2970" s="301">
        <v>0.2915810977158218</v>
      </c>
    </row>
    <row r="2971" spans="1:6" x14ac:dyDescent="0.25">
      <c r="A2971" s="57" t="s">
        <v>220</v>
      </c>
      <c r="B2971" s="248">
        <v>0.39855252137505026</v>
      </c>
      <c r="C2971" s="259">
        <v>0.62319457512036358</v>
      </c>
      <c r="D2971" s="245">
        <v>0.544367016465237</v>
      </c>
      <c r="E2971" s="147">
        <v>0.60129635900144041</v>
      </c>
      <c r="F2971" s="301">
        <v>0.5418521392633795</v>
      </c>
    </row>
    <row r="2972" spans="1:6" x14ac:dyDescent="0.25">
      <c r="A2972" s="58" t="s">
        <v>5</v>
      </c>
      <c r="B2972" s="249">
        <v>1</v>
      </c>
      <c r="C2972" s="260">
        <v>1</v>
      </c>
      <c r="D2972" s="246">
        <v>1</v>
      </c>
      <c r="E2972" s="137">
        <v>1</v>
      </c>
      <c r="F2972" s="302">
        <v>1</v>
      </c>
    </row>
    <row r="2973" spans="1:6" s="22" customFormat="1" x14ac:dyDescent="0.25">
      <c r="A2973" s="231" t="s">
        <v>6</v>
      </c>
      <c r="B2973" s="69">
        <v>499.99972602251944</v>
      </c>
      <c r="C2973" s="21">
        <v>499.99996685082965</v>
      </c>
      <c r="D2973" s="94">
        <v>500.00005020920582</v>
      </c>
      <c r="E2973" s="138">
        <v>499.98333333333392</v>
      </c>
      <c r="F2973" s="233">
        <v>1999.9830764158924</v>
      </c>
    </row>
    <row r="2974" spans="1:6" s="22" customFormat="1" x14ac:dyDescent="0.25">
      <c r="A2974" s="232" t="s">
        <v>7</v>
      </c>
      <c r="B2974" s="71">
        <v>722</v>
      </c>
      <c r="C2974" s="25">
        <v>1086</v>
      </c>
      <c r="D2974" s="95">
        <v>478</v>
      </c>
      <c r="E2974" s="139">
        <v>342</v>
      </c>
      <c r="F2974" s="235">
        <v>2628</v>
      </c>
    </row>
    <row r="2976" spans="1:6" x14ac:dyDescent="0.25">
      <c r="A2976" s="29" t="s">
        <v>229</v>
      </c>
      <c r="B2976" s="14">
        <f t="shared" ref="B2976" si="502">B2967+B2968</f>
        <v>6.7138081712732833E-2</v>
      </c>
      <c r="C2976" s="14">
        <f>C2967+C2968</f>
        <v>3.1026128045358134E-2</v>
      </c>
      <c r="D2976" s="14">
        <f>D2967+D2968</f>
        <v>2.2079202803762028E-2</v>
      </c>
      <c r="E2976" s="14">
        <f t="shared" ref="E2976" si="503">E2967+E2968</f>
        <v>5.2631578947368404E-2</v>
      </c>
      <c r="F2976" s="14">
        <f t="shared" ref="F2976" si="504">F2967+F2968</f>
        <v>4.3218666086477286E-2</v>
      </c>
    </row>
    <row r="2977" spans="1:6" x14ac:dyDescent="0.25">
      <c r="A2977" s="30" t="s">
        <v>59</v>
      </c>
      <c r="B2977" s="14">
        <f t="shared" ref="B2977:C2977" si="505">B2969</f>
        <v>0.18074633150800307</v>
      </c>
      <c r="C2977" s="14">
        <f t="shared" si="505"/>
        <v>0.14241151032511662</v>
      </c>
      <c r="D2977" s="14">
        <f>D2969</f>
        <v>9.8672868752515172E-2</v>
      </c>
      <c r="E2977" s="14">
        <f t="shared" ref="E2977" si="506">E2969</f>
        <v>7.1559987672103684E-2</v>
      </c>
      <c r="F2977" s="14">
        <f t="shared" ref="F2977" si="507">F2969</f>
        <v>0.12334809693432131</v>
      </c>
    </row>
    <row r="2978" spans="1:6" x14ac:dyDescent="0.25">
      <c r="A2978" s="13" t="s">
        <v>230</v>
      </c>
      <c r="B2978" s="14">
        <f t="shared" ref="B2978:C2978" si="508">B2970+B2971</f>
        <v>0.75211558677926416</v>
      </c>
      <c r="C2978" s="14">
        <f t="shared" si="508"/>
        <v>0.82656236162952523</v>
      </c>
      <c r="D2978" s="14">
        <f>D2970+D2971</f>
        <v>0.8792479284437229</v>
      </c>
      <c r="E2978" s="14">
        <f t="shared" ref="E2978" si="509">E2970+E2971</f>
        <v>0.87580843338052783</v>
      </c>
      <c r="F2978" s="14">
        <f t="shared" ref="F2978" si="510">F2970+F2971</f>
        <v>0.83343323697920124</v>
      </c>
    </row>
    <row r="2980" spans="1:6" x14ac:dyDescent="0.25">
      <c r="A2980" s="221" t="s">
        <v>61</v>
      </c>
      <c r="B2980" s="33">
        <v>4.0655228465837601</v>
      </c>
      <c r="C2980" s="33">
        <v>4.4077683135048211</v>
      </c>
      <c r="D2980" s="32">
        <v>4.3957034665402395</v>
      </c>
      <c r="E2980" s="293">
        <v>4.4036476654485011</v>
      </c>
      <c r="F2980" s="32">
        <v>4.3181598938139727</v>
      </c>
    </row>
    <row r="2982" spans="1:6" x14ac:dyDescent="0.25">
      <c r="A2982" s="26" t="s">
        <v>8</v>
      </c>
      <c r="B2982" s="26" t="s">
        <v>9</v>
      </c>
    </row>
    <row r="2983" spans="1:6" x14ac:dyDescent="0.25">
      <c r="A2983" s="26" t="s">
        <v>10</v>
      </c>
      <c r="B2983" s="26" t="s">
        <v>11</v>
      </c>
    </row>
    <row r="2984" spans="1:6" x14ac:dyDescent="0.25">
      <c r="A2984" s="1"/>
      <c r="B2984" s="74"/>
    </row>
    <row r="2985" spans="1:6" x14ac:dyDescent="0.25">
      <c r="A2985" s="142" t="s">
        <v>505</v>
      </c>
      <c r="B2985" s="60"/>
      <c r="E2985" s="143"/>
    </row>
    <row r="2986" spans="1:6" x14ac:dyDescent="0.25">
      <c r="A2986" s="1"/>
    </row>
    <row r="2987" spans="1:6" x14ac:dyDescent="0.25">
      <c r="A2987" s="1"/>
      <c r="B2987" s="62" t="s">
        <v>404</v>
      </c>
      <c r="C2987" s="10" t="s">
        <v>319</v>
      </c>
      <c r="D2987" s="90" t="s">
        <v>421</v>
      </c>
      <c r="E2987" s="145" t="s">
        <v>475</v>
      </c>
      <c r="F2987" s="216" t="s">
        <v>5</v>
      </c>
    </row>
    <row r="2988" spans="1:6" x14ac:dyDescent="0.25">
      <c r="A2988" s="56" t="s">
        <v>219</v>
      </c>
      <c r="B2988" s="247">
        <v>6.2729918603985323E-3</v>
      </c>
      <c r="C2988" s="258">
        <v>5.4341739279653422E-3</v>
      </c>
      <c r="D2988" s="244">
        <v>2.9756147639549979E-3</v>
      </c>
      <c r="E2988" s="146">
        <v>1.098048297516351E-2</v>
      </c>
      <c r="F2988" s="300">
        <v>6.4157778126898331E-3</v>
      </c>
    </row>
    <row r="2989" spans="1:6" x14ac:dyDescent="0.25">
      <c r="A2989" s="57" t="s">
        <v>181</v>
      </c>
      <c r="B2989" s="248">
        <v>3.030178910133419E-2</v>
      </c>
      <c r="C2989" s="259">
        <v>8.8344893554528382E-3</v>
      </c>
      <c r="D2989" s="245">
        <v>8.6889363659645343E-3</v>
      </c>
      <c r="E2989" s="147">
        <v>5.4902414875817552E-3</v>
      </c>
      <c r="F2989" s="301">
        <v>1.3328927127032516E-2</v>
      </c>
    </row>
    <row r="2990" spans="1:6" x14ac:dyDescent="0.25">
      <c r="A2990" s="57" t="s">
        <v>54</v>
      </c>
      <c r="B2990" s="248">
        <v>0.11579418033152936</v>
      </c>
      <c r="C2990" s="259">
        <v>7.275841147294769E-2</v>
      </c>
      <c r="D2990" s="245">
        <v>4.082592895471835E-2</v>
      </c>
      <c r="E2990" s="147">
        <v>5.9444086732715701E-2</v>
      </c>
      <c r="F2990" s="301">
        <v>7.2205751440544738E-2</v>
      </c>
    </row>
    <row r="2991" spans="1:6" x14ac:dyDescent="0.25">
      <c r="A2991" s="57" t="s">
        <v>182</v>
      </c>
      <c r="B2991" s="248">
        <v>0.30438942303872391</v>
      </c>
      <c r="C2991" s="259">
        <v>0.2196252272549836</v>
      </c>
      <c r="D2991" s="245">
        <v>0.31899084662853394</v>
      </c>
      <c r="E2991" s="147">
        <v>0.25577051398789347</v>
      </c>
      <c r="F2991" s="301">
        <v>0.27469415953506798</v>
      </c>
    </row>
    <row r="2992" spans="1:6" x14ac:dyDescent="0.25">
      <c r="A2992" s="57" t="s">
        <v>220</v>
      </c>
      <c r="B2992" s="248">
        <v>0.54324161566801399</v>
      </c>
      <c r="C2992" s="259">
        <v>0.69334769798865059</v>
      </c>
      <c r="D2992" s="245">
        <v>0.62851867328682809</v>
      </c>
      <c r="E2992" s="147">
        <v>0.66831467481664542</v>
      </c>
      <c r="F2992" s="301">
        <v>0.63335538408466485</v>
      </c>
    </row>
    <row r="2993" spans="1:6" x14ac:dyDescent="0.25">
      <c r="A2993" s="58" t="s">
        <v>5</v>
      </c>
      <c r="B2993" s="249">
        <v>1</v>
      </c>
      <c r="C2993" s="260">
        <v>1</v>
      </c>
      <c r="D2993" s="246">
        <v>1</v>
      </c>
      <c r="E2993" s="137">
        <v>1</v>
      </c>
      <c r="F2993" s="302">
        <v>1</v>
      </c>
    </row>
    <row r="2994" spans="1:6" s="22" customFormat="1" x14ac:dyDescent="0.25">
      <c r="A2994" s="231" t="s">
        <v>6</v>
      </c>
      <c r="B2994" s="69">
        <v>499.99972602251944</v>
      </c>
      <c r="C2994" s="21">
        <v>499.99996685082965</v>
      </c>
      <c r="D2994" s="94">
        <v>500.00005020920582</v>
      </c>
      <c r="E2994" s="138">
        <v>499.98333333333392</v>
      </c>
      <c r="F2994" s="233">
        <v>1999.9830764158924</v>
      </c>
    </row>
    <row r="2995" spans="1:6" s="22" customFormat="1" x14ac:dyDescent="0.25">
      <c r="A2995" s="232" t="s">
        <v>7</v>
      </c>
      <c r="B2995" s="71">
        <v>722</v>
      </c>
      <c r="C2995" s="25">
        <v>1086</v>
      </c>
      <c r="D2995" s="95">
        <v>478</v>
      </c>
      <c r="E2995" s="139">
        <v>342</v>
      </c>
      <c r="F2995" s="235">
        <v>2628</v>
      </c>
    </row>
    <row r="2997" spans="1:6" x14ac:dyDescent="0.25">
      <c r="A2997" s="29" t="s">
        <v>229</v>
      </c>
      <c r="B2997" s="14">
        <f>B2988+B2993</f>
        <v>1.0062729918603985</v>
      </c>
      <c r="C2997" s="14">
        <f>C2988+C2989</f>
        <v>1.426866328341818E-2</v>
      </c>
      <c r="D2997" s="14">
        <f>D2988+D2989</f>
        <v>1.1664551129919532E-2</v>
      </c>
      <c r="E2997" s="14">
        <f t="shared" ref="E2997" si="511">E2988+E2989</f>
        <v>1.6470724462745265E-2</v>
      </c>
      <c r="F2997" s="14">
        <f t="shared" ref="F2997" si="512">F2988+F2989</f>
        <v>1.974470493972235E-2</v>
      </c>
    </row>
    <row r="2998" spans="1:6" x14ac:dyDescent="0.25">
      <c r="A2998" s="30" t="s">
        <v>59</v>
      </c>
      <c r="B2998" s="14">
        <f t="shared" ref="B2998:C2998" si="513">B2990</f>
        <v>0.11579418033152936</v>
      </c>
      <c r="C2998" s="14">
        <f t="shared" si="513"/>
        <v>7.275841147294769E-2</v>
      </c>
      <c r="D2998" s="14">
        <f>D2990</f>
        <v>4.082592895471835E-2</v>
      </c>
      <c r="E2998" s="14">
        <f t="shared" ref="E2998" si="514">E2990</f>
        <v>5.9444086732715701E-2</v>
      </c>
      <c r="F2998" s="14">
        <f t="shared" ref="F2998" si="515">F2990</f>
        <v>7.2205751440544738E-2</v>
      </c>
    </row>
    <row r="2999" spans="1:6" x14ac:dyDescent="0.25">
      <c r="A2999" s="13" t="s">
        <v>230</v>
      </c>
      <c r="B2999" s="14">
        <f t="shared" ref="B2999:C2999" si="516">B2991+B2992</f>
        <v>0.84763103870673784</v>
      </c>
      <c r="C2999" s="14">
        <f t="shared" si="516"/>
        <v>0.91297292524363416</v>
      </c>
      <c r="D2999" s="14">
        <f>D2991+D2992</f>
        <v>0.94750951991536203</v>
      </c>
      <c r="E2999" s="14">
        <f t="shared" ref="E2999" si="517">E2991+E2992</f>
        <v>0.92408518880453894</v>
      </c>
      <c r="F2999" s="14">
        <f t="shared" ref="F2999" si="518">F2991+F2992</f>
        <v>0.90804954361973289</v>
      </c>
    </row>
    <row r="3001" spans="1:6" x14ac:dyDescent="0.25">
      <c r="A3001" s="221" t="s">
        <v>61</v>
      </c>
      <c r="B3001" s="33">
        <v>4.3480248815526146</v>
      </c>
      <c r="C3001" s="33">
        <v>4.5866177860209021</v>
      </c>
      <c r="D3001" s="32">
        <v>4.5613880273083156</v>
      </c>
      <c r="E3001" s="293">
        <v>4.5649486561832768</v>
      </c>
      <c r="F3001" s="32">
        <v>4.515244444951982</v>
      </c>
    </row>
    <row r="3003" spans="1:6" x14ac:dyDescent="0.25">
      <c r="A3003" s="26" t="s">
        <v>8</v>
      </c>
      <c r="B3003" s="26" t="s">
        <v>9</v>
      </c>
    </row>
    <row r="3004" spans="1:6" x14ac:dyDescent="0.25">
      <c r="A3004" s="26" t="s">
        <v>10</v>
      </c>
      <c r="B3004" s="26" t="s">
        <v>11</v>
      </c>
    </row>
    <row r="3005" spans="1:6" x14ac:dyDescent="0.25">
      <c r="A3005" s="1"/>
      <c r="B3005" s="74"/>
    </row>
    <row r="3006" spans="1:6" x14ac:dyDescent="0.25">
      <c r="A3006" s="55" t="s">
        <v>270</v>
      </c>
      <c r="B3006" s="60"/>
      <c r="E3006" s="143"/>
    </row>
    <row r="3007" spans="1:6" x14ac:dyDescent="0.25">
      <c r="A3007" s="1"/>
    </row>
    <row r="3008" spans="1:6" x14ac:dyDescent="0.25">
      <c r="A3008" s="1"/>
      <c r="B3008" s="62" t="s">
        <v>404</v>
      </c>
      <c r="C3008" s="10" t="s">
        <v>319</v>
      </c>
      <c r="D3008" s="90" t="s">
        <v>421</v>
      </c>
      <c r="E3008" s="145" t="s">
        <v>475</v>
      </c>
      <c r="F3008" s="216" t="s">
        <v>5</v>
      </c>
    </row>
    <row r="3009" spans="1:6" x14ac:dyDescent="0.25">
      <c r="A3009" s="56" t="s">
        <v>219</v>
      </c>
      <c r="B3009" s="247">
        <v>2.7432010395807286E-2</v>
      </c>
      <c r="C3009" s="258">
        <v>6.382792854875927E-3</v>
      </c>
      <c r="D3009" s="244">
        <v>1.4878073819774996E-3</v>
      </c>
      <c r="E3009" s="146">
        <v>5.4902414875817396E-3</v>
      </c>
      <c r="F3009" s="300">
        <v>1.019824982712751E-2</v>
      </c>
    </row>
    <row r="3010" spans="1:6" x14ac:dyDescent="0.25">
      <c r="A3010" s="57" t="s">
        <v>181</v>
      </c>
      <c r="B3010" s="248">
        <v>0.10620194946044224</v>
      </c>
      <c r="C3010" s="259">
        <v>6.3925718618685387E-2</v>
      </c>
      <c r="D3010" s="245">
        <v>5.7846939797796759E-2</v>
      </c>
      <c r="E3010" s="147">
        <v>7.6863380826144315E-2</v>
      </c>
      <c r="F3010" s="301">
        <v>7.6209487617966948E-2</v>
      </c>
    </row>
    <row r="3011" spans="1:6" x14ac:dyDescent="0.25">
      <c r="A3011" s="57" t="s">
        <v>54</v>
      </c>
      <c r="B3011" s="248">
        <v>0.36317420073190371</v>
      </c>
      <c r="C3011" s="259">
        <v>0.3535499084978222</v>
      </c>
      <c r="D3011" s="245">
        <v>0.32297845292266564</v>
      </c>
      <c r="E3011" s="147">
        <v>0.36425307744176266</v>
      </c>
      <c r="F3011" s="301">
        <v>0.35098879689431639</v>
      </c>
    </row>
    <row r="3012" spans="1:6" x14ac:dyDescent="0.25">
      <c r="A3012" s="57" t="s">
        <v>182</v>
      </c>
      <c r="B3012" s="248">
        <v>0.40546662089413699</v>
      </c>
      <c r="C3012" s="259">
        <v>0.45458153968396897</v>
      </c>
      <c r="D3012" s="245">
        <v>0.53454713460614567</v>
      </c>
      <c r="E3012" s="147">
        <v>0.49110350461974489</v>
      </c>
      <c r="F3012" s="301">
        <v>0.47142454721184796</v>
      </c>
    </row>
    <row r="3013" spans="1:6" x14ac:dyDescent="0.25">
      <c r="A3013" s="57" t="s">
        <v>220</v>
      </c>
      <c r="B3013" s="248">
        <v>9.7725218517709891E-2</v>
      </c>
      <c r="C3013" s="259">
        <v>0.12156004034464746</v>
      </c>
      <c r="D3013" s="245">
        <v>8.3139665291414269E-2</v>
      </c>
      <c r="E3013" s="147">
        <v>6.2289795624766303E-2</v>
      </c>
      <c r="F3013" s="301">
        <v>9.1178918448741181E-2</v>
      </c>
    </row>
    <row r="3014" spans="1:6" x14ac:dyDescent="0.25">
      <c r="A3014" s="58" t="s">
        <v>5</v>
      </c>
      <c r="B3014" s="249">
        <v>1</v>
      </c>
      <c r="C3014" s="260">
        <v>1</v>
      </c>
      <c r="D3014" s="246">
        <v>1</v>
      </c>
      <c r="E3014" s="137">
        <v>1</v>
      </c>
      <c r="F3014" s="302">
        <v>1</v>
      </c>
    </row>
    <row r="3015" spans="1:6" s="22" customFormat="1" x14ac:dyDescent="0.25">
      <c r="A3015" s="231" t="s">
        <v>6</v>
      </c>
      <c r="B3015" s="69">
        <v>499.99972602251944</v>
      </c>
      <c r="C3015" s="21">
        <v>499.99996685082965</v>
      </c>
      <c r="D3015" s="94">
        <v>500.00005020920582</v>
      </c>
      <c r="E3015" s="138">
        <v>499.98333333333392</v>
      </c>
      <c r="F3015" s="233">
        <v>1999.9830764158924</v>
      </c>
    </row>
    <row r="3016" spans="1:6" s="22" customFormat="1" x14ac:dyDescent="0.25">
      <c r="A3016" s="232" t="s">
        <v>7</v>
      </c>
      <c r="B3016" s="71">
        <v>722</v>
      </c>
      <c r="C3016" s="25">
        <v>1086</v>
      </c>
      <c r="D3016" s="95">
        <v>478</v>
      </c>
      <c r="E3016" s="139">
        <v>342</v>
      </c>
      <c r="F3016" s="235">
        <v>2628</v>
      </c>
    </row>
    <row r="3018" spans="1:6" x14ac:dyDescent="0.25">
      <c r="A3018" s="29" t="s">
        <v>229</v>
      </c>
      <c r="B3018" s="14">
        <f t="shared" ref="B3018" si="519">B3009+B3010</f>
        <v>0.13363395985624954</v>
      </c>
      <c r="C3018" s="14">
        <f>C3009+C3010</f>
        <v>7.0308511473561319E-2</v>
      </c>
      <c r="D3018" s="14">
        <f>D3009+D3010</f>
        <v>5.9334747179774258E-2</v>
      </c>
      <c r="E3018" s="14">
        <f t="shared" ref="E3018" si="520">E3009+E3010</f>
        <v>8.235362231372606E-2</v>
      </c>
      <c r="F3018" s="14">
        <f t="shared" ref="F3018" si="521">F3009+F3010</f>
        <v>8.640773744509446E-2</v>
      </c>
    </row>
    <row r="3019" spans="1:6" x14ac:dyDescent="0.25">
      <c r="A3019" s="30" t="s">
        <v>59</v>
      </c>
      <c r="B3019" s="14">
        <f t="shared" ref="B3019:C3019" si="522">B3011</f>
        <v>0.36317420073190371</v>
      </c>
      <c r="C3019" s="14">
        <f t="shared" si="522"/>
        <v>0.3535499084978222</v>
      </c>
      <c r="D3019" s="14">
        <f>D3011</f>
        <v>0.32297845292266564</v>
      </c>
      <c r="E3019" s="14">
        <f t="shared" ref="E3019" si="523">E3011</f>
        <v>0.36425307744176266</v>
      </c>
      <c r="F3019" s="14">
        <f t="shared" ref="F3019" si="524">F3011</f>
        <v>0.35098879689431639</v>
      </c>
    </row>
    <row r="3020" spans="1:6" x14ac:dyDescent="0.25">
      <c r="A3020" s="13" t="s">
        <v>230</v>
      </c>
      <c r="B3020" s="14">
        <f t="shared" ref="B3020:C3020" si="525">B3012+B3013</f>
        <v>0.50319183941184686</v>
      </c>
      <c r="C3020" s="14">
        <f t="shared" si="525"/>
        <v>0.57614158002861648</v>
      </c>
      <c r="D3020" s="14">
        <f>D3012+D3013</f>
        <v>0.61768679989755992</v>
      </c>
      <c r="E3020" s="14">
        <f t="shared" ref="E3020" si="526">E3012+E3013</f>
        <v>0.55339330024451117</v>
      </c>
      <c r="F3020" s="14">
        <f t="shared" ref="F3020" si="527">F3012+F3013</f>
        <v>0.56260346566058916</v>
      </c>
    </row>
    <row r="3022" spans="1:6" x14ac:dyDescent="0.25">
      <c r="A3022" s="221" t="s">
        <v>61</v>
      </c>
      <c r="B3022" s="33">
        <v>3.439851087677499</v>
      </c>
      <c r="C3022" s="33">
        <v>3.6210103160448259</v>
      </c>
      <c r="D3022" s="32">
        <v>3.6400039106272231</v>
      </c>
      <c r="E3022" s="293">
        <v>3.5278392320679717</v>
      </c>
      <c r="F3022" s="32">
        <v>3.557176396837114</v>
      </c>
    </row>
    <row r="3024" spans="1:6" x14ac:dyDescent="0.25">
      <c r="A3024" s="26" t="s">
        <v>8</v>
      </c>
      <c r="B3024" s="26" t="s">
        <v>9</v>
      </c>
    </row>
    <row r="3025" spans="1:6" x14ac:dyDescent="0.25">
      <c r="A3025" s="26" t="s">
        <v>10</v>
      </c>
      <c r="B3025" s="26" t="s">
        <v>11</v>
      </c>
    </row>
    <row r="3026" spans="1:6" x14ac:dyDescent="0.25">
      <c r="A3026" s="1"/>
      <c r="B3026" s="74"/>
    </row>
    <row r="3027" spans="1:6" x14ac:dyDescent="0.25">
      <c r="A3027" s="55" t="s">
        <v>271</v>
      </c>
      <c r="B3027" s="60"/>
      <c r="E3027" s="143"/>
    </row>
    <row r="3028" spans="1:6" x14ac:dyDescent="0.25">
      <c r="A3028" s="1"/>
    </row>
    <row r="3029" spans="1:6" x14ac:dyDescent="0.25">
      <c r="A3029" s="1"/>
      <c r="B3029" s="62" t="s">
        <v>404</v>
      </c>
      <c r="C3029" s="10" t="s">
        <v>319</v>
      </c>
      <c r="D3029" s="90" t="s">
        <v>421</v>
      </c>
      <c r="E3029" s="145" t="s">
        <v>475</v>
      </c>
      <c r="F3029" s="216" t="s">
        <v>5</v>
      </c>
    </row>
    <row r="3030" spans="1:6" x14ac:dyDescent="0.25">
      <c r="A3030" s="56" t="s">
        <v>219</v>
      </c>
      <c r="B3030" s="247">
        <v>4.3032570734860089E-2</v>
      </c>
      <c r="C3030" s="258">
        <v>1.1927461274563744E-2</v>
      </c>
      <c r="D3030" s="244">
        <v>8.8078903289147709E-3</v>
      </c>
      <c r="E3030" s="146">
        <v>2.1774117616786017E-2</v>
      </c>
      <c r="F3030" s="300">
        <v>2.1385503824066687E-2</v>
      </c>
    </row>
    <row r="3031" spans="1:6" x14ac:dyDescent="0.25">
      <c r="A3031" s="57" t="s">
        <v>181</v>
      </c>
      <c r="B3031" s="248">
        <v>0.16841898193747668</v>
      </c>
      <c r="C3031" s="259">
        <v>8.4017516293605446E-2</v>
      </c>
      <c r="D3031" s="245">
        <v>8.5520510240618158E-2</v>
      </c>
      <c r="E3031" s="147">
        <v>8.2727318980807971E-2</v>
      </c>
      <c r="F3031" s="301">
        <v>0.10517126053217533</v>
      </c>
    </row>
    <row r="3032" spans="1:6" x14ac:dyDescent="0.25">
      <c r="A3032" s="57" t="s">
        <v>54</v>
      </c>
      <c r="B3032" s="248">
        <v>0.43197601161445981</v>
      </c>
      <c r="C3032" s="259">
        <v>0.4109808802853433</v>
      </c>
      <c r="D3032" s="245">
        <v>0.3425578568142737</v>
      </c>
      <c r="E3032" s="147">
        <v>0.39056886691544707</v>
      </c>
      <c r="F3032" s="301">
        <v>0.39402092554676893</v>
      </c>
    </row>
    <row r="3033" spans="1:6" x14ac:dyDescent="0.25">
      <c r="A3033" s="57" t="s">
        <v>182</v>
      </c>
      <c r="B3033" s="248">
        <v>0.30702864956699188</v>
      </c>
      <c r="C3033" s="259">
        <v>0.38933005567292717</v>
      </c>
      <c r="D3033" s="245">
        <v>0.51211106991353283</v>
      </c>
      <c r="E3033" s="147">
        <v>0.44813014234977444</v>
      </c>
      <c r="F3033" s="301">
        <v>0.41414971427054192</v>
      </c>
    </row>
    <row r="3034" spans="1:6" x14ac:dyDescent="0.25">
      <c r="A3034" s="57" t="s">
        <v>220</v>
      </c>
      <c r="B3034" s="248">
        <v>4.9543786146211473E-2</v>
      </c>
      <c r="C3034" s="259">
        <v>0.10374408647356038</v>
      </c>
      <c r="D3034" s="245">
        <v>5.1002672702660436E-2</v>
      </c>
      <c r="E3034" s="147">
        <v>5.6799554137184571E-2</v>
      </c>
      <c r="F3034" s="301">
        <v>6.5272595826447247E-2</v>
      </c>
    </row>
    <row r="3035" spans="1:6" x14ac:dyDescent="0.25">
      <c r="A3035" s="58" t="s">
        <v>5</v>
      </c>
      <c r="B3035" s="249">
        <v>1</v>
      </c>
      <c r="C3035" s="260">
        <v>1</v>
      </c>
      <c r="D3035" s="246">
        <v>1</v>
      </c>
      <c r="E3035" s="137">
        <v>1</v>
      </c>
      <c r="F3035" s="302">
        <v>1</v>
      </c>
    </row>
    <row r="3036" spans="1:6" s="22" customFormat="1" x14ac:dyDescent="0.25">
      <c r="A3036" s="231" t="s">
        <v>6</v>
      </c>
      <c r="B3036" s="69">
        <v>499.99972602251944</v>
      </c>
      <c r="C3036" s="21">
        <v>499.99996685082965</v>
      </c>
      <c r="D3036" s="94">
        <v>500.00005020920582</v>
      </c>
      <c r="E3036" s="138">
        <v>499.98333333333392</v>
      </c>
      <c r="F3036" s="233">
        <v>1999.9830764158924</v>
      </c>
    </row>
    <row r="3037" spans="1:6" s="22" customFormat="1" x14ac:dyDescent="0.25">
      <c r="A3037" s="232" t="s">
        <v>7</v>
      </c>
      <c r="B3037" s="71">
        <v>722</v>
      </c>
      <c r="C3037" s="25">
        <v>1086</v>
      </c>
      <c r="D3037" s="95">
        <v>478</v>
      </c>
      <c r="E3037" s="139">
        <v>342</v>
      </c>
      <c r="F3037" s="235">
        <v>2628</v>
      </c>
    </row>
    <row r="3039" spans="1:6" x14ac:dyDescent="0.25">
      <c r="A3039" s="29" t="s">
        <v>229</v>
      </c>
      <c r="B3039" s="14">
        <f t="shared" ref="B3039" si="528">B3030+B3031</f>
        <v>0.21145155267233676</v>
      </c>
      <c r="C3039" s="14">
        <f>C3030+C3031</f>
        <v>9.5944977568169193E-2</v>
      </c>
      <c r="D3039" s="14">
        <f>D3030+D3031</f>
        <v>9.4328400569532928E-2</v>
      </c>
      <c r="E3039" s="14">
        <f t="shared" ref="E3039" si="529">E3030+E3031</f>
        <v>0.10450143659759399</v>
      </c>
      <c r="F3039" s="14">
        <f t="shared" ref="F3039" si="530">F3030+F3031</f>
        <v>0.12655676435624202</v>
      </c>
    </row>
    <row r="3040" spans="1:6" x14ac:dyDescent="0.25">
      <c r="A3040" s="30" t="s">
        <v>59</v>
      </c>
      <c r="B3040" s="14">
        <f t="shared" ref="B3040:C3040" si="531">B3032</f>
        <v>0.43197601161445981</v>
      </c>
      <c r="C3040" s="14">
        <f t="shared" si="531"/>
        <v>0.4109808802853433</v>
      </c>
      <c r="D3040" s="14">
        <f>D3032</f>
        <v>0.3425578568142737</v>
      </c>
      <c r="E3040" s="14">
        <f t="shared" ref="E3040" si="532">E3032</f>
        <v>0.39056886691544707</v>
      </c>
      <c r="F3040" s="14">
        <f t="shared" ref="F3040" si="533">F3032</f>
        <v>0.39402092554676893</v>
      </c>
    </row>
    <row r="3041" spans="1:6" x14ac:dyDescent="0.25">
      <c r="A3041" s="13" t="s">
        <v>230</v>
      </c>
      <c r="B3041" s="14">
        <f t="shared" ref="B3041:C3041" si="534">B3033+B3034</f>
        <v>0.35657243571320335</v>
      </c>
      <c r="C3041" s="14">
        <f t="shared" si="534"/>
        <v>0.49307414214648754</v>
      </c>
      <c r="D3041" s="14">
        <f>D3033+D3034</f>
        <v>0.56311374261619329</v>
      </c>
      <c r="E3041" s="14">
        <f t="shared" ref="E3041" si="535">E3033+E3034</f>
        <v>0.50492969648695896</v>
      </c>
      <c r="F3041" s="14">
        <f t="shared" ref="F3041" si="536">F3033+F3034</f>
        <v>0.47942231009698916</v>
      </c>
    </row>
    <row r="3043" spans="1:6" x14ac:dyDescent="0.25">
      <c r="A3043" s="221" t="s">
        <v>61</v>
      </c>
      <c r="B3043" s="33">
        <v>3.1516320984522177</v>
      </c>
      <c r="C3043" s="33">
        <v>3.488945789777318</v>
      </c>
      <c r="D3043" s="32">
        <v>3.5109801244204051</v>
      </c>
      <c r="E3043" s="293">
        <v>3.4354536964097635</v>
      </c>
      <c r="F3043" s="32">
        <v>3.3967526377431243</v>
      </c>
    </row>
    <row r="3045" spans="1:6" x14ac:dyDescent="0.25">
      <c r="A3045" s="26" t="s">
        <v>8</v>
      </c>
      <c r="B3045" s="26" t="s">
        <v>9</v>
      </c>
    </row>
    <row r="3046" spans="1:6" x14ac:dyDescent="0.25">
      <c r="A3046" s="26" t="s">
        <v>10</v>
      </c>
      <c r="B3046" s="26" t="s">
        <v>11</v>
      </c>
    </row>
    <row r="3047" spans="1:6" x14ac:dyDescent="0.25">
      <c r="A3047" s="1"/>
      <c r="B3047" s="74"/>
    </row>
    <row r="3048" spans="1:6" x14ac:dyDescent="0.25">
      <c r="A3048" s="55" t="s">
        <v>272</v>
      </c>
      <c r="B3048" s="60"/>
      <c r="E3048" s="143"/>
    </row>
    <row r="3049" spans="1:6" x14ac:dyDescent="0.25">
      <c r="A3049" s="1"/>
    </row>
    <row r="3050" spans="1:6" x14ac:dyDescent="0.25">
      <c r="A3050" s="1"/>
      <c r="B3050" s="62" t="s">
        <v>404</v>
      </c>
      <c r="C3050" s="10" t="s">
        <v>319</v>
      </c>
      <c r="D3050" s="90" t="s">
        <v>421</v>
      </c>
      <c r="E3050" s="145" t="s">
        <v>475</v>
      </c>
      <c r="F3050" s="216" t="s">
        <v>5</v>
      </c>
    </row>
    <row r="3051" spans="1:6" x14ac:dyDescent="0.25">
      <c r="A3051" s="56" t="s">
        <v>219</v>
      </c>
      <c r="B3051" s="247">
        <v>4.9428578551989892E-2</v>
      </c>
      <c r="C3051" s="258">
        <v>2.2092120258762105E-2</v>
      </c>
      <c r="D3051" s="244">
        <v>1.6009019312901811E-2</v>
      </c>
      <c r="E3051" s="146">
        <v>1.6470724462745227E-2</v>
      </c>
      <c r="F3051" s="300">
        <v>2.6000186745177675E-2</v>
      </c>
    </row>
    <row r="3052" spans="1:6" x14ac:dyDescent="0.25">
      <c r="A3052" s="57" t="s">
        <v>181</v>
      </c>
      <c r="B3052" s="248">
        <v>0.13490288725847849</v>
      </c>
      <c r="C3052" s="259">
        <v>0.12254113625617459</v>
      </c>
      <c r="D3052" s="245">
        <v>8.9864978423600431E-2</v>
      </c>
      <c r="E3052" s="147">
        <v>8.6708445837083314E-2</v>
      </c>
      <c r="F3052" s="301">
        <v>0.10850453896703258</v>
      </c>
    </row>
    <row r="3053" spans="1:6" x14ac:dyDescent="0.25">
      <c r="A3053" s="57" t="s">
        <v>54</v>
      </c>
      <c r="B3053" s="248">
        <v>0.33747345499218734</v>
      </c>
      <c r="C3053" s="259">
        <v>0.28059421062325623</v>
      </c>
      <c r="D3053" s="245">
        <v>0.26423847555764268</v>
      </c>
      <c r="E3053" s="147">
        <v>0.2932536347702816</v>
      </c>
      <c r="F3053" s="301">
        <v>0.29388994307246846</v>
      </c>
    </row>
    <row r="3054" spans="1:6" x14ac:dyDescent="0.25">
      <c r="A3054" s="57" t="s">
        <v>182</v>
      </c>
      <c r="B3054" s="248">
        <v>0.37624553656190396</v>
      </c>
      <c r="C3054" s="259">
        <v>0.40232914786339807</v>
      </c>
      <c r="D3054" s="245">
        <v>0.49610205060063106</v>
      </c>
      <c r="E3054" s="147">
        <v>0.45929747365847923</v>
      </c>
      <c r="F3054" s="301">
        <v>0.43349334772016812</v>
      </c>
    </row>
    <row r="3055" spans="1:6" x14ac:dyDescent="0.25">
      <c r="A3055" s="57" t="s">
        <v>220</v>
      </c>
      <c r="B3055" s="248">
        <v>0.10194954263544025</v>
      </c>
      <c r="C3055" s="259">
        <v>0.17244338499840908</v>
      </c>
      <c r="D3055" s="245">
        <v>0.13378547610522409</v>
      </c>
      <c r="E3055" s="147">
        <v>0.14426972127141058</v>
      </c>
      <c r="F3055" s="301">
        <v>0.13811198349515319</v>
      </c>
    </row>
    <row r="3056" spans="1:6" x14ac:dyDescent="0.25">
      <c r="A3056" s="58" t="s">
        <v>5</v>
      </c>
      <c r="B3056" s="249">
        <v>1</v>
      </c>
      <c r="C3056" s="260">
        <v>1</v>
      </c>
      <c r="D3056" s="246">
        <v>1</v>
      </c>
      <c r="E3056" s="137">
        <v>1</v>
      </c>
      <c r="F3056" s="302">
        <v>1</v>
      </c>
    </row>
    <row r="3057" spans="1:6" s="22" customFormat="1" x14ac:dyDescent="0.25">
      <c r="A3057" s="231" t="s">
        <v>6</v>
      </c>
      <c r="B3057" s="69">
        <v>499.99972602251944</v>
      </c>
      <c r="C3057" s="21">
        <v>499.99996685082965</v>
      </c>
      <c r="D3057" s="94">
        <v>500.00005020920582</v>
      </c>
      <c r="E3057" s="138">
        <v>499.98333333333392</v>
      </c>
      <c r="F3057" s="233">
        <v>1999.9830764158924</v>
      </c>
    </row>
    <row r="3058" spans="1:6" s="22" customFormat="1" x14ac:dyDescent="0.25">
      <c r="A3058" s="232" t="s">
        <v>7</v>
      </c>
      <c r="B3058" s="71">
        <v>722</v>
      </c>
      <c r="C3058" s="25">
        <v>1086</v>
      </c>
      <c r="D3058" s="95">
        <v>478</v>
      </c>
      <c r="E3058" s="139">
        <v>342</v>
      </c>
      <c r="F3058" s="235">
        <v>2628</v>
      </c>
    </row>
    <row r="3060" spans="1:6" x14ac:dyDescent="0.25">
      <c r="A3060" s="29" t="s">
        <v>229</v>
      </c>
      <c r="B3060" s="14">
        <f t="shared" ref="B3060" si="537">B3051+B3052</f>
        <v>0.18433146581046839</v>
      </c>
      <c r="C3060" s="14">
        <f>C3051+C3052</f>
        <v>0.14463325651493669</v>
      </c>
      <c r="D3060" s="14">
        <f>D3051+D3052</f>
        <v>0.10587399773650225</v>
      </c>
      <c r="E3060" s="14">
        <f t="shared" ref="E3060" si="538">E3051+E3052</f>
        <v>0.10317917029982854</v>
      </c>
      <c r="F3060" s="14">
        <f t="shared" ref="F3060" si="539">F3051+F3052</f>
        <v>0.13450472571221025</v>
      </c>
    </row>
    <row r="3061" spans="1:6" x14ac:dyDescent="0.25">
      <c r="A3061" s="30" t="s">
        <v>59</v>
      </c>
      <c r="B3061" s="14">
        <f t="shared" ref="B3061:C3061" si="540">B3053</f>
        <v>0.33747345499218734</v>
      </c>
      <c r="C3061" s="14">
        <f t="shared" si="540"/>
        <v>0.28059421062325623</v>
      </c>
      <c r="D3061" s="14">
        <f>D3053</f>
        <v>0.26423847555764268</v>
      </c>
      <c r="E3061" s="14">
        <f t="shared" ref="E3061" si="541">E3053</f>
        <v>0.2932536347702816</v>
      </c>
      <c r="F3061" s="14">
        <f t="shared" ref="F3061" si="542">F3053</f>
        <v>0.29388994307246846</v>
      </c>
    </row>
    <row r="3062" spans="1:6" x14ac:dyDescent="0.25">
      <c r="A3062" s="13" t="s">
        <v>230</v>
      </c>
      <c r="B3062" s="14">
        <f t="shared" ref="B3062:C3062" si="543">B3054+B3055</f>
        <v>0.47819507919734422</v>
      </c>
      <c r="C3062" s="14">
        <f t="shared" si="543"/>
        <v>0.57477253286180718</v>
      </c>
      <c r="D3062" s="14">
        <f>D3054+D3055</f>
        <v>0.62988752670585513</v>
      </c>
      <c r="E3062" s="14">
        <f t="shared" ref="E3062" si="544">E3054+E3055</f>
        <v>0.60356719492988975</v>
      </c>
      <c r="F3062" s="14">
        <f t="shared" ref="F3062" si="545">F3054+F3055</f>
        <v>0.57160533121532131</v>
      </c>
    </row>
    <row r="3064" spans="1:6" x14ac:dyDescent="0.25">
      <c r="A3064" s="221" t="s">
        <v>61</v>
      </c>
      <c r="B3064" s="33">
        <v>3.3463845774703249</v>
      </c>
      <c r="C3064" s="33">
        <v>3.5804905410865184</v>
      </c>
      <c r="D3064" s="32">
        <v>3.6417899857616751</v>
      </c>
      <c r="E3064" s="293">
        <v>3.628187021438726</v>
      </c>
      <c r="F3064" s="32">
        <v>3.5492124022530835</v>
      </c>
    </row>
    <row r="3066" spans="1:6" x14ac:dyDescent="0.25">
      <c r="A3066" s="26" t="s">
        <v>8</v>
      </c>
      <c r="B3066" s="26" t="s">
        <v>9</v>
      </c>
    </row>
    <row r="3067" spans="1:6" x14ac:dyDescent="0.25">
      <c r="A3067" s="26" t="s">
        <v>10</v>
      </c>
      <c r="B3067" s="26" t="s">
        <v>11</v>
      </c>
    </row>
    <row r="3068" spans="1:6" x14ac:dyDescent="0.25">
      <c r="A3068" s="1"/>
      <c r="B3068" s="74"/>
    </row>
    <row r="3069" spans="1:6" x14ac:dyDescent="0.25">
      <c r="A3069" s="55" t="s">
        <v>273</v>
      </c>
      <c r="B3069" s="60"/>
      <c r="E3069" s="143"/>
    </row>
    <row r="3070" spans="1:6" x14ac:dyDescent="0.25">
      <c r="A3070" s="1"/>
    </row>
    <row r="3071" spans="1:6" x14ac:dyDescent="0.25">
      <c r="A3071" s="1"/>
      <c r="B3071" s="62" t="s">
        <v>404</v>
      </c>
      <c r="C3071" s="10" t="s">
        <v>319</v>
      </c>
      <c r="D3071" s="90" t="s">
        <v>421</v>
      </c>
      <c r="E3071" s="145" t="s">
        <v>475</v>
      </c>
      <c r="F3071" s="216" t="s">
        <v>5</v>
      </c>
    </row>
    <row r="3072" spans="1:6" x14ac:dyDescent="0.25">
      <c r="A3072" s="56" t="s">
        <v>219</v>
      </c>
      <c r="B3072" s="247">
        <v>5.1552453154619607E-2</v>
      </c>
      <c r="C3072" s="258">
        <v>2.7614451658522721E-2</v>
      </c>
      <c r="D3072" s="244">
        <v>1.749682669487931E-2</v>
      </c>
      <c r="E3072" s="298">
        <v>2.7451207437908697E-2</v>
      </c>
      <c r="F3072" s="300">
        <v>3.1028761526319913E-2</v>
      </c>
    </row>
    <row r="3073" spans="1:6" x14ac:dyDescent="0.25">
      <c r="A3073" s="57" t="s">
        <v>181</v>
      </c>
      <c r="B3073" s="248">
        <v>0.15139072415849839</v>
      </c>
      <c r="C3073" s="259">
        <v>0.10857986528408693</v>
      </c>
      <c r="D3073" s="245">
        <v>8.7008317622595671E-2</v>
      </c>
      <c r="E3073" s="299">
        <v>7.5727962861919809E-2</v>
      </c>
      <c r="F3073" s="301">
        <v>0.10567696021688711</v>
      </c>
    </row>
    <row r="3074" spans="1:6" x14ac:dyDescent="0.25">
      <c r="A3074" s="57" t="s">
        <v>54</v>
      </c>
      <c r="B3074" s="248">
        <v>0.3710257147185988</v>
      </c>
      <c r="C3074" s="259">
        <v>0.32409926503515651</v>
      </c>
      <c r="D3074" s="245">
        <v>0.30423172677170929</v>
      </c>
      <c r="E3074" s="299">
        <v>0.3915174365461308</v>
      </c>
      <c r="F3074" s="301">
        <v>0.34771816737566108</v>
      </c>
    </row>
    <row r="3075" spans="1:6" x14ac:dyDescent="0.25">
      <c r="A3075" s="57" t="s">
        <v>182</v>
      </c>
      <c r="B3075" s="248">
        <v>0.32426485636859625</v>
      </c>
      <c r="C3075" s="259">
        <v>0.3725691903579903</v>
      </c>
      <c r="D3075" s="245">
        <v>0.46604763520860604</v>
      </c>
      <c r="E3075" s="299">
        <v>0.38167237153519168</v>
      </c>
      <c r="F3075" s="301">
        <v>0.38613856157709697</v>
      </c>
    </row>
    <row r="3076" spans="1:6" x14ac:dyDescent="0.25">
      <c r="A3076" s="57" t="s">
        <v>220</v>
      </c>
      <c r="B3076" s="248">
        <v>0.101766251599687</v>
      </c>
      <c r="C3076" s="259">
        <v>0.1671372276642436</v>
      </c>
      <c r="D3076" s="245">
        <v>0.12521549370220977</v>
      </c>
      <c r="E3076" s="299">
        <v>0.12363102161884902</v>
      </c>
      <c r="F3076" s="301">
        <v>0.12943754930403503</v>
      </c>
    </row>
    <row r="3077" spans="1:6" x14ac:dyDescent="0.25">
      <c r="A3077" s="58" t="s">
        <v>5</v>
      </c>
      <c r="B3077" s="249">
        <v>1</v>
      </c>
      <c r="C3077" s="260">
        <v>1</v>
      </c>
      <c r="D3077" s="246">
        <v>1</v>
      </c>
      <c r="E3077" s="137">
        <v>1</v>
      </c>
      <c r="F3077" s="302">
        <v>1</v>
      </c>
    </row>
    <row r="3078" spans="1:6" s="22" customFormat="1" x14ac:dyDescent="0.25">
      <c r="A3078" s="231" t="s">
        <v>6</v>
      </c>
      <c r="B3078" s="69">
        <v>499.99972602251944</v>
      </c>
      <c r="C3078" s="21">
        <v>499.99996685082965</v>
      </c>
      <c r="D3078" s="94">
        <v>500.00005020920582</v>
      </c>
      <c r="E3078" s="138">
        <v>499.98333333333392</v>
      </c>
      <c r="F3078" s="233">
        <v>1999.9830764158924</v>
      </c>
    </row>
    <row r="3079" spans="1:6" s="22" customFormat="1" x14ac:dyDescent="0.25">
      <c r="A3079" s="232" t="s">
        <v>7</v>
      </c>
      <c r="B3079" s="71">
        <v>722</v>
      </c>
      <c r="C3079" s="25">
        <v>1086</v>
      </c>
      <c r="D3079" s="95">
        <v>478</v>
      </c>
      <c r="E3079" s="139">
        <v>342</v>
      </c>
      <c r="F3079" s="235">
        <v>2628</v>
      </c>
    </row>
    <row r="3081" spans="1:6" x14ac:dyDescent="0.25">
      <c r="A3081" s="29" t="s">
        <v>229</v>
      </c>
      <c r="B3081" s="14">
        <f t="shared" ref="B3081" si="546">B3072+B3073</f>
        <v>0.20294317731311801</v>
      </c>
      <c r="C3081" s="14">
        <f>C3072+C3073</f>
        <v>0.13619431694260964</v>
      </c>
      <c r="D3081" s="14">
        <f>D3072+D3073</f>
        <v>0.10450514431747499</v>
      </c>
      <c r="E3081" s="14">
        <f t="shared" ref="E3081" si="547">E3072+E3073</f>
        <v>0.10317917029982851</v>
      </c>
      <c r="F3081" s="14">
        <f t="shared" ref="F3081" si="548">F3072+F3073</f>
        <v>0.13670572174320703</v>
      </c>
    </row>
    <row r="3082" spans="1:6" x14ac:dyDescent="0.25">
      <c r="A3082" s="30" t="s">
        <v>59</v>
      </c>
      <c r="B3082" s="14">
        <f t="shared" ref="B3082:C3082" si="549">B3074</f>
        <v>0.3710257147185988</v>
      </c>
      <c r="C3082" s="14">
        <f t="shared" si="549"/>
        <v>0.32409926503515651</v>
      </c>
      <c r="D3082" s="14">
        <f>D3074</f>
        <v>0.30423172677170929</v>
      </c>
      <c r="E3082" s="14">
        <f t="shared" ref="E3082" si="550">E3074</f>
        <v>0.3915174365461308</v>
      </c>
      <c r="F3082" s="14">
        <f t="shared" ref="F3082" si="551">F3074</f>
        <v>0.34771816737566108</v>
      </c>
    </row>
    <row r="3083" spans="1:6" x14ac:dyDescent="0.25">
      <c r="A3083" s="13" t="s">
        <v>230</v>
      </c>
      <c r="B3083" s="14">
        <f t="shared" ref="B3083:C3083" si="552">B3075+B3076</f>
        <v>0.42603110796828325</v>
      </c>
      <c r="C3083" s="14">
        <f t="shared" si="552"/>
        <v>0.53970641802223396</v>
      </c>
      <c r="D3083" s="14">
        <f>D3075+D3076</f>
        <v>0.59126312891081578</v>
      </c>
      <c r="E3083" s="14">
        <f t="shared" ref="E3083" si="553">E3075+E3076</f>
        <v>0.50530339315404071</v>
      </c>
      <c r="F3083" s="14">
        <f t="shared" ref="F3083" si="554">F3075+F3076</f>
        <v>0.51557611088113198</v>
      </c>
    </row>
    <row r="3085" spans="1:6" x14ac:dyDescent="0.25">
      <c r="A3085" s="221" t="s">
        <v>61</v>
      </c>
      <c r="B3085" s="33">
        <v>3.2733017291002331</v>
      </c>
      <c r="C3085" s="33">
        <v>3.5430348770853435</v>
      </c>
      <c r="D3085" s="32">
        <v>3.5944766516006723</v>
      </c>
      <c r="E3085" s="293">
        <v>3.4983040370351528</v>
      </c>
      <c r="F3085" s="32">
        <v>3.4772791769156415</v>
      </c>
    </row>
    <row r="3087" spans="1:6" x14ac:dyDescent="0.25">
      <c r="A3087" s="26" t="s">
        <v>8</v>
      </c>
      <c r="B3087" s="26" t="s">
        <v>9</v>
      </c>
    </row>
    <row r="3088" spans="1:6" x14ac:dyDescent="0.25">
      <c r="A3088" s="26" t="s">
        <v>10</v>
      </c>
      <c r="B3088" s="26" t="s">
        <v>11</v>
      </c>
    </row>
    <row r="3089" spans="1:6" x14ac:dyDescent="0.25">
      <c r="A3089" s="1"/>
      <c r="B3089" s="74"/>
    </row>
    <row r="3090" spans="1:6" x14ac:dyDescent="0.25">
      <c r="A3090" s="55" t="s">
        <v>274</v>
      </c>
      <c r="B3090" s="60"/>
      <c r="E3090" s="143"/>
    </row>
    <row r="3091" spans="1:6" x14ac:dyDescent="0.25">
      <c r="A3091" s="1"/>
    </row>
    <row r="3092" spans="1:6" x14ac:dyDescent="0.25">
      <c r="A3092" s="1"/>
      <c r="B3092" s="62" t="s">
        <v>404</v>
      </c>
      <c r="C3092" s="10" t="s">
        <v>319</v>
      </c>
      <c r="D3092" s="90" t="s">
        <v>421</v>
      </c>
      <c r="E3092" s="145" t="s">
        <v>475</v>
      </c>
      <c r="F3092" s="216" t="s">
        <v>5</v>
      </c>
    </row>
    <row r="3093" spans="1:6" x14ac:dyDescent="0.25">
      <c r="A3093" s="56" t="s">
        <v>219</v>
      </c>
      <c r="B3093" s="247">
        <v>0.1011091162495312</v>
      </c>
      <c r="C3093" s="258">
        <v>3.3395326375173354E-2</v>
      </c>
      <c r="D3093" s="244">
        <v>3.9100213646840423E-2</v>
      </c>
      <c r="E3093" s="298">
        <v>4.2973362269970353E-2</v>
      </c>
      <c r="F3093" s="300">
        <v>5.4144591696238302E-2</v>
      </c>
    </row>
    <row r="3094" spans="1:6" x14ac:dyDescent="0.25">
      <c r="A3094" s="57" t="s">
        <v>181</v>
      </c>
      <c r="B3094" s="248">
        <v>0.27965773618310252</v>
      </c>
      <c r="C3094" s="259">
        <v>0.19533329451135123</v>
      </c>
      <c r="D3094" s="245">
        <v>0.16717236815005504</v>
      </c>
      <c r="E3094" s="299">
        <v>0.22623531895507604</v>
      </c>
      <c r="F3094" s="301">
        <v>0.21709959431242956</v>
      </c>
    </row>
    <row r="3095" spans="1:6" x14ac:dyDescent="0.25">
      <c r="A3095" s="57" t="s">
        <v>54</v>
      </c>
      <c r="B3095" s="248">
        <v>0.39758058572582017</v>
      </c>
      <c r="C3095" s="259">
        <v>0.40418350633693412</v>
      </c>
      <c r="D3095" s="245">
        <v>0.4304592120040962</v>
      </c>
      <c r="E3095" s="299">
        <v>0.45267181420667302</v>
      </c>
      <c r="F3095" s="301">
        <v>0.42122352160934495</v>
      </c>
    </row>
    <row r="3096" spans="1:6" x14ac:dyDescent="0.25">
      <c r="A3096" s="57" t="s">
        <v>182</v>
      </c>
      <c r="B3096" s="248">
        <v>0.17243891874179615</v>
      </c>
      <c r="C3096" s="259">
        <v>0.26511480958905548</v>
      </c>
      <c r="D3096" s="245">
        <v>0.30768315738746521</v>
      </c>
      <c r="E3096" s="299">
        <v>0.2245393559902287</v>
      </c>
      <c r="F3096" s="301">
        <v>0.24244422001140228</v>
      </c>
    </row>
    <row r="3097" spans="1:6" x14ac:dyDescent="0.25">
      <c r="A3097" s="57" t="s">
        <v>220</v>
      </c>
      <c r="B3097" s="248">
        <v>4.9213643099750071E-2</v>
      </c>
      <c r="C3097" s="259">
        <v>0.10197306318748589</v>
      </c>
      <c r="D3097" s="245">
        <v>5.5585048811543143E-2</v>
      </c>
      <c r="E3097" s="299">
        <v>5.3580148578051948E-2</v>
      </c>
      <c r="F3097" s="301">
        <v>6.5088072370584879E-2</v>
      </c>
    </row>
    <row r="3098" spans="1:6" x14ac:dyDescent="0.25">
      <c r="A3098" s="58" t="s">
        <v>5</v>
      </c>
      <c r="B3098" s="249">
        <v>1</v>
      </c>
      <c r="C3098" s="260">
        <v>1</v>
      </c>
      <c r="D3098" s="246">
        <v>1</v>
      </c>
      <c r="E3098" s="137">
        <v>1</v>
      </c>
      <c r="F3098" s="302">
        <v>1</v>
      </c>
    </row>
    <row r="3099" spans="1:6" s="22" customFormat="1" x14ac:dyDescent="0.25">
      <c r="A3099" s="231" t="s">
        <v>6</v>
      </c>
      <c r="B3099" s="69">
        <v>499.99972602251944</v>
      </c>
      <c r="C3099" s="21">
        <v>499.99996685082965</v>
      </c>
      <c r="D3099" s="94">
        <v>500.00005020920582</v>
      </c>
      <c r="E3099" s="138">
        <v>499.98333333333392</v>
      </c>
      <c r="F3099" s="233">
        <v>1999.9830764158924</v>
      </c>
    </row>
    <row r="3100" spans="1:6" s="22" customFormat="1" x14ac:dyDescent="0.25">
      <c r="A3100" s="232" t="s">
        <v>7</v>
      </c>
      <c r="B3100" s="71">
        <v>722</v>
      </c>
      <c r="C3100" s="25">
        <v>1086</v>
      </c>
      <c r="D3100" s="95">
        <v>478</v>
      </c>
      <c r="E3100" s="139">
        <v>342</v>
      </c>
      <c r="F3100" s="235">
        <v>2628</v>
      </c>
    </row>
    <row r="3102" spans="1:6" x14ac:dyDescent="0.25">
      <c r="A3102" s="29" t="s">
        <v>229</v>
      </c>
      <c r="B3102" s="14">
        <f t="shared" ref="B3102" si="555">B3093+B3094</f>
        <v>0.38076685243263375</v>
      </c>
      <c r="C3102" s="14">
        <f>C3093+C3094</f>
        <v>0.22872862088652457</v>
      </c>
      <c r="D3102" s="14">
        <f>D3093+D3094</f>
        <v>0.20627258179689545</v>
      </c>
      <c r="E3102" s="14">
        <f t="shared" ref="E3102" si="556">E3093+E3094</f>
        <v>0.26920868122504638</v>
      </c>
      <c r="F3102" s="14">
        <f t="shared" ref="F3102" si="557">F3093+F3094</f>
        <v>0.27124418600866784</v>
      </c>
    </row>
    <row r="3103" spans="1:6" x14ac:dyDescent="0.25">
      <c r="A3103" s="30" t="s">
        <v>59</v>
      </c>
      <c r="B3103" s="14">
        <f t="shared" ref="B3103:C3103" si="558">B3095</f>
        <v>0.39758058572582017</v>
      </c>
      <c r="C3103" s="14">
        <f t="shared" si="558"/>
        <v>0.40418350633693412</v>
      </c>
      <c r="D3103" s="14">
        <f>D3095</f>
        <v>0.4304592120040962</v>
      </c>
      <c r="E3103" s="14">
        <f t="shared" ref="E3103" si="559">E3095</f>
        <v>0.45267181420667302</v>
      </c>
      <c r="F3103" s="14">
        <f t="shared" ref="F3103" si="560">F3095</f>
        <v>0.42122352160934495</v>
      </c>
    </row>
    <row r="3104" spans="1:6" x14ac:dyDescent="0.25">
      <c r="A3104" s="13" t="s">
        <v>230</v>
      </c>
      <c r="B3104" s="14">
        <f t="shared" ref="B3104:C3104" si="561">B3096+B3097</f>
        <v>0.22165256184154622</v>
      </c>
      <c r="C3104" s="14">
        <f t="shared" si="561"/>
        <v>0.36708787277654137</v>
      </c>
      <c r="D3104" s="14">
        <f>D3096+D3097</f>
        <v>0.36326820619900835</v>
      </c>
      <c r="E3104" s="14">
        <f t="shared" ref="E3104" si="562">E3096+E3097</f>
        <v>0.27811950456828066</v>
      </c>
      <c r="F3104" s="14">
        <f t="shared" ref="F3104" si="563">F3096+F3097</f>
        <v>0.30753229238198715</v>
      </c>
    </row>
    <row r="3106" spans="1:6" x14ac:dyDescent="0.25">
      <c r="A3106" s="221" t="s">
        <v>61</v>
      </c>
      <c r="B3106" s="33">
        <v>2.7889902362591328</v>
      </c>
      <c r="C3106" s="33">
        <v>3.2069369887023296</v>
      </c>
      <c r="D3106" s="32">
        <v>3.1734804595668167</v>
      </c>
      <c r="E3106" s="293">
        <v>3.0195176096513152</v>
      </c>
      <c r="F3106" s="32">
        <v>3.0472315870476705</v>
      </c>
    </row>
    <row r="3108" spans="1:6" x14ac:dyDescent="0.25">
      <c r="A3108" s="26" t="s">
        <v>8</v>
      </c>
      <c r="B3108" s="26" t="s">
        <v>9</v>
      </c>
    </row>
    <row r="3109" spans="1:6" x14ac:dyDescent="0.25">
      <c r="A3109" s="26" t="s">
        <v>10</v>
      </c>
      <c r="B3109" s="26" t="s">
        <v>11</v>
      </c>
    </row>
    <row r="3110" spans="1:6" x14ac:dyDescent="0.25">
      <c r="A3110" s="1"/>
      <c r="B3110" s="74"/>
    </row>
    <row r="3111" spans="1:6" x14ac:dyDescent="0.25">
      <c r="A3111" s="55" t="s">
        <v>275</v>
      </c>
      <c r="B3111" s="60"/>
      <c r="E3111" s="143"/>
    </row>
    <row r="3112" spans="1:6" x14ac:dyDescent="0.25">
      <c r="A3112" s="1"/>
    </row>
    <row r="3113" spans="1:6" x14ac:dyDescent="0.25">
      <c r="A3113" s="1"/>
      <c r="B3113" s="62" t="s">
        <v>404</v>
      </c>
      <c r="C3113" s="10" t="s">
        <v>319</v>
      </c>
      <c r="D3113" s="90" t="s">
        <v>421</v>
      </c>
      <c r="E3113" s="145" t="s">
        <v>475</v>
      </c>
      <c r="F3113" s="216" t="s">
        <v>5</v>
      </c>
    </row>
    <row r="3114" spans="1:6" x14ac:dyDescent="0.25">
      <c r="A3114" s="56" t="s">
        <v>219</v>
      </c>
      <c r="B3114" s="247">
        <v>7.4638493364124814E-2</v>
      </c>
      <c r="C3114" s="258">
        <v>2.3662814785486982E-2</v>
      </c>
      <c r="D3114" s="244">
        <v>1.4640165893874535E-2</v>
      </c>
      <c r="E3114" s="298">
        <v>1.87415603911943E-2</v>
      </c>
      <c r="F3114" s="300">
        <v>3.2920870943207149E-2</v>
      </c>
    </row>
    <row r="3115" spans="1:6" x14ac:dyDescent="0.25">
      <c r="A3115" s="57" t="s">
        <v>181</v>
      </c>
      <c r="B3115" s="248">
        <v>0.12897620312482455</v>
      </c>
      <c r="C3115" s="259">
        <v>7.2808457520974937E-2</v>
      </c>
      <c r="D3115" s="245">
        <v>6.3560261399806292E-2</v>
      </c>
      <c r="E3115" s="299">
        <v>8.0269634718818039E-2</v>
      </c>
      <c r="F3115" s="301">
        <v>8.6403684412889689E-2</v>
      </c>
    </row>
    <row r="3116" spans="1:6" x14ac:dyDescent="0.25">
      <c r="A3116" s="57" t="s">
        <v>54</v>
      </c>
      <c r="B3116" s="248">
        <v>0.38413842117101882</v>
      </c>
      <c r="C3116" s="259">
        <v>0.34114998214313697</v>
      </c>
      <c r="D3116" s="245">
        <v>0.25281183235362342</v>
      </c>
      <c r="E3116" s="299">
        <v>0.26448016103460731</v>
      </c>
      <c r="F3116" s="301">
        <v>0.31064547122229669</v>
      </c>
    </row>
    <row r="3117" spans="1:6" x14ac:dyDescent="0.25">
      <c r="A3117" s="57" t="s">
        <v>182</v>
      </c>
      <c r="B3117" s="248">
        <v>0.32423293797447761</v>
      </c>
      <c r="C3117" s="259">
        <v>0.37313820149311833</v>
      </c>
      <c r="D3117" s="245">
        <v>0.53669007162944915</v>
      </c>
      <c r="E3117" s="299">
        <v>0.48466469350147989</v>
      </c>
      <c r="F3117" s="301">
        <v>0.42968103720577561</v>
      </c>
    </row>
    <row r="3118" spans="1:6" x14ac:dyDescent="0.25">
      <c r="A3118" s="57" t="s">
        <v>220</v>
      </c>
      <c r="B3118" s="248">
        <v>8.8013944365554153E-2</v>
      </c>
      <c r="C3118" s="259">
        <v>0.18924054405728277</v>
      </c>
      <c r="D3118" s="245">
        <v>0.13229766872324655</v>
      </c>
      <c r="E3118" s="299">
        <v>0.1518439503539005</v>
      </c>
      <c r="F3118" s="301">
        <v>0.14034893621583083</v>
      </c>
    </row>
    <row r="3119" spans="1:6" x14ac:dyDescent="0.25">
      <c r="A3119" s="58" t="s">
        <v>5</v>
      </c>
      <c r="B3119" s="249">
        <v>1</v>
      </c>
      <c r="C3119" s="260">
        <v>1</v>
      </c>
      <c r="D3119" s="246">
        <v>1</v>
      </c>
      <c r="E3119" s="137">
        <v>1</v>
      </c>
      <c r="F3119" s="302">
        <v>1</v>
      </c>
    </row>
    <row r="3120" spans="1:6" s="22" customFormat="1" x14ac:dyDescent="0.25">
      <c r="A3120" s="231" t="s">
        <v>6</v>
      </c>
      <c r="B3120" s="69">
        <v>499.99972602251944</v>
      </c>
      <c r="C3120" s="21">
        <v>499.99996685082965</v>
      </c>
      <c r="D3120" s="94">
        <v>500.00005020920582</v>
      </c>
      <c r="E3120" s="138">
        <v>499.98333333333392</v>
      </c>
      <c r="F3120" s="233">
        <v>1999.9830764158924</v>
      </c>
    </row>
    <row r="3121" spans="1:6" s="22" customFormat="1" x14ac:dyDescent="0.25">
      <c r="A3121" s="232" t="s">
        <v>7</v>
      </c>
      <c r="B3121" s="71">
        <v>722</v>
      </c>
      <c r="C3121" s="25">
        <v>1086</v>
      </c>
      <c r="D3121" s="95">
        <v>478</v>
      </c>
      <c r="E3121" s="139">
        <v>342</v>
      </c>
      <c r="F3121" s="235">
        <v>2628</v>
      </c>
    </row>
    <row r="3123" spans="1:6" x14ac:dyDescent="0.25">
      <c r="A3123" s="29" t="s">
        <v>229</v>
      </c>
      <c r="B3123" s="14">
        <f t="shared" ref="B3123" si="564">B3114+B3115</f>
        <v>0.20361469648894936</v>
      </c>
      <c r="C3123" s="14">
        <f>C3114+C3115</f>
        <v>9.6471272306461922E-2</v>
      </c>
      <c r="D3123" s="14">
        <f>D3114+D3115</f>
        <v>7.8200427293680833E-2</v>
      </c>
      <c r="E3123" s="14">
        <f t="shared" ref="E3123" si="565">E3114+E3115</f>
        <v>9.9011195110012343E-2</v>
      </c>
      <c r="F3123" s="14">
        <f t="shared" ref="F3123" si="566">F3114+F3115</f>
        <v>0.11932455535609685</v>
      </c>
    </row>
    <row r="3124" spans="1:6" x14ac:dyDescent="0.25">
      <c r="A3124" s="30" t="s">
        <v>59</v>
      </c>
      <c r="B3124" s="14">
        <f t="shared" ref="B3124:C3124" si="567">B3116</f>
        <v>0.38413842117101882</v>
      </c>
      <c r="C3124" s="14">
        <f t="shared" si="567"/>
        <v>0.34114998214313697</v>
      </c>
      <c r="D3124" s="14">
        <f>D3116</f>
        <v>0.25281183235362342</v>
      </c>
      <c r="E3124" s="14">
        <f t="shared" ref="E3124" si="568">E3116</f>
        <v>0.26448016103460731</v>
      </c>
      <c r="F3124" s="14">
        <f t="shared" ref="F3124" si="569">F3116</f>
        <v>0.31064547122229669</v>
      </c>
    </row>
    <row r="3125" spans="1:6" x14ac:dyDescent="0.25">
      <c r="A3125" s="13" t="s">
        <v>230</v>
      </c>
      <c r="B3125" s="14">
        <f t="shared" ref="B3125:C3125" si="570">B3117+B3118</f>
        <v>0.41224688234003176</v>
      </c>
      <c r="C3125" s="14">
        <f t="shared" si="570"/>
        <v>0.56237874555040113</v>
      </c>
      <c r="D3125" s="14">
        <f>D3117+D3118</f>
        <v>0.6689877403526957</v>
      </c>
      <c r="E3125" s="14">
        <f t="shared" ref="E3125" si="571">E3117+E3118</f>
        <v>0.63650864385538042</v>
      </c>
      <c r="F3125" s="14">
        <f t="shared" ref="F3125" si="572">F3117+F3118</f>
        <v>0.57002997342160644</v>
      </c>
    </row>
    <row r="3127" spans="1:6" x14ac:dyDescent="0.25">
      <c r="A3127" s="221" t="s">
        <v>61</v>
      </c>
      <c r="B3127" s="33">
        <v>3.222007636852509</v>
      </c>
      <c r="C3127" s="33">
        <v>3.6314852025157291</v>
      </c>
      <c r="D3127" s="32">
        <v>3.7084448158883832</v>
      </c>
      <c r="E3127" s="293">
        <v>3.670599838708072</v>
      </c>
      <c r="F3127" s="32">
        <v>3.5581334833381248</v>
      </c>
    </row>
    <row r="3129" spans="1:6" x14ac:dyDescent="0.25">
      <c r="A3129" s="26" t="s">
        <v>8</v>
      </c>
      <c r="B3129" s="26" t="s">
        <v>9</v>
      </c>
    </row>
    <row r="3130" spans="1:6" x14ac:dyDescent="0.25">
      <c r="A3130" s="26" t="s">
        <v>10</v>
      </c>
      <c r="B3130" s="26" t="s">
        <v>11</v>
      </c>
    </row>
    <row r="3131" spans="1:6" x14ac:dyDescent="0.25">
      <c r="A3131" s="1"/>
      <c r="B3131" s="74"/>
    </row>
    <row r="3132" spans="1:6" x14ac:dyDescent="0.25">
      <c r="A3132" s="55" t="s">
        <v>276</v>
      </c>
      <c r="B3132" s="60"/>
      <c r="E3132" s="143"/>
    </row>
    <row r="3133" spans="1:6" x14ac:dyDescent="0.25">
      <c r="A3133" s="1"/>
    </row>
    <row r="3134" spans="1:6" x14ac:dyDescent="0.25">
      <c r="A3134" s="1"/>
      <c r="B3134" s="62" t="s">
        <v>404</v>
      </c>
      <c r="C3134" s="10" t="s">
        <v>319</v>
      </c>
      <c r="D3134" s="90" t="s">
        <v>421</v>
      </c>
      <c r="E3134" s="145" t="s">
        <v>475</v>
      </c>
      <c r="F3134" s="216" t="s">
        <v>5</v>
      </c>
    </row>
    <row r="3135" spans="1:6" x14ac:dyDescent="0.25">
      <c r="A3135" s="56" t="s">
        <v>219</v>
      </c>
      <c r="B3135" s="247">
        <v>7.2071733919499392E-2</v>
      </c>
      <c r="C3135" s="258">
        <v>1.7918731971227769E-2</v>
      </c>
      <c r="D3135" s="244">
        <v>1.0176743747942035E-2</v>
      </c>
      <c r="E3135" s="298">
        <v>2.4044953545235104E-2</v>
      </c>
      <c r="F3135" s="300">
        <v>3.1053093546799245E-2</v>
      </c>
    </row>
    <row r="3136" spans="1:6" x14ac:dyDescent="0.25">
      <c r="A3136" s="57" t="s">
        <v>181</v>
      </c>
      <c r="B3136" s="248">
        <v>0.14952521046276745</v>
      </c>
      <c r="C3136" s="259">
        <v>8.6098616974286238E-2</v>
      </c>
      <c r="D3136" s="245">
        <v>4.6182388667877217E-2</v>
      </c>
      <c r="E3136" s="299">
        <v>5.8308668768491036E-2</v>
      </c>
      <c r="F3136" s="301">
        <v>8.5028934036603901E-2</v>
      </c>
    </row>
    <row r="3137" spans="1:6" x14ac:dyDescent="0.25">
      <c r="A3137" s="57" t="s">
        <v>54</v>
      </c>
      <c r="B3137" s="248">
        <v>0.35312853687999202</v>
      </c>
      <c r="C3137" s="259">
        <v>0.31029186885596188</v>
      </c>
      <c r="D3137" s="245">
        <v>0.28274729378269858</v>
      </c>
      <c r="E3137" s="299">
        <v>0.29003422921114891</v>
      </c>
      <c r="F3137" s="301">
        <v>0.3090506339074035</v>
      </c>
    </row>
    <row r="3138" spans="1:6" x14ac:dyDescent="0.25">
      <c r="A3138" s="57" t="s">
        <v>182</v>
      </c>
      <c r="B3138" s="248">
        <v>0.31545085896097252</v>
      </c>
      <c r="C3138" s="259">
        <v>0.37388543549109149</v>
      </c>
      <c r="D3138" s="245">
        <v>0.52252572158737531</v>
      </c>
      <c r="E3138" s="299">
        <v>0.45172324457598945</v>
      </c>
      <c r="F3138" s="301">
        <v>0.41589603460689367</v>
      </c>
    </row>
    <row r="3139" spans="1:6" x14ac:dyDescent="0.25">
      <c r="A3139" s="57" t="s">
        <v>220</v>
      </c>
      <c r="B3139" s="248">
        <v>0.10982365977676857</v>
      </c>
      <c r="C3139" s="259">
        <v>0.2118053467074327</v>
      </c>
      <c r="D3139" s="245">
        <v>0.13836785221410677</v>
      </c>
      <c r="E3139" s="299">
        <v>0.17588890389913567</v>
      </c>
      <c r="F3139" s="301">
        <v>0.15897130390229972</v>
      </c>
    </row>
    <row r="3140" spans="1:6" x14ac:dyDescent="0.25">
      <c r="A3140" s="58" t="s">
        <v>5</v>
      </c>
      <c r="B3140" s="249">
        <v>1</v>
      </c>
      <c r="C3140" s="260">
        <v>1</v>
      </c>
      <c r="D3140" s="246">
        <v>1</v>
      </c>
      <c r="E3140" s="137">
        <v>1</v>
      </c>
      <c r="F3140" s="302">
        <v>1</v>
      </c>
    </row>
    <row r="3141" spans="1:6" s="22" customFormat="1" x14ac:dyDescent="0.25">
      <c r="A3141" s="231" t="s">
        <v>6</v>
      </c>
      <c r="B3141" s="69">
        <v>499.99972602251944</v>
      </c>
      <c r="C3141" s="21">
        <v>499.99996685082965</v>
      </c>
      <c r="D3141" s="94">
        <v>500.00005020920582</v>
      </c>
      <c r="E3141" s="138">
        <v>499.98333333333392</v>
      </c>
      <c r="F3141" s="233">
        <v>1999.9830764158924</v>
      </c>
    </row>
    <row r="3142" spans="1:6" s="22" customFormat="1" x14ac:dyDescent="0.25">
      <c r="A3142" s="232" t="s">
        <v>7</v>
      </c>
      <c r="B3142" s="71">
        <v>722</v>
      </c>
      <c r="C3142" s="25">
        <v>1086</v>
      </c>
      <c r="D3142" s="95">
        <v>478</v>
      </c>
      <c r="E3142" s="139">
        <v>342</v>
      </c>
      <c r="F3142" s="235">
        <v>2628</v>
      </c>
    </row>
    <row r="3144" spans="1:6" x14ac:dyDescent="0.25">
      <c r="A3144" s="29" t="s">
        <v>229</v>
      </c>
      <c r="B3144" s="14">
        <f t="shared" ref="B3144" si="573">B3135+B3136</f>
        <v>0.22159694438226685</v>
      </c>
      <c r="C3144" s="14">
        <f>C3135+C3136</f>
        <v>0.10401734894551401</v>
      </c>
      <c r="D3144" s="14">
        <f>D3135+D3136</f>
        <v>5.6359132415819253E-2</v>
      </c>
      <c r="E3144" s="14">
        <f t="shared" ref="E3144" si="574">E3135+E3136</f>
        <v>8.2353622313726144E-2</v>
      </c>
      <c r="F3144" s="14">
        <f t="shared" ref="F3144" si="575">F3135+F3136</f>
        <v>0.11608202758340315</v>
      </c>
    </row>
    <row r="3145" spans="1:6" x14ac:dyDescent="0.25">
      <c r="A3145" s="30" t="s">
        <v>59</v>
      </c>
      <c r="B3145" s="14">
        <f t="shared" ref="B3145:C3145" si="576">B3137</f>
        <v>0.35312853687999202</v>
      </c>
      <c r="C3145" s="14">
        <f t="shared" si="576"/>
        <v>0.31029186885596188</v>
      </c>
      <c r="D3145" s="14">
        <f>D3137</f>
        <v>0.28274729378269858</v>
      </c>
      <c r="E3145" s="14">
        <f t="shared" ref="E3145" si="577">E3137</f>
        <v>0.29003422921114891</v>
      </c>
      <c r="F3145" s="14">
        <f t="shared" ref="F3145" si="578">F3137</f>
        <v>0.3090506339074035</v>
      </c>
    </row>
    <row r="3146" spans="1:6" x14ac:dyDescent="0.25">
      <c r="A3146" s="13" t="s">
        <v>230</v>
      </c>
      <c r="B3146" s="14">
        <f t="shared" ref="B3146:C3146" si="579">B3138+B3139</f>
        <v>0.42527451873774108</v>
      </c>
      <c r="C3146" s="14">
        <f t="shared" si="579"/>
        <v>0.58569078219852422</v>
      </c>
      <c r="D3146" s="14">
        <f>D3138+D3139</f>
        <v>0.66089357380148206</v>
      </c>
      <c r="E3146" s="14">
        <f t="shared" ref="E3146" si="580">E3138+E3139</f>
        <v>0.62761214847512514</v>
      </c>
      <c r="F3146" s="14">
        <f t="shared" ref="F3146" si="581">F3138+F3139</f>
        <v>0.57486733850919336</v>
      </c>
    </row>
    <row r="3148" spans="1:6" x14ac:dyDescent="0.25">
      <c r="A3148" s="221" t="s">
        <v>61</v>
      </c>
      <c r="B3148" s="33">
        <v>3.2414295002127425</v>
      </c>
      <c r="C3148" s="33">
        <v>3.6755600479892179</v>
      </c>
      <c r="D3148" s="32">
        <v>3.7327255498518297</v>
      </c>
      <c r="E3148" s="293">
        <v>3.6971024765153007</v>
      </c>
      <c r="F3148" s="32">
        <v>3.5867035212812866</v>
      </c>
    </row>
    <row r="3150" spans="1:6" x14ac:dyDescent="0.25">
      <c r="A3150" s="26" t="s">
        <v>8</v>
      </c>
      <c r="B3150" s="26" t="s">
        <v>9</v>
      </c>
    </row>
    <row r="3151" spans="1:6" x14ac:dyDescent="0.25">
      <c r="A3151" s="26" t="s">
        <v>10</v>
      </c>
      <c r="B3151" s="26" t="s">
        <v>11</v>
      </c>
    </row>
    <row r="3152" spans="1:6" x14ac:dyDescent="0.25">
      <c r="A3152" s="1"/>
      <c r="B3152" s="74"/>
    </row>
    <row r="3153" spans="1:6" x14ac:dyDescent="0.25">
      <c r="A3153" s="55" t="s">
        <v>277</v>
      </c>
      <c r="B3153" s="60"/>
      <c r="E3153" s="143"/>
    </row>
    <row r="3154" spans="1:6" x14ac:dyDescent="0.25">
      <c r="A3154" s="1"/>
    </row>
    <row r="3155" spans="1:6" x14ac:dyDescent="0.25">
      <c r="A3155" s="1"/>
      <c r="B3155" s="62" t="s">
        <v>404</v>
      </c>
      <c r="C3155" s="10" t="s">
        <v>319</v>
      </c>
      <c r="D3155" s="90" t="s">
        <v>421</v>
      </c>
      <c r="E3155" s="145" t="s">
        <v>475</v>
      </c>
      <c r="F3155" s="216" t="s">
        <v>5</v>
      </c>
    </row>
    <row r="3156" spans="1:6" x14ac:dyDescent="0.25">
      <c r="A3156" s="56" t="s">
        <v>219</v>
      </c>
      <c r="B3156" s="247">
        <v>0.13973777052893857</v>
      </c>
      <c r="C3156" s="258">
        <v>5.8468250027923406E-2</v>
      </c>
      <c r="D3156" s="244">
        <v>5.2014664232837023E-2</v>
      </c>
      <c r="E3156" s="298">
        <v>5.2818427280909283E-2</v>
      </c>
      <c r="F3156" s="300">
        <v>7.5759960485576594E-2</v>
      </c>
    </row>
    <row r="3157" spans="1:6" x14ac:dyDescent="0.25">
      <c r="A3157" s="57" t="s">
        <v>181</v>
      </c>
      <c r="B3157" s="248">
        <v>0.22202873313016977</v>
      </c>
      <c r="C3157" s="259">
        <v>0.14121520075329477</v>
      </c>
      <c r="D3157" s="245">
        <v>0.14211755058233799</v>
      </c>
      <c r="E3157" s="299">
        <v>0.16489409296099322</v>
      </c>
      <c r="F3157" s="301">
        <v>0.16756390949396366</v>
      </c>
    </row>
    <row r="3158" spans="1:6" x14ac:dyDescent="0.25">
      <c r="A3158" s="57" t="s">
        <v>54</v>
      </c>
      <c r="B3158" s="248">
        <v>0.31321985910426298</v>
      </c>
      <c r="C3158" s="259">
        <v>0.36409887601115648</v>
      </c>
      <c r="D3158" s="245">
        <v>0.35166401489566368</v>
      </c>
      <c r="E3158" s="299">
        <v>0.37258902782139552</v>
      </c>
      <c r="F3158" s="301">
        <v>0.35039276409914583</v>
      </c>
    </row>
    <row r="3159" spans="1:6" x14ac:dyDescent="0.25">
      <c r="A3159" s="57" t="s">
        <v>182</v>
      </c>
      <c r="B3159" s="248">
        <v>0.2386428737185039</v>
      </c>
      <c r="C3159" s="259">
        <v>0.28743290686147666</v>
      </c>
      <c r="D3159" s="245">
        <v>0.36535078339573734</v>
      </c>
      <c r="E3159" s="299">
        <v>0.32544769036160859</v>
      </c>
      <c r="F3159" s="301">
        <v>0.30421839782121551</v>
      </c>
    </row>
    <row r="3160" spans="1:6" x14ac:dyDescent="0.25">
      <c r="A3160" s="57" t="s">
        <v>220</v>
      </c>
      <c r="B3160" s="248">
        <v>8.6370763518124893E-2</v>
      </c>
      <c r="C3160" s="259">
        <v>0.14878476634614851</v>
      </c>
      <c r="D3160" s="245">
        <v>8.8852986893423858E-2</v>
      </c>
      <c r="E3160" s="299">
        <v>8.4250761575093314E-2</v>
      </c>
      <c r="F3160" s="301">
        <v>0.10206496810009832</v>
      </c>
    </row>
    <row r="3161" spans="1:6" x14ac:dyDescent="0.25">
      <c r="A3161" s="58" t="s">
        <v>5</v>
      </c>
      <c r="B3161" s="249">
        <v>1</v>
      </c>
      <c r="C3161" s="260">
        <v>1</v>
      </c>
      <c r="D3161" s="246">
        <v>1</v>
      </c>
      <c r="E3161" s="137">
        <v>1</v>
      </c>
      <c r="F3161" s="302">
        <v>1</v>
      </c>
    </row>
    <row r="3162" spans="1:6" s="22" customFormat="1" x14ac:dyDescent="0.25">
      <c r="A3162" s="231" t="s">
        <v>6</v>
      </c>
      <c r="B3162" s="69">
        <v>499.99972602251944</v>
      </c>
      <c r="C3162" s="21">
        <v>499.99996685082965</v>
      </c>
      <c r="D3162" s="94">
        <v>500.00005020920582</v>
      </c>
      <c r="E3162" s="138">
        <v>499.98333333333392</v>
      </c>
      <c r="F3162" s="233">
        <v>1999.9830764158924</v>
      </c>
    </row>
    <row r="3163" spans="1:6" s="22" customFormat="1" x14ac:dyDescent="0.25">
      <c r="A3163" s="232" t="s">
        <v>7</v>
      </c>
      <c r="B3163" s="71">
        <v>722</v>
      </c>
      <c r="C3163" s="25">
        <v>1086</v>
      </c>
      <c r="D3163" s="95">
        <v>478</v>
      </c>
      <c r="E3163" s="139">
        <v>342</v>
      </c>
      <c r="F3163" s="235">
        <v>2628</v>
      </c>
    </row>
    <row r="3165" spans="1:6" x14ac:dyDescent="0.25">
      <c r="A3165" s="29" t="s">
        <v>229</v>
      </c>
      <c r="B3165" s="14">
        <f t="shared" ref="B3165" si="582">B3156+B3157</f>
        <v>0.36176650365910834</v>
      </c>
      <c r="C3165" s="14">
        <f>C3156+C3157</f>
        <v>0.19968345078121819</v>
      </c>
      <c r="D3165" s="14">
        <f>D3156+D3157</f>
        <v>0.19413221481517501</v>
      </c>
      <c r="E3165" s="14">
        <f t="shared" ref="E3165" si="583">E3156+E3157</f>
        <v>0.21771252024190252</v>
      </c>
      <c r="F3165" s="14">
        <f t="shared" ref="F3165" si="584">F3156+F3157</f>
        <v>0.24332386997954025</v>
      </c>
    </row>
    <row r="3166" spans="1:6" x14ac:dyDescent="0.25">
      <c r="A3166" s="30" t="s">
        <v>59</v>
      </c>
      <c r="B3166" s="14">
        <f t="shared" ref="B3166:C3166" si="585">B3158</f>
        <v>0.31321985910426298</v>
      </c>
      <c r="C3166" s="14">
        <f t="shared" si="585"/>
        <v>0.36409887601115648</v>
      </c>
      <c r="D3166" s="14">
        <f>D3158</f>
        <v>0.35166401489566368</v>
      </c>
      <c r="E3166" s="14">
        <f t="shared" ref="E3166" si="586">E3158</f>
        <v>0.37258902782139552</v>
      </c>
      <c r="F3166" s="14">
        <f t="shared" ref="F3166" si="587">F3158</f>
        <v>0.35039276409914583</v>
      </c>
    </row>
    <row r="3167" spans="1:6" x14ac:dyDescent="0.25">
      <c r="A3167" s="13" t="s">
        <v>230</v>
      </c>
      <c r="B3167" s="14">
        <f t="shared" ref="B3167:C3167" si="588">B3159+B3160</f>
        <v>0.32501363723662879</v>
      </c>
      <c r="C3167" s="14">
        <f t="shared" si="588"/>
        <v>0.43621767320762517</v>
      </c>
      <c r="D3167" s="14">
        <f>D3159+D3160</f>
        <v>0.4542037702891612</v>
      </c>
      <c r="E3167" s="14">
        <f t="shared" ref="E3167" si="589">E3159+E3160</f>
        <v>0.4096984519367019</v>
      </c>
      <c r="F3167" s="14">
        <f t="shared" ref="F3167" si="590">F3159+F3160</f>
        <v>0.40628336592131387</v>
      </c>
    </row>
    <row r="3169" spans="1:6" x14ac:dyDescent="0.25">
      <c r="A3169" s="221" t="s">
        <v>61</v>
      </c>
      <c r="B3169" s="33">
        <v>2.9098801265667076</v>
      </c>
      <c r="C3169" s="33">
        <v>3.326850738744632</v>
      </c>
      <c r="D3169" s="32">
        <v>3.2969098781345734</v>
      </c>
      <c r="E3169" s="293">
        <v>3.2234182659889812</v>
      </c>
      <c r="F3169" s="32">
        <v>3.1892645035563008</v>
      </c>
    </row>
    <row r="3171" spans="1:6" x14ac:dyDescent="0.25">
      <c r="A3171" s="26" t="s">
        <v>8</v>
      </c>
      <c r="B3171" s="26" t="s">
        <v>9</v>
      </c>
    </row>
    <row r="3172" spans="1:6" x14ac:dyDescent="0.25">
      <c r="A3172" s="26" t="s">
        <v>10</v>
      </c>
      <c r="B3172" s="26" t="s">
        <v>11</v>
      </c>
    </row>
    <row r="3173" spans="1:6" x14ac:dyDescent="0.25">
      <c r="A3173" s="1"/>
      <c r="B3173" s="74"/>
    </row>
    <row r="3174" spans="1:6" x14ac:dyDescent="0.25">
      <c r="A3174" s="55" t="s">
        <v>278</v>
      </c>
      <c r="B3174" s="60"/>
      <c r="E3174" s="143"/>
    </row>
    <row r="3175" spans="1:6" x14ac:dyDescent="0.25">
      <c r="A3175" s="1"/>
    </row>
    <row r="3176" spans="1:6" x14ac:dyDescent="0.25">
      <c r="A3176" s="1"/>
      <c r="B3176" s="62" t="s">
        <v>404</v>
      </c>
      <c r="C3176" s="10" t="s">
        <v>319</v>
      </c>
      <c r="D3176" s="90" t="s">
        <v>421</v>
      </c>
      <c r="E3176" s="145" t="s">
        <v>475</v>
      </c>
      <c r="F3176" s="216" t="s">
        <v>5</v>
      </c>
    </row>
    <row r="3177" spans="1:6" x14ac:dyDescent="0.25">
      <c r="A3177" s="56" t="s">
        <v>219</v>
      </c>
      <c r="B3177" s="247">
        <v>3.9926760299435669E-2</v>
      </c>
      <c r="C3177" s="258">
        <v>2.2255683819223313E-2</v>
      </c>
      <c r="D3177" s="244">
        <v>1.8984634076856809E-2</v>
      </c>
      <c r="E3177" s="298">
        <v>2.0825547986102432E-2</v>
      </c>
      <c r="F3177" s="300">
        <v>2.5498193465714119E-2</v>
      </c>
    </row>
    <row r="3178" spans="1:6" x14ac:dyDescent="0.25">
      <c r="A3178" s="57" t="s">
        <v>181</v>
      </c>
      <c r="B3178" s="248">
        <v>0.10590166997585991</v>
      </c>
      <c r="C3178" s="259">
        <v>7.9856252317282994E-2</v>
      </c>
      <c r="D3178" s="245">
        <v>4.9039049468882018E-2</v>
      </c>
      <c r="E3178" s="299">
        <v>7.4405696564154356E-2</v>
      </c>
      <c r="F3178" s="301">
        <v>7.7300686483058406E-2</v>
      </c>
    </row>
    <row r="3179" spans="1:6" x14ac:dyDescent="0.25">
      <c r="A3179" s="57" t="s">
        <v>54</v>
      </c>
      <c r="B3179" s="248">
        <v>0.28181709088906565</v>
      </c>
      <c r="C3179" s="259">
        <v>0.23875392165459439</v>
      </c>
      <c r="D3179" s="245">
        <v>0.2150804721258103</v>
      </c>
      <c r="E3179" s="299">
        <v>0.17965452649591213</v>
      </c>
      <c r="F3179" s="301">
        <v>0.22882690458451266</v>
      </c>
    </row>
    <row r="3180" spans="1:6" x14ac:dyDescent="0.25">
      <c r="A3180" s="57" t="s">
        <v>182</v>
      </c>
      <c r="B3180" s="248">
        <v>0.39690879257235667</v>
      </c>
      <c r="C3180" s="259">
        <v>0.40231088450890745</v>
      </c>
      <c r="D3180" s="245">
        <v>0.50431517111479462</v>
      </c>
      <c r="E3180" s="299">
        <v>0.50398112685627594</v>
      </c>
      <c r="F3180" s="301">
        <v>0.45187857028168404</v>
      </c>
    </row>
    <row r="3181" spans="1:6" x14ac:dyDescent="0.25">
      <c r="A3181" s="57" t="s">
        <v>220</v>
      </c>
      <c r="B3181" s="248">
        <v>0.17544568626328216</v>
      </c>
      <c r="C3181" s="259">
        <v>0.25682325769999187</v>
      </c>
      <c r="D3181" s="245">
        <v>0.21258067321365623</v>
      </c>
      <c r="E3181" s="299">
        <v>0.22113310209755507</v>
      </c>
      <c r="F3181" s="301">
        <v>0.21649564518503087</v>
      </c>
    </row>
    <row r="3182" spans="1:6" x14ac:dyDescent="0.25">
      <c r="A3182" s="58" t="s">
        <v>5</v>
      </c>
      <c r="B3182" s="249">
        <v>1</v>
      </c>
      <c r="C3182" s="260">
        <v>1</v>
      </c>
      <c r="D3182" s="246">
        <v>1</v>
      </c>
      <c r="E3182" s="137">
        <v>1</v>
      </c>
      <c r="F3182" s="302">
        <v>1</v>
      </c>
    </row>
    <row r="3183" spans="1:6" s="22" customFormat="1" x14ac:dyDescent="0.25">
      <c r="A3183" s="231" t="s">
        <v>6</v>
      </c>
      <c r="B3183" s="69">
        <v>499.99972602251944</v>
      </c>
      <c r="C3183" s="21">
        <v>499.99996685082965</v>
      </c>
      <c r="D3183" s="94">
        <v>500.00005020920582</v>
      </c>
      <c r="E3183" s="138">
        <v>499.98333333333392</v>
      </c>
      <c r="F3183" s="233">
        <v>1999.9830764158924</v>
      </c>
    </row>
    <row r="3184" spans="1:6" s="22" customFormat="1" x14ac:dyDescent="0.25">
      <c r="A3184" s="232" t="s">
        <v>7</v>
      </c>
      <c r="B3184" s="71">
        <v>722</v>
      </c>
      <c r="C3184" s="25">
        <v>1086</v>
      </c>
      <c r="D3184" s="95">
        <v>478</v>
      </c>
      <c r="E3184" s="139">
        <v>342</v>
      </c>
      <c r="F3184" s="235">
        <v>2628</v>
      </c>
    </row>
    <row r="3186" spans="1:6" x14ac:dyDescent="0.25">
      <c r="A3186" s="29" t="s">
        <v>229</v>
      </c>
      <c r="B3186" s="14">
        <f t="shared" ref="B3186" si="591">B3177+B3178</f>
        <v>0.14582843027529557</v>
      </c>
      <c r="C3186" s="14">
        <f>C3177+C3178</f>
        <v>0.10211193613650631</v>
      </c>
      <c r="D3186" s="14">
        <f>D3177+D3178</f>
        <v>6.8023683545738831E-2</v>
      </c>
      <c r="E3186" s="14">
        <f t="shared" ref="E3186" si="592">E3177+E3178</f>
        <v>9.5231244550256791E-2</v>
      </c>
      <c r="F3186" s="14">
        <f t="shared" ref="F3186" si="593">F3177+F3178</f>
        <v>0.10279887994877253</v>
      </c>
    </row>
    <row r="3187" spans="1:6" x14ac:dyDescent="0.25">
      <c r="A3187" s="30" t="s">
        <v>59</v>
      </c>
      <c r="B3187" s="14">
        <f t="shared" ref="B3187:C3187" si="594">B3179</f>
        <v>0.28181709088906565</v>
      </c>
      <c r="C3187" s="14">
        <f t="shared" si="594"/>
        <v>0.23875392165459439</v>
      </c>
      <c r="D3187" s="14">
        <f>D3179</f>
        <v>0.2150804721258103</v>
      </c>
      <c r="E3187" s="14">
        <f t="shared" ref="E3187" si="595">E3179</f>
        <v>0.17965452649591213</v>
      </c>
      <c r="F3187" s="14">
        <f t="shared" ref="F3187" si="596">F3179</f>
        <v>0.22882690458451266</v>
      </c>
    </row>
    <row r="3188" spans="1:6" x14ac:dyDescent="0.25">
      <c r="A3188" s="13" t="s">
        <v>230</v>
      </c>
      <c r="B3188" s="14">
        <f t="shared" ref="B3188:C3188" si="597">B3180+B3181</f>
        <v>0.57235447883563884</v>
      </c>
      <c r="C3188" s="14">
        <f t="shared" si="597"/>
        <v>0.65913414220889932</v>
      </c>
      <c r="D3188" s="14">
        <f>D3180+D3181</f>
        <v>0.71689584432845088</v>
      </c>
      <c r="E3188" s="14">
        <f t="shared" ref="E3188" si="598">E3180+E3181</f>
        <v>0.72511422895383104</v>
      </c>
      <c r="F3188" s="14">
        <f t="shared" ref="F3188" si="599">F3180+F3181</f>
        <v>0.66837421546671494</v>
      </c>
    </row>
    <row r="3190" spans="1:6" x14ac:dyDescent="0.25">
      <c r="A3190" s="221" t="s">
        <v>61</v>
      </c>
      <c r="B3190" s="33">
        <v>3.5620449745241887</v>
      </c>
      <c r="C3190" s="33">
        <v>3.791589779953163</v>
      </c>
      <c r="D3190" s="32">
        <v>3.8424681999195123</v>
      </c>
      <c r="E3190" s="293">
        <v>3.830190538515025</v>
      </c>
      <c r="F3190" s="32">
        <v>3.7565727872372556</v>
      </c>
    </row>
    <row r="3192" spans="1:6" x14ac:dyDescent="0.25">
      <c r="A3192" s="26" t="s">
        <v>8</v>
      </c>
      <c r="B3192" s="26" t="s">
        <v>9</v>
      </c>
    </row>
    <row r="3193" spans="1:6" x14ac:dyDescent="0.25">
      <c r="A3193" s="26" t="s">
        <v>10</v>
      </c>
      <c r="B3193" s="26" t="s">
        <v>11</v>
      </c>
    </row>
    <row r="3194" spans="1:6" x14ac:dyDescent="0.25">
      <c r="A3194" s="1"/>
      <c r="B3194" s="74"/>
    </row>
    <row r="3195" spans="1:6" x14ac:dyDescent="0.25">
      <c r="A3195" s="142" t="s">
        <v>504</v>
      </c>
      <c r="B3195" s="60"/>
      <c r="E3195" s="143"/>
    </row>
    <row r="3196" spans="1:6" x14ac:dyDescent="0.25">
      <c r="A3196" s="1"/>
    </row>
    <row r="3197" spans="1:6" x14ac:dyDescent="0.25">
      <c r="A3197" s="1"/>
      <c r="B3197" s="62" t="s">
        <v>404</v>
      </c>
      <c r="C3197" s="10" t="s">
        <v>319</v>
      </c>
      <c r="D3197" s="90" t="s">
        <v>421</v>
      </c>
      <c r="E3197" s="145" t="s">
        <v>475</v>
      </c>
      <c r="F3197" s="216" t="s">
        <v>5</v>
      </c>
    </row>
    <row r="3198" spans="1:6" x14ac:dyDescent="0.25">
      <c r="A3198" s="56" t="s">
        <v>219</v>
      </c>
      <c r="B3198" s="247">
        <v>8.1304643126325932E-2</v>
      </c>
      <c r="C3198" s="258">
        <v>2.6498485561006646E-2</v>
      </c>
      <c r="D3198" s="244">
        <v>1.4402257967974078E-2</v>
      </c>
      <c r="E3198" s="298">
        <v>3.2754600591949498E-2</v>
      </c>
      <c r="F3198" s="300">
        <v>3.8740040707959993E-2</v>
      </c>
    </row>
    <row r="3199" spans="1:6" x14ac:dyDescent="0.25">
      <c r="A3199" s="57" t="s">
        <v>181</v>
      </c>
      <c r="B3199" s="248">
        <v>0.22333574342323539</v>
      </c>
      <c r="C3199" s="259">
        <v>6.5578409474475977E-2</v>
      </c>
      <c r="D3199" s="245">
        <v>2.4579001715916114E-2</v>
      </c>
      <c r="E3199" s="299">
        <v>7.7998798790368876E-2</v>
      </c>
      <c r="F3199" s="301">
        <v>9.7873136155287671E-2</v>
      </c>
    </row>
    <row r="3200" spans="1:6" x14ac:dyDescent="0.25">
      <c r="A3200" s="57" t="s">
        <v>54</v>
      </c>
      <c r="B3200" s="248">
        <v>0.42636974432133423</v>
      </c>
      <c r="C3200" s="259">
        <v>0.37742069569021458</v>
      </c>
      <c r="D3200" s="245">
        <v>0.30470754262351024</v>
      </c>
      <c r="E3200" s="299">
        <v>0.3428526564920587</v>
      </c>
      <c r="F3200" s="301">
        <v>0.36283781561508283</v>
      </c>
    </row>
    <row r="3201" spans="1:6" x14ac:dyDescent="0.25">
      <c r="A3201" s="57" t="s">
        <v>182</v>
      </c>
      <c r="B3201" s="248">
        <v>0.22424288336251647</v>
      </c>
      <c r="C3201" s="259">
        <v>0.40361849980645947</v>
      </c>
      <c r="D3201" s="245">
        <v>0.5499613841042964</v>
      </c>
      <c r="E3201" s="299">
        <v>0.45229811753959082</v>
      </c>
      <c r="F3201" s="301">
        <v>0.407529876965252</v>
      </c>
    </row>
    <row r="3202" spans="1:6" x14ac:dyDescent="0.25">
      <c r="A3202" s="57" t="s">
        <v>220</v>
      </c>
      <c r="B3202" s="248">
        <v>4.474698576658806E-2</v>
      </c>
      <c r="C3202" s="259">
        <v>0.12688390946784328</v>
      </c>
      <c r="D3202" s="245">
        <v>0.10634981358830316</v>
      </c>
      <c r="E3202" s="299">
        <v>9.4095826586032216E-2</v>
      </c>
      <c r="F3202" s="301">
        <v>9.3019130556417445E-2</v>
      </c>
    </row>
    <row r="3203" spans="1:6" x14ac:dyDescent="0.25">
      <c r="A3203" s="58" t="s">
        <v>5</v>
      </c>
      <c r="B3203" s="249">
        <v>1</v>
      </c>
      <c r="C3203" s="260">
        <v>1</v>
      </c>
      <c r="D3203" s="246">
        <v>1</v>
      </c>
      <c r="E3203" s="137">
        <v>1</v>
      </c>
      <c r="F3203" s="302">
        <v>1</v>
      </c>
    </row>
    <row r="3204" spans="1:6" s="22" customFormat="1" x14ac:dyDescent="0.25">
      <c r="A3204" s="231" t="s">
        <v>6</v>
      </c>
      <c r="B3204" s="69">
        <v>499.99972602251944</v>
      </c>
      <c r="C3204" s="21">
        <v>499.99996685082965</v>
      </c>
      <c r="D3204" s="94">
        <v>500.00005020920582</v>
      </c>
      <c r="E3204" s="138">
        <v>499.98333333333392</v>
      </c>
      <c r="F3204" s="233">
        <v>1999.9830764158924</v>
      </c>
    </row>
    <row r="3205" spans="1:6" s="22" customFormat="1" x14ac:dyDescent="0.25">
      <c r="A3205" s="232" t="s">
        <v>7</v>
      </c>
      <c r="B3205" s="71">
        <v>722</v>
      </c>
      <c r="C3205" s="25">
        <v>1086</v>
      </c>
      <c r="D3205" s="95">
        <v>478</v>
      </c>
      <c r="E3205" s="139">
        <v>342</v>
      </c>
      <c r="F3205" s="235">
        <v>2628</v>
      </c>
    </row>
    <row r="3207" spans="1:6" x14ac:dyDescent="0.25">
      <c r="A3207" s="29" t="s">
        <v>229</v>
      </c>
      <c r="B3207" s="14">
        <f t="shared" ref="B3207" si="600">B3198+B3199</f>
        <v>0.30464038654956133</v>
      </c>
      <c r="C3207" s="14">
        <f>C3198+C3199</f>
        <v>9.2076895035482623E-2</v>
      </c>
      <c r="D3207" s="14">
        <f>D3198+D3199</f>
        <v>3.8981259683890192E-2</v>
      </c>
      <c r="E3207" s="14">
        <f t="shared" ref="E3207" si="601">E3198+E3199</f>
        <v>0.11075339938231837</v>
      </c>
      <c r="F3207" s="14">
        <f t="shared" ref="F3207" si="602">F3198+F3199</f>
        <v>0.13661317686324767</v>
      </c>
    </row>
    <row r="3208" spans="1:6" x14ac:dyDescent="0.25">
      <c r="A3208" s="30" t="s">
        <v>59</v>
      </c>
      <c r="B3208" s="14">
        <f t="shared" ref="B3208:C3208" si="603">B3200</f>
        <v>0.42636974432133423</v>
      </c>
      <c r="C3208" s="14">
        <f t="shared" si="603"/>
        <v>0.37742069569021458</v>
      </c>
      <c r="D3208" s="14">
        <f>D3200</f>
        <v>0.30470754262351024</v>
      </c>
      <c r="E3208" s="14">
        <f t="shared" ref="E3208" si="604">E3200</f>
        <v>0.3428526564920587</v>
      </c>
      <c r="F3208" s="14">
        <f t="shared" ref="F3208" si="605">F3200</f>
        <v>0.36283781561508283</v>
      </c>
    </row>
    <row r="3209" spans="1:6" x14ac:dyDescent="0.25">
      <c r="A3209" s="13" t="s">
        <v>230</v>
      </c>
      <c r="B3209" s="14">
        <f t="shared" ref="B3209:C3209" si="606">B3201+B3202</f>
        <v>0.2689898691291045</v>
      </c>
      <c r="C3209" s="14">
        <f t="shared" si="606"/>
        <v>0.5305024092743027</v>
      </c>
      <c r="D3209" s="14">
        <f>D3201+D3202</f>
        <v>0.6563111976925996</v>
      </c>
      <c r="E3209" s="14">
        <f t="shared" ref="E3209" si="607">E3201+E3202</f>
        <v>0.54639394412562303</v>
      </c>
      <c r="F3209" s="14">
        <f t="shared" ref="F3209" si="608">F3201+F3202</f>
        <v>0.50054900752166942</v>
      </c>
    </row>
    <row r="3211" spans="1:6" x14ac:dyDescent="0.25">
      <c r="A3211" s="221" t="s">
        <v>61</v>
      </c>
      <c r="B3211" s="33">
        <v>2.927791825219809</v>
      </c>
      <c r="C3211" s="33">
        <v>3.5388109381456583</v>
      </c>
      <c r="D3211" s="32">
        <v>3.7092774936290387</v>
      </c>
      <c r="E3211" s="293">
        <v>3.496981770737388</v>
      </c>
      <c r="F3211" s="32">
        <v>3.418214920506883</v>
      </c>
    </row>
    <row r="3213" spans="1:6" x14ac:dyDescent="0.25">
      <c r="A3213" s="26" t="s">
        <v>8</v>
      </c>
      <c r="B3213" s="26" t="s">
        <v>9</v>
      </c>
    </row>
    <row r="3214" spans="1:6" x14ac:dyDescent="0.25">
      <c r="A3214" s="26" t="s">
        <v>10</v>
      </c>
      <c r="B3214" s="26" t="s">
        <v>11</v>
      </c>
    </row>
    <row r="3215" spans="1:6" x14ac:dyDescent="0.25">
      <c r="A3215" s="1"/>
      <c r="B3215" s="74"/>
    </row>
    <row r="3216" spans="1:6" x14ac:dyDescent="0.25">
      <c r="A3216" s="55" t="s">
        <v>279</v>
      </c>
      <c r="B3216" s="60"/>
    </row>
    <row r="3217" spans="1:6" x14ac:dyDescent="0.25">
      <c r="A3217" s="1"/>
    </row>
    <row r="3218" spans="1:6" x14ac:dyDescent="0.25">
      <c r="A3218" s="1"/>
      <c r="B3218" s="62" t="s">
        <v>404</v>
      </c>
      <c r="C3218" s="10" t="s">
        <v>319</v>
      </c>
      <c r="D3218" s="90" t="s">
        <v>421</v>
      </c>
      <c r="E3218" s="145" t="s">
        <v>475</v>
      </c>
      <c r="F3218" s="216" t="s">
        <v>5</v>
      </c>
    </row>
    <row r="3219" spans="1:6" x14ac:dyDescent="0.25">
      <c r="A3219" s="56" t="s">
        <v>219</v>
      </c>
      <c r="B3219" s="247">
        <v>4.7407993516593375E-2</v>
      </c>
      <c r="C3219" s="258">
        <v>1.8161026666894474E-2</v>
      </c>
      <c r="D3219" s="244">
        <v>1.3033404548946808E-2</v>
      </c>
      <c r="E3219" s="298">
        <v>1.9690130021877882E-2</v>
      </c>
      <c r="F3219" s="300">
        <v>2.4573176203418499E-2</v>
      </c>
    </row>
    <row r="3220" spans="1:6" x14ac:dyDescent="0.25">
      <c r="A3220" s="57" t="s">
        <v>181</v>
      </c>
      <c r="B3220" s="248">
        <v>0.14905342098060445</v>
      </c>
      <c r="C3220" s="259">
        <v>7.1558077959453917E-2</v>
      </c>
      <c r="D3220" s="245">
        <v>5.2014664232837002E-2</v>
      </c>
      <c r="E3220" s="299">
        <v>9.9011195110012246E-2</v>
      </c>
      <c r="F3220" s="301">
        <v>9.290928080484416E-2</v>
      </c>
    </row>
    <row r="3221" spans="1:6" x14ac:dyDescent="0.25">
      <c r="A3221" s="57" t="s">
        <v>54</v>
      </c>
      <c r="B3221" s="248">
        <v>0.41475569551550673</v>
      </c>
      <c r="C3221" s="259">
        <v>0.40906349049479601</v>
      </c>
      <c r="D3221" s="245">
        <v>0.28869852331060841</v>
      </c>
      <c r="E3221" s="299">
        <v>0.34551151705056854</v>
      </c>
      <c r="F3221" s="301">
        <v>0.36450745443387561</v>
      </c>
    </row>
    <row r="3222" spans="1:6" x14ac:dyDescent="0.25">
      <c r="A3222" s="57" t="s">
        <v>182</v>
      </c>
      <c r="B3222" s="248">
        <v>0.31665855236246776</v>
      </c>
      <c r="C3222" s="259">
        <v>0.35570494289125709</v>
      </c>
      <c r="D3222" s="245">
        <v>0.54835462275936875</v>
      </c>
      <c r="E3222" s="299">
        <v>0.42294977084031482</v>
      </c>
      <c r="F3222" s="301">
        <v>0.4109168903737177</v>
      </c>
    </row>
    <row r="3223" spans="1:6" x14ac:dyDescent="0.25">
      <c r="A3223" s="57" t="s">
        <v>220</v>
      </c>
      <c r="B3223" s="248">
        <v>7.21243376248277E-2</v>
      </c>
      <c r="C3223" s="259">
        <v>0.14551246198759846</v>
      </c>
      <c r="D3223" s="245">
        <v>9.7898785148239062E-2</v>
      </c>
      <c r="E3223" s="299">
        <v>0.11283738697722649</v>
      </c>
      <c r="F3223" s="301">
        <v>0.1070931981841439</v>
      </c>
    </row>
    <row r="3224" spans="1:6" x14ac:dyDescent="0.25">
      <c r="A3224" s="58" t="s">
        <v>5</v>
      </c>
      <c r="B3224" s="249">
        <v>1</v>
      </c>
      <c r="C3224" s="260">
        <v>1</v>
      </c>
      <c r="D3224" s="246">
        <v>1</v>
      </c>
      <c r="E3224" s="137">
        <v>1</v>
      </c>
      <c r="F3224" s="302">
        <v>1</v>
      </c>
    </row>
    <row r="3225" spans="1:6" s="22" customFormat="1" x14ac:dyDescent="0.25">
      <c r="A3225" s="231" t="s">
        <v>6</v>
      </c>
      <c r="B3225" s="69">
        <v>499.99972602251944</v>
      </c>
      <c r="C3225" s="21">
        <v>499.99996685082965</v>
      </c>
      <c r="D3225" s="94">
        <v>500.00005020920582</v>
      </c>
      <c r="E3225" s="138">
        <v>499.98333333333392</v>
      </c>
      <c r="F3225" s="233">
        <v>1999.9830764158924</v>
      </c>
    </row>
    <row r="3226" spans="1:6" s="22" customFormat="1" x14ac:dyDescent="0.25">
      <c r="A3226" s="232" t="s">
        <v>7</v>
      </c>
      <c r="B3226" s="71">
        <v>722</v>
      </c>
      <c r="C3226" s="25">
        <v>1086</v>
      </c>
      <c r="D3226" s="95">
        <v>478</v>
      </c>
      <c r="E3226" s="139">
        <v>342</v>
      </c>
      <c r="F3226" s="235">
        <v>2628</v>
      </c>
    </row>
    <row r="3228" spans="1:6" x14ac:dyDescent="0.25">
      <c r="A3228" s="29" t="s">
        <v>229</v>
      </c>
      <c r="B3228" s="14">
        <f t="shared" ref="B3228" si="609">B3219+B3220</f>
        <v>0.19646141449719784</v>
      </c>
      <c r="C3228" s="14">
        <f>C3219+C3220</f>
        <v>8.9719104626348384E-2</v>
      </c>
      <c r="D3228" s="14">
        <f>D3219+D3220</f>
        <v>6.5048068781783805E-2</v>
      </c>
      <c r="E3228" s="14">
        <f t="shared" ref="E3228" si="610">E3219+E3220</f>
        <v>0.11870132513189013</v>
      </c>
      <c r="F3228" s="14">
        <f t="shared" ref="F3228" si="611">F3219+F3220</f>
        <v>0.11748245700826265</v>
      </c>
    </row>
    <row r="3229" spans="1:6" x14ac:dyDescent="0.25">
      <c r="A3229" s="30" t="s">
        <v>59</v>
      </c>
      <c r="B3229" s="14">
        <f t="shared" ref="B3229:C3229" si="612">B3221</f>
        <v>0.41475569551550673</v>
      </c>
      <c r="C3229" s="14">
        <f t="shared" si="612"/>
        <v>0.40906349049479601</v>
      </c>
      <c r="D3229" s="14">
        <f>D3221</f>
        <v>0.28869852331060841</v>
      </c>
      <c r="E3229" s="14">
        <f t="shared" ref="E3229" si="613">E3221</f>
        <v>0.34551151705056854</v>
      </c>
      <c r="F3229" s="14">
        <f t="shared" ref="F3229" si="614">F3221</f>
        <v>0.36450745443387561</v>
      </c>
    </row>
    <row r="3230" spans="1:6" x14ac:dyDescent="0.25">
      <c r="A3230" s="13" t="s">
        <v>230</v>
      </c>
      <c r="B3230" s="14">
        <f t="shared" ref="B3230:C3230" si="615">B3222+B3223</f>
        <v>0.38878288998729549</v>
      </c>
      <c r="C3230" s="14">
        <f t="shared" si="615"/>
        <v>0.50121740487885558</v>
      </c>
      <c r="D3230" s="14">
        <f>D3222+D3223</f>
        <v>0.64625340790760777</v>
      </c>
      <c r="E3230" s="14">
        <f t="shared" ref="E3230" si="616">E3222+E3223</f>
        <v>0.53578715781754127</v>
      </c>
      <c r="F3230" s="14">
        <f t="shared" ref="F3230" si="617">F3222+F3223</f>
        <v>0.51801008855786157</v>
      </c>
    </row>
    <row r="3232" spans="1:6" x14ac:dyDescent="0.25">
      <c r="A3232" s="221" t="s">
        <v>61</v>
      </c>
      <c r="B3232" s="33">
        <v>3.217037819598334</v>
      </c>
      <c r="C3232" s="33">
        <v>3.538849735573212</v>
      </c>
      <c r="D3232" s="32">
        <v>3.6660707197251141</v>
      </c>
      <c r="E3232" s="293">
        <v>3.510233089640999</v>
      </c>
      <c r="F3232" s="32">
        <v>3.4830476535303267</v>
      </c>
    </row>
    <row r="3234" spans="1:6" x14ac:dyDescent="0.25">
      <c r="A3234" s="26" t="s">
        <v>8</v>
      </c>
      <c r="B3234" s="26" t="s">
        <v>9</v>
      </c>
    </row>
    <row r="3235" spans="1:6" x14ac:dyDescent="0.25">
      <c r="A3235" s="26" t="s">
        <v>10</v>
      </c>
      <c r="B3235" s="26" t="s">
        <v>11</v>
      </c>
    </row>
    <row r="3236" spans="1:6" x14ac:dyDescent="0.25">
      <c r="A3236" s="1"/>
      <c r="B3236" s="74"/>
    </row>
    <row r="3237" spans="1:6" x14ac:dyDescent="0.25">
      <c r="A3237" s="55" t="s">
        <v>280</v>
      </c>
      <c r="B3237" s="60"/>
      <c r="E3237" s="143"/>
    </row>
    <row r="3238" spans="1:6" x14ac:dyDescent="0.25">
      <c r="A3238" s="1"/>
    </row>
    <row r="3239" spans="1:6" x14ac:dyDescent="0.25">
      <c r="A3239" s="1"/>
      <c r="B3239" s="62" t="s">
        <v>404</v>
      </c>
      <c r="C3239" s="10" t="s">
        <v>319</v>
      </c>
      <c r="D3239" s="90" t="s">
        <v>421</v>
      </c>
      <c r="E3239" s="145" t="s">
        <v>475</v>
      </c>
      <c r="F3239" s="216" t="s">
        <v>5</v>
      </c>
    </row>
    <row r="3240" spans="1:6" x14ac:dyDescent="0.25">
      <c r="A3240" s="56" t="s">
        <v>219</v>
      </c>
      <c r="B3240" s="247">
        <v>6.2587861201835807E-2</v>
      </c>
      <c r="C3240" s="258">
        <v>1.8294075489810633E-2</v>
      </c>
      <c r="D3240" s="244">
        <v>4.3444681829822697E-3</v>
      </c>
      <c r="E3240" s="298">
        <v>2.8399777068592296E-2</v>
      </c>
      <c r="F3240" s="300">
        <v>2.8406540635093611E-2</v>
      </c>
    </row>
    <row r="3241" spans="1:6" x14ac:dyDescent="0.25">
      <c r="A3241" s="57" t="s">
        <v>181</v>
      </c>
      <c r="B3241" s="248">
        <v>0.17018230197650208</v>
      </c>
      <c r="C3241" s="259">
        <v>7.23960605898325E-2</v>
      </c>
      <c r="D3241" s="245">
        <v>4.7551242086904505E-2</v>
      </c>
      <c r="E3241" s="299">
        <v>0.10090833437137943</v>
      </c>
      <c r="F3241" s="301">
        <v>9.7759448285575215E-2</v>
      </c>
    </row>
    <row r="3242" spans="1:6" x14ac:dyDescent="0.25">
      <c r="A3242" s="57" t="s">
        <v>54</v>
      </c>
      <c r="B3242" s="248">
        <v>0.44655682720751311</v>
      </c>
      <c r="C3242" s="259">
        <v>0.45120466901138184</v>
      </c>
      <c r="D3242" s="245">
        <v>0.30482649658646044</v>
      </c>
      <c r="E3242" s="299">
        <v>0.35042688557454865</v>
      </c>
      <c r="F3242" s="301">
        <v>0.38825402237777529</v>
      </c>
    </row>
    <row r="3243" spans="1:6" x14ac:dyDescent="0.25">
      <c r="A3243" s="57" t="s">
        <v>182</v>
      </c>
      <c r="B3243" s="248">
        <v>0.26275126146151173</v>
      </c>
      <c r="C3243" s="259">
        <v>0.32850389829294196</v>
      </c>
      <c r="D3243" s="245">
        <v>0.52687018977035771</v>
      </c>
      <c r="E3243" s="299">
        <v>0.4119692878651513</v>
      </c>
      <c r="F3243" s="301">
        <v>0.38252343602357586</v>
      </c>
    </row>
    <row r="3244" spans="1:6" x14ac:dyDescent="0.25">
      <c r="A3244" s="57" t="s">
        <v>220</v>
      </c>
      <c r="B3244" s="248">
        <v>5.792174815263737E-2</v>
      </c>
      <c r="C3244" s="259">
        <v>0.12960129661603309</v>
      </c>
      <c r="D3244" s="245">
        <v>0.11640760337329498</v>
      </c>
      <c r="E3244" s="299">
        <v>0.10829571512032836</v>
      </c>
      <c r="F3244" s="301">
        <v>0.10305655267798004</v>
      </c>
    </row>
    <row r="3245" spans="1:6" x14ac:dyDescent="0.25">
      <c r="A3245" s="58" t="s">
        <v>5</v>
      </c>
      <c r="B3245" s="249">
        <v>1</v>
      </c>
      <c r="C3245" s="260">
        <v>1</v>
      </c>
      <c r="D3245" s="246">
        <v>1</v>
      </c>
      <c r="E3245" s="137">
        <v>1</v>
      </c>
      <c r="F3245" s="302">
        <v>1</v>
      </c>
    </row>
    <row r="3246" spans="1:6" s="22" customFormat="1" x14ac:dyDescent="0.25">
      <c r="A3246" s="231" t="s">
        <v>6</v>
      </c>
      <c r="B3246" s="69">
        <v>499.99972602251944</v>
      </c>
      <c r="C3246" s="21">
        <v>499.99996685082965</v>
      </c>
      <c r="D3246" s="94">
        <v>500.00005020920582</v>
      </c>
      <c r="E3246" s="138">
        <v>499.98333333333392</v>
      </c>
      <c r="F3246" s="233">
        <v>1999.9830764158924</v>
      </c>
    </row>
    <row r="3247" spans="1:6" s="22" customFormat="1" x14ac:dyDescent="0.25">
      <c r="A3247" s="232" t="s">
        <v>7</v>
      </c>
      <c r="B3247" s="71">
        <v>722</v>
      </c>
      <c r="C3247" s="25">
        <v>1086</v>
      </c>
      <c r="D3247" s="95">
        <v>478</v>
      </c>
      <c r="E3247" s="139">
        <v>342</v>
      </c>
      <c r="F3247" s="235">
        <v>2628</v>
      </c>
    </row>
    <row r="3249" spans="1:6" x14ac:dyDescent="0.25">
      <c r="A3249" s="29" t="s">
        <v>229</v>
      </c>
      <c r="B3249" s="14">
        <f t="shared" ref="B3249" si="618">B3240+B3241</f>
        <v>0.23277016317833787</v>
      </c>
      <c r="C3249" s="14">
        <f>C3240+C3241</f>
        <v>9.069013607964313E-2</v>
      </c>
      <c r="D3249" s="14">
        <f>D3240+D3241</f>
        <v>5.1895710269886777E-2</v>
      </c>
      <c r="E3249" s="14">
        <f t="shared" ref="E3249" si="619">E3240+E3241</f>
        <v>0.12930811143997173</v>
      </c>
      <c r="F3249" s="14">
        <f t="shared" ref="F3249" si="620">F3240+F3241</f>
        <v>0.12616598892066883</v>
      </c>
    </row>
    <row r="3250" spans="1:6" x14ac:dyDescent="0.25">
      <c r="A3250" s="30" t="s">
        <v>59</v>
      </c>
      <c r="B3250" s="14">
        <f t="shared" ref="B3250:C3250" si="621">B3242</f>
        <v>0.44655682720751311</v>
      </c>
      <c r="C3250" s="14">
        <f t="shared" si="621"/>
        <v>0.45120466901138184</v>
      </c>
      <c r="D3250" s="14">
        <f>D3242</f>
        <v>0.30482649658646044</v>
      </c>
      <c r="E3250" s="14">
        <f t="shared" ref="E3250" si="622">E3242</f>
        <v>0.35042688557454865</v>
      </c>
      <c r="F3250" s="14">
        <f t="shared" ref="F3250" si="623">F3242</f>
        <v>0.38825402237777529</v>
      </c>
    </row>
    <row r="3251" spans="1:6" x14ac:dyDescent="0.25">
      <c r="A3251" s="13" t="s">
        <v>230</v>
      </c>
      <c r="B3251" s="14">
        <f t="shared" ref="B3251:C3251" si="624">B3243+B3244</f>
        <v>0.32067300961414913</v>
      </c>
      <c r="C3251" s="14">
        <f t="shared" si="624"/>
        <v>0.45810519490897506</v>
      </c>
      <c r="D3251" s="14">
        <f>D3243+D3244</f>
        <v>0.64327779314365263</v>
      </c>
      <c r="E3251" s="14">
        <f t="shared" ref="E3251" si="625">E3243+E3244</f>
        <v>0.52026500298547962</v>
      </c>
      <c r="F3251" s="14">
        <f t="shared" ref="F3251" si="626">F3243+F3244</f>
        <v>0.48557998870155589</v>
      </c>
    </row>
    <row r="3253" spans="1:6" x14ac:dyDescent="0.25">
      <c r="A3253" s="221" t="s">
        <v>61</v>
      </c>
      <c r="B3253" s="33">
        <v>3.0832367333866144</v>
      </c>
      <c r="C3253" s="33">
        <v>3.4787222799555551</v>
      </c>
      <c r="D3253" s="32">
        <v>3.7034452180640769</v>
      </c>
      <c r="E3253" s="293">
        <v>3.4708528295972414</v>
      </c>
      <c r="F3253" s="32">
        <v>3.434064011823772</v>
      </c>
    </row>
    <row r="3255" spans="1:6" x14ac:dyDescent="0.25">
      <c r="A3255" s="26" t="s">
        <v>8</v>
      </c>
      <c r="B3255" s="26" t="s">
        <v>9</v>
      </c>
    </row>
    <row r="3256" spans="1:6" x14ac:dyDescent="0.25">
      <c r="A3256" s="26" t="s">
        <v>10</v>
      </c>
      <c r="B3256" s="26" t="s">
        <v>11</v>
      </c>
    </row>
    <row r="3257" spans="1:6" x14ac:dyDescent="0.25">
      <c r="A3257" s="1"/>
      <c r="B3257" s="74"/>
    </row>
    <row r="3258" spans="1:6" x14ac:dyDescent="0.25">
      <c r="A3258" s="142" t="s">
        <v>503</v>
      </c>
      <c r="B3258" s="60"/>
      <c r="E3258" s="143"/>
    </row>
    <row r="3259" spans="1:6" x14ac:dyDescent="0.25">
      <c r="A3259" s="1"/>
    </row>
    <row r="3260" spans="1:6" x14ac:dyDescent="0.25">
      <c r="A3260" s="1"/>
      <c r="B3260" s="62" t="s">
        <v>404</v>
      </c>
      <c r="C3260" s="10" t="s">
        <v>319</v>
      </c>
      <c r="D3260" s="90" t="s">
        <v>421</v>
      </c>
      <c r="E3260" s="145" t="s">
        <v>475</v>
      </c>
      <c r="F3260" s="216" t="s">
        <v>5</v>
      </c>
    </row>
    <row r="3261" spans="1:6" x14ac:dyDescent="0.25">
      <c r="A3261" s="56" t="s">
        <v>219</v>
      </c>
      <c r="B3261" s="247">
        <v>0.14607103746835903</v>
      </c>
      <c r="C3261" s="258">
        <v>3.8209560983571381E-2</v>
      </c>
      <c r="D3261" s="244">
        <v>1.7377872731929079E-2</v>
      </c>
      <c r="E3261" s="298">
        <v>5.3766996911592896E-2</v>
      </c>
      <c r="F3261" s="300">
        <v>6.3856439635600615E-2</v>
      </c>
    </row>
    <row r="3262" spans="1:6" x14ac:dyDescent="0.25">
      <c r="A3262" s="57" t="s">
        <v>181</v>
      </c>
      <c r="B3262" s="248">
        <v>0.32982824616232664</v>
      </c>
      <c r="C3262" s="259">
        <v>0.16986381462965214</v>
      </c>
      <c r="D3262" s="245">
        <v>9.8316006863664512E-2</v>
      </c>
      <c r="E3262" s="299">
        <v>0.22737073691930054</v>
      </c>
      <c r="F3262" s="301">
        <v>0.20634450766612913</v>
      </c>
    </row>
    <row r="3263" spans="1:6" x14ac:dyDescent="0.25">
      <c r="A3263" s="57" t="s">
        <v>54</v>
      </c>
      <c r="B3263" s="248">
        <v>0.38816657730429582</v>
      </c>
      <c r="C3263" s="259">
        <v>0.473143442101639</v>
      </c>
      <c r="D3263" s="245">
        <v>0.44123072556678949</v>
      </c>
      <c r="E3263" s="299">
        <v>0.4284400123278968</v>
      </c>
      <c r="F3263" s="301">
        <v>0.43274523000590631</v>
      </c>
    </row>
    <row r="3264" spans="1:6" x14ac:dyDescent="0.25">
      <c r="A3264" s="57" t="s">
        <v>182</v>
      </c>
      <c r="B3264" s="248">
        <v>0.10974242540890479</v>
      </c>
      <c r="C3264" s="259">
        <v>0.23526495151766796</v>
      </c>
      <c r="D3264" s="245">
        <v>0.38463368522506902</v>
      </c>
      <c r="E3264" s="299">
        <v>0.23779067489384131</v>
      </c>
      <c r="F3264" s="301">
        <v>0.241857990085726</v>
      </c>
    </row>
    <row r="3265" spans="1:6" x14ac:dyDescent="0.25">
      <c r="A3265" s="57" t="s">
        <v>220</v>
      </c>
      <c r="B3265" s="248">
        <v>2.6191713656113697E-2</v>
      </c>
      <c r="C3265" s="259">
        <v>8.3518230767469476E-2</v>
      </c>
      <c r="D3265" s="245">
        <v>5.8441709612547924E-2</v>
      </c>
      <c r="E3265" s="299">
        <v>5.263157894736837E-2</v>
      </c>
      <c r="F3265" s="301">
        <v>5.5195832606637706E-2</v>
      </c>
    </row>
    <row r="3266" spans="1:6" x14ac:dyDescent="0.25">
      <c r="A3266" s="58" t="s">
        <v>5</v>
      </c>
      <c r="B3266" s="249">
        <v>1</v>
      </c>
      <c r="C3266" s="260">
        <v>1</v>
      </c>
      <c r="D3266" s="246">
        <v>1</v>
      </c>
      <c r="E3266" s="148">
        <v>1</v>
      </c>
      <c r="F3266" s="302">
        <v>1</v>
      </c>
    </row>
    <row r="3267" spans="1:6" s="22" customFormat="1" x14ac:dyDescent="0.25">
      <c r="A3267" s="231" t="s">
        <v>6</v>
      </c>
      <c r="B3267" s="69">
        <v>499.99972602251944</v>
      </c>
      <c r="C3267" s="21">
        <v>499.99996685082965</v>
      </c>
      <c r="D3267" s="94">
        <v>500.00005020920582</v>
      </c>
      <c r="E3267" s="138">
        <v>499.98333333333392</v>
      </c>
      <c r="F3267" s="233">
        <v>1999.9830764158924</v>
      </c>
    </row>
    <row r="3268" spans="1:6" s="22" customFormat="1" x14ac:dyDescent="0.25">
      <c r="A3268" s="232" t="s">
        <v>7</v>
      </c>
      <c r="B3268" s="71">
        <v>722</v>
      </c>
      <c r="C3268" s="25">
        <v>1086</v>
      </c>
      <c r="D3268" s="95">
        <v>478</v>
      </c>
      <c r="E3268" s="139">
        <v>342</v>
      </c>
      <c r="F3268" s="235">
        <v>2628</v>
      </c>
    </row>
    <row r="3270" spans="1:6" x14ac:dyDescent="0.25">
      <c r="A3270" s="29" t="s">
        <v>229</v>
      </c>
      <c r="B3270" s="14">
        <f t="shared" ref="B3270" si="627">B3261+B3262</f>
        <v>0.47589928363068568</v>
      </c>
      <c r="C3270" s="14">
        <f>C3261+C3262</f>
        <v>0.20807337561322353</v>
      </c>
      <c r="D3270" s="14">
        <f>D3261+D3262</f>
        <v>0.11569387959559359</v>
      </c>
      <c r="E3270" s="14">
        <f t="shared" ref="E3270" si="628">E3261+E3262</f>
        <v>0.28113773383089347</v>
      </c>
      <c r="F3270" s="14">
        <f t="shared" ref="F3270" si="629">F3261+F3262</f>
        <v>0.27020094730172972</v>
      </c>
    </row>
    <row r="3271" spans="1:6" x14ac:dyDescent="0.25">
      <c r="A3271" s="30" t="s">
        <v>59</v>
      </c>
      <c r="B3271" s="14">
        <f t="shared" ref="B3271:C3271" si="630">B3263</f>
        <v>0.38816657730429582</v>
      </c>
      <c r="C3271" s="14">
        <f t="shared" si="630"/>
        <v>0.473143442101639</v>
      </c>
      <c r="D3271" s="14">
        <f>D3263</f>
        <v>0.44123072556678949</v>
      </c>
      <c r="E3271" s="14">
        <f t="shared" ref="E3271" si="631">E3263</f>
        <v>0.4284400123278968</v>
      </c>
      <c r="F3271" s="14">
        <f t="shared" ref="F3271" si="632">F3263</f>
        <v>0.43274523000590631</v>
      </c>
    </row>
    <row r="3272" spans="1:6" x14ac:dyDescent="0.25">
      <c r="A3272" s="13" t="s">
        <v>230</v>
      </c>
      <c r="B3272" s="14">
        <f t="shared" ref="B3272:C3272" si="633">B3264+B3265</f>
        <v>0.1359341390650185</v>
      </c>
      <c r="C3272" s="14">
        <f t="shared" si="633"/>
        <v>0.31878318228513747</v>
      </c>
      <c r="D3272" s="14">
        <f>D3264+D3265</f>
        <v>0.44307539483761693</v>
      </c>
      <c r="E3272" s="14">
        <f t="shared" ref="E3272" si="634">E3264+E3265</f>
        <v>0.29042225384120968</v>
      </c>
      <c r="F3272" s="14">
        <f t="shared" ref="F3272" si="635">F3264+F3265</f>
        <v>0.29705382269236369</v>
      </c>
    </row>
    <row r="3274" spans="1:6" x14ac:dyDescent="0.25">
      <c r="A3274" s="221" t="s">
        <v>61</v>
      </c>
      <c r="B3274" s="33">
        <v>2.5401555316220898</v>
      </c>
      <c r="C3274" s="33">
        <v>3.1560184764558135</v>
      </c>
      <c r="D3274" s="32">
        <v>3.3684453521226381</v>
      </c>
      <c r="E3274" s="293">
        <v>3.0081491020460893</v>
      </c>
      <c r="F3274" s="32">
        <v>3.0181922683616715</v>
      </c>
    </row>
    <row r="3276" spans="1:6" x14ac:dyDescent="0.25">
      <c r="A3276" s="26" t="s">
        <v>8</v>
      </c>
      <c r="B3276" s="26" t="s">
        <v>9</v>
      </c>
    </row>
    <row r="3277" spans="1:6" x14ac:dyDescent="0.25">
      <c r="A3277" s="26" t="s">
        <v>10</v>
      </c>
      <c r="B3277" s="26" t="s">
        <v>11</v>
      </c>
    </row>
    <row r="3278" spans="1:6" x14ac:dyDescent="0.25">
      <c r="A3278" s="1"/>
      <c r="B3278" s="74"/>
    </row>
    <row r="3279" spans="1:6" x14ac:dyDescent="0.25">
      <c r="A3279" s="142" t="s">
        <v>502</v>
      </c>
      <c r="B3279" s="60"/>
      <c r="E3279" s="143"/>
    </row>
    <row r="3280" spans="1:6" x14ac:dyDescent="0.25">
      <c r="A3280" s="1"/>
    </row>
    <row r="3281" spans="1:6" x14ac:dyDescent="0.25">
      <c r="A3281" s="1"/>
      <c r="B3281" s="62" t="s">
        <v>404</v>
      </c>
      <c r="C3281" s="10" t="s">
        <v>319</v>
      </c>
      <c r="D3281" s="90" t="s">
        <v>421</v>
      </c>
      <c r="E3281" s="145" t="s">
        <v>475</v>
      </c>
      <c r="F3281" s="216" t="s">
        <v>5</v>
      </c>
    </row>
    <row r="3282" spans="1:6" x14ac:dyDescent="0.25">
      <c r="A3282" s="56" t="s">
        <v>219</v>
      </c>
      <c r="B3282" s="247">
        <v>0.1000567681653335</v>
      </c>
      <c r="C3282" s="258">
        <v>4.3460423650137331E-2</v>
      </c>
      <c r="D3282" s="244">
        <v>2.606680909789361E-2</v>
      </c>
      <c r="E3282" s="298">
        <v>3.3890018556174066E-2</v>
      </c>
      <c r="F3282" s="300">
        <v>5.0868639273009372E-2</v>
      </c>
    </row>
    <row r="3283" spans="1:6" x14ac:dyDescent="0.25">
      <c r="A3283" s="57" t="s">
        <v>181</v>
      </c>
      <c r="B3283" s="248">
        <v>0.32494336197404133</v>
      </c>
      <c r="C3283" s="259">
        <v>0.1820725236444031</v>
      </c>
      <c r="D3283" s="245">
        <v>0.15080648694830245</v>
      </c>
      <c r="E3283" s="299">
        <v>0.24536490397633115</v>
      </c>
      <c r="F3283" s="301">
        <v>0.22579664224299967</v>
      </c>
    </row>
    <row r="3284" spans="1:6" x14ac:dyDescent="0.25">
      <c r="A3284" s="57" t="s">
        <v>54</v>
      </c>
      <c r="B3284" s="248">
        <v>0.40253190948984552</v>
      </c>
      <c r="C3284" s="259">
        <v>0.49575169503455341</v>
      </c>
      <c r="D3284" s="245">
        <v>0.49509005907045456</v>
      </c>
      <c r="E3284" s="299">
        <v>0.38241976486935586</v>
      </c>
      <c r="F3284" s="301">
        <v>0.44394887487237594</v>
      </c>
    </row>
    <row r="3285" spans="1:6" x14ac:dyDescent="0.25">
      <c r="A3285" s="57" t="s">
        <v>182</v>
      </c>
      <c r="B3285" s="248">
        <v>0.14226521418338373</v>
      </c>
      <c r="C3285" s="259">
        <v>0.19297116063931832</v>
      </c>
      <c r="D3285" s="245">
        <v>0.27691501821773873</v>
      </c>
      <c r="E3285" s="299">
        <v>0.27054527548579088</v>
      </c>
      <c r="F3285" s="301">
        <v>0.22067376472812228</v>
      </c>
    </row>
    <row r="3286" spans="1:6" x14ac:dyDescent="0.25">
      <c r="A3286" s="57" t="s">
        <v>220</v>
      </c>
      <c r="B3286" s="248">
        <v>3.0202746187395782E-2</v>
      </c>
      <c r="C3286" s="259">
        <v>8.574419703158781E-2</v>
      </c>
      <c r="D3286" s="245">
        <v>5.1121626665610639E-2</v>
      </c>
      <c r="E3286" s="299">
        <v>6.778003711234809E-2</v>
      </c>
      <c r="F3286" s="301">
        <v>5.8712078883492724E-2</v>
      </c>
    </row>
    <row r="3287" spans="1:6" x14ac:dyDescent="0.25">
      <c r="A3287" s="58" t="s">
        <v>5</v>
      </c>
      <c r="B3287" s="249">
        <v>1</v>
      </c>
      <c r="C3287" s="260">
        <v>1</v>
      </c>
      <c r="D3287" s="246">
        <v>1</v>
      </c>
      <c r="E3287" s="137">
        <v>1</v>
      </c>
      <c r="F3287" s="302">
        <v>1</v>
      </c>
    </row>
    <row r="3288" spans="1:6" s="22" customFormat="1" x14ac:dyDescent="0.25">
      <c r="A3288" s="231" t="s">
        <v>6</v>
      </c>
      <c r="B3288" s="69">
        <v>499.99972602251944</v>
      </c>
      <c r="C3288" s="21">
        <v>499.99996685082965</v>
      </c>
      <c r="D3288" s="94">
        <v>500.00005020920582</v>
      </c>
      <c r="E3288" s="138">
        <v>499.98333333333392</v>
      </c>
      <c r="F3288" s="233">
        <v>1999.9830764158924</v>
      </c>
    </row>
    <row r="3289" spans="1:6" s="22" customFormat="1" x14ac:dyDescent="0.25">
      <c r="A3289" s="232" t="s">
        <v>7</v>
      </c>
      <c r="B3289" s="71">
        <v>722</v>
      </c>
      <c r="C3289" s="25">
        <v>1086</v>
      </c>
      <c r="D3289" s="95">
        <v>478</v>
      </c>
      <c r="E3289" s="139">
        <v>342</v>
      </c>
      <c r="F3289" s="235">
        <v>2628</v>
      </c>
    </row>
    <row r="3291" spans="1:6" x14ac:dyDescent="0.25">
      <c r="A3291" s="29" t="s">
        <v>229</v>
      </c>
      <c r="B3291" s="14">
        <f t="shared" ref="B3291" si="636">B3282+B3283</f>
        <v>0.42500013013937482</v>
      </c>
      <c r="C3291" s="14">
        <f>C3282+C3283</f>
        <v>0.22553294729454043</v>
      </c>
      <c r="D3291" s="14">
        <f>D3282+D3283</f>
        <v>0.17687329604619606</v>
      </c>
      <c r="E3291" s="14">
        <f t="shared" ref="E3291" si="637">E3282+E3283</f>
        <v>0.27925492253250522</v>
      </c>
      <c r="F3291" s="14">
        <f t="shared" ref="F3291" si="638">F3282+F3283</f>
        <v>0.27666528151600905</v>
      </c>
    </row>
    <row r="3292" spans="1:6" x14ac:dyDescent="0.25">
      <c r="A3292" s="30" t="s">
        <v>59</v>
      </c>
      <c r="B3292" s="14">
        <f t="shared" ref="B3292:C3292" si="639">B3284</f>
        <v>0.40253190948984552</v>
      </c>
      <c r="C3292" s="14">
        <f t="shared" si="639"/>
        <v>0.49575169503455341</v>
      </c>
      <c r="D3292" s="14">
        <f>D3284</f>
        <v>0.49509005907045456</v>
      </c>
      <c r="E3292" s="14">
        <f t="shared" ref="E3292" si="640">E3284</f>
        <v>0.38241976486935586</v>
      </c>
      <c r="F3292" s="14">
        <f t="shared" ref="F3292" si="641">F3284</f>
        <v>0.44394887487237594</v>
      </c>
    </row>
    <row r="3293" spans="1:6" x14ac:dyDescent="0.25">
      <c r="A3293" s="13" t="s">
        <v>230</v>
      </c>
      <c r="B3293" s="14">
        <f t="shared" ref="B3293:C3293" si="642">B3285+B3286</f>
        <v>0.17246796037077949</v>
      </c>
      <c r="C3293" s="14">
        <f t="shared" si="642"/>
        <v>0.27871535767090616</v>
      </c>
      <c r="D3293" s="14">
        <f>D3285+D3286</f>
        <v>0.32803664488334938</v>
      </c>
      <c r="E3293" s="14">
        <f t="shared" ref="E3293" si="643">E3285+E3286</f>
        <v>0.33832531259813897</v>
      </c>
      <c r="F3293" s="14">
        <f t="shared" ref="F3293" si="644">F3285+F3286</f>
        <v>0.279385843611615</v>
      </c>
    </row>
    <row r="3295" spans="1:6" x14ac:dyDescent="0.25">
      <c r="A3295" s="221" t="s">
        <v>61</v>
      </c>
      <c r="B3295" s="33">
        <v>2.6776138082534686</v>
      </c>
      <c r="C3295" s="33">
        <v>3.0954661837578166</v>
      </c>
      <c r="D3295" s="32">
        <v>3.1762181664048708</v>
      </c>
      <c r="E3295" s="293">
        <v>3.092960408621809</v>
      </c>
      <c r="F3295" s="32">
        <v>3.0105640017060882</v>
      </c>
    </row>
    <row r="3297" spans="1:6" x14ac:dyDescent="0.25">
      <c r="A3297" s="26" t="s">
        <v>8</v>
      </c>
      <c r="B3297" s="26" t="s">
        <v>9</v>
      </c>
    </row>
    <row r="3298" spans="1:6" x14ac:dyDescent="0.25">
      <c r="A3298" s="26" t="s">
        <v>10</v>
      </c>
      <c r="B3298" s="26" t="s">
        <v>11</v>
      </c>
    </row>
    <row r="3299" spans="1:6" x14ac:dyDescent="0.25">
      <c r="A3299" s="1"/>
      <c r="B3299" s="74"/>
    </row>
    <row r="3300" spans="1:6" x14ac:dyDescent="0.25">
      <c r="A3300" s="142" t="s">
        <v>501</v>
      </c>
      <c r="B3300" s="60"/>
      <c r="E3300" s="143"/>
    </row>
    <row r="3301" spans="1:6" x14ac:dyDescent="0.25">
      <c r="A3301" s="1"/>
    </row>
    <row r="3302" spans="1:6" x14ac:dyDescent="0.25">
      <c r="A3302" s="1"/>
      <c r="B3302" s="62" t="s">
        <v>404</v>
      </c>
      <c r="C3302" s="10" t="s">
        <v>319</v>
      </c>
      <c r="D3302" s="90" t="s">
        <v>421</v>
      </c>
      <c r="E3302" s="145" t="s">
        <v>475</v>
      </c>
      <c r="F3302" s="216" t="s">
        <v>5</v>
      </c>
    </row>
    <row r="3303" spans="1:6" x14ac:dyDescent="0.25">
      <c r="A3303" s="56" t="s">
        <v>219</v>
      </c>
      <c r="B3303" s="247">
        <v>6.9388260003676802E-2</v>
      </c>
      <c r="C3303" s="258">
        <v>2.2636851463910538E-2</v>
      </c>
      <c r="D3303" s="244">
        <v>1.3033404548946803E-2</v>
      </c>
      <c r="E3303" s="298">
        <v>2.4044953545235087E-2</v>
      </c>
      <c r="F3303" s="300">
        <v>3.2275930776559256E-2</v>
      </c>
    </row>
    <row r="3304" spans="1:6" x14ac:dyDescent="0.25">
      <c r="A3304" s="57" t="s">
        <v>181</v>
      </c>
      <c r="B3304" s="248">
        <v>0.19319847788986824</v>
      </c>
      <c r="C3304" s="259">
        <v>9.0302351491053048E-2</v>
      </c>
      <c r="D3304" s="245">
        <v>3.1780130699903139E-2</v>
      </c>
      <c r="E3304" s="299">
        <v>7.1186291005021662E-2</v>
      </c>
      <c r="F3304" s="301">
        <v>9.6617010072787224E-2</v>
      </c>
    </row>
    <row r="3305" spans="1:6" x14ac:dyDescent="0.25">
      <c r="A3305" s="57" t="s">
        <v>54</v>
      </c>
      <c r="B3305" s="248">
        <v>0.44838740875517452</v>
      </c>
      <c r="C3305" s="259">
        <v>0.42150515994966875</v>
      </c>
      <c r="D3305" s="245">
        <v>0.29119832222276254</v>
      </c>
      <c r="E3305" s="299">
        <v>0.35440801243082382</v>
      </c>
      <c r="F3305" s="301">
        <v>0.37887491640734405</v>
      </c>
    </row>
    <row r="3306" spans="1:6" x14ac:dyDescent="0.25">
      <c r="A3306" s="57" t="s">
        <v>182</v>
      </c>
      <c r="B3306" s="248">
        <v>0.24287719801979918</v>
      </c>
      <c r="C3306" s="259">
        <v>0.33442870857447443</v>
      </c>
      <c r="D3306" s="245">
        <v>0.54561691592131412</v>
      </c>
      <c r="E3306" s="299">
        <v>0.45191009290952999</v>
      </c>
      <c r="F3306" s="301">
        <v>0.39370777053696526</v>
      </c>
    </row>
    <row r="3307" spans="1:6" x14ac:dyDescent="0.25">
      <c r="A3307" s="57" t="s">
        <v>220</v>
      </c>
      <c r="B3307" s="248">
        <v>4.614865533148145E-2</v>
      </c>
      <c r="C3307" s="259">
        <v>0.13112692852089308</v>
      </c>
      <c r="D3307" s="245">
        <v>0.11837122660707335</v>
      </c>
      <c r="E3307" s="299">
        <v>9.8450650109389387E-2</v>
      </c>
      <c r="F3307" s="301">
        <v>9.8524372206344357E-2</v>
      </c>
    </row>
    <row r="3308" spans="1:6" x14ac:dyDescent="0.25">
      <c r="A3308" s="58" t="s">
        <v>5</v>
      </c>
      <c r="B3308" s="249">
        <v>1</v>
      </c>
      <c r="C3308" s="260">
        <v>1</v>
      </c>
      <c r="D3308" s="246">
        <v>1</v>
      </c>
      <c r="E3308" s="137">
        <v>1</v>
      </c>
      <c r="F3308" s="302">
        <v>1</v>
      </c>
    </row>
    <row r="3309" spans="1:6" s="22" customFormat="1" x14ac:dyDescent="0.25">
      <c r="A3309" s="231" t="s">
        <v>6</v>
      </c>
      <c r="B3309" s="69">
        <v>499.99972602251944</v>
      </c>
      <c r="C3309" s="21">
        <v>499.99996685082965</v>
      </c>
      <c r="D3309" s="94">
        <v>500.00005020920582</v>
      </c>
      <c r="E3309" s="138">
        <v>499.98333333333392</v>
      </c>
      <c r="F3309" s="233">
        <v>1999.9830764158924</v>
      </c>
    </row>
    <row r="3310" spans="1:6" s="22" customFormat="1" x14ac:dyDescent="0.25">
      <c r="A3310" s="232" t="s">
        <v>7</v>
      </c>
      <c r="B3310" s="71">
        <v>722</v>
      </c>
      <c r="C3310" s="25">
        <v>1086</v>
      </c>
      <c r="D3310" s="95">
        <v>478</v>
      </c>
      <c r="E3310" s="139">
        <v>342</v>
      </c>
      <c r="F3310" s="235">
        <v>2628</v>
      </c>
    </row>
    <row r="3312" spans="1:6" x14ac:dyDescent="0.25">
      <c r="A3312" s="29" t="s">
        <v>229</v>
      </c>
      <c r="B3312" s="14">
        <f t="shared" ref="B3312" si="645">B3303+B3304</f>
        <v>0.26258673789354503</v>
      </c>
      <c r="C3312" s="14">
        <f>C3303+C3304</f>
        <v>0.11293920295496358</v>
      </c>
      <c r="D3312" s="14">
        <f>D3303+D3304</f>
        <v>4.4813535248849942E-2</v>
      </c>
      <c r="E3312" s="14">
        <f t="shared" ref="E3312" si="646">E3303+E3304</f>
        <v>9.523124455025675E-2</v>
      </c>
      <c r="F3312" s="14">
        <f t="shared" ref="F3312" si="647">F3303+F3304</f>
        <v>0.12889294084934649</v>
      </c>
    </row>
    <row r="3313" spans="1:6" x14ac:dyDescent="0.25">
      <c r="A3313" s="30" t="s">
        <v>59</v>
      </c>
      <c r="B3313" s="14">
        <f t="shared" ref="B3313:C3313" si="648">B3305</f>
        <v>0.44838740875517452</v>
      </c>
      <c r="C3313" s="14">
        <f t="shared" si="648"/>
        <v>0.42150515994966875</v>
      </c>
      <c r="D3313" s="14">
        <f>D3305</f>
        <v>0.29119832222276254</v>
      </c>
      <c r="E3313" s="14">
        <f t="shared" ref="E3313" si="649">E3305</f>
        <v>0.35440801243082382</v>
      </c>
      <c r="F3313" s="14">
        <f t="shared" ref="F3313" si="650">F3305</f>
        <v>0.37887491640734405</v>
      </c>
    </row>
    <row r="3314" spans="1:6" x14ac:dyDescent="0.25">
      <c r="A3314" s="13" t="s">
        <v>230</v>
      </c>
      <c r="B3314" s="14">
        <f t="shared" ref="B3314:C3314" si="651">B3306+B3307</f>
        <v>0.28902585335128061</v>
      </c>
      <c r="C3314" s="14">
        <f t="shared" si="651"/>
        <v>0.46555563709536751</v>
      </c>
      <c r="D3314" s="14">
        <f>D3306+D3307</f>
        <v>0.66398814252838745</v>
      </c>
      <c r="E3314" s="14">
        <f t="shared" ref="E3314" si="652">E3306+E3307</f>
        <v>0.55036074301891935</v>
      </c>
      <c r="F3314" s="14">
        <f t="shared" ref="F3314" si="653">F3306+F3307</f>
        <v>0.49223214274330962</v>
      </c>
    </row>
    <row r="3316" spans="1:6" x14ac:dyDescent="0.25">
      <c r="A3316" s="221" t="s">
        <v>61</v>
      </c>
      <c r="B3316" s="33">
        <v>3.0031995107855392</v>
      </c>
      <c r="C3316" s="33">
        <v>3.4611065111973871</v>
      </c>
      <c r="D3316" s="32">
        <v>3.7245124293376635</v>
      </c>
      <c r="E3316" s="293">
        <v>3.5295351950328184</v>
      </c>
      <c r="F3316" s="32">
        <v>3.4295876433237442</v>
      </c>
    </row>
    <row r="3318" spans="1:6" x14ac:dyDescent="0.25">
      <c r="A3318" s="26" t="s">
        <v>8</v>
      </c>
      <c r="B3318" s="26" t="s">
        <v>9</v>
      </c>
    </row>
    <row r="3319" spans="1:6" x14ac:dyDescent="0.25">
      <c r="A3319" s="26" t="s">
        <v>10</v>
      </c>
      <c r="B3319" s="26" t="s">
        <v>11</v>
      </c>
    </row>
    <row r="3320" spans="1:6" x14ac:dyDescent="0.25">
      <c r="A3320" s="1"/>
      <c r="B3320" s="74"/>
    </row>
    <row r="3321" spans="1:6" x14ac:dyDescent="0.25">
      <c r="A3321" s="55" t="s">
        <v>281</v>
      </c>
      <c r="B3321" s="60"/>
      <c r="E3321" s="143"/>
    </row>
    <row r="3322" spans="1:6" x14ac:dyDescent="0.25">
      <c r="A3322" s="1"/>
    </row>
    <row r="3323" spans="1:6" x14ac:dyDescent="0.25">
      <c r="A3323" s="1"/>
      <c r="B3323" s="62" t="s">
        <v>404</v>
      </c>
      <c r="C3323" s="10" t="s">
        <v>319</v>
      </c>
      <c r="D3323" s="90" t="s">
        <v>421</v>
      </c>
      <c r="E3323" s="145" t="s">
        <v>475</v>
      </c>
      <c r="F3323" s="216" t="s">
        <v>5</v>
      </c>
    </row>
    <row r="3324" spans="1:6" x14ac:dyDescent="0.25">
      <c r="A3324" s="56" t="s">
        <v>219</v>
      </c>
      <c r="B3324" s="247">
        <v>0.16087363795445009</v>
      </c>
      <c r="C3324" s="258">
        <v>3.8921805105206535E-2</v>
      </c>
      <c r="D3324" s="244">
        <v>1.6009019312901815E-2</v>
      </c>
      <c r="E3324" s="298">
        <v>3.9380260043755791E-2</v>
      </c>
      <c r="F3324" s="300">
        <v>6.3796370506859296E-2</v>
      </c>
    </row>
    <row r="3325" spans="1:6" x14ac:dyDescent="0.25">
      <c r="A3325" s="57" t="s">
        <v>181</v>
      </c>
      <c r="B3325" s="248">
        <v>0.25522893159956633</v>
      </c>
      <c r="C3325" s="259">
        <v>0.1416593398623138</v>
      </c>
      <c r="D3325" s="245">
        <v>7.0761390383793379E-2</v>
      </c>
      <c r="E3325" s="299">
        <v>0.12722412384506365</v>
      </c>
      <c r="F3325" s="301">
        <v>0.14871860926048056</v>
      </c>
    </row>
    <row r="3326" spans="1:6" x14ac:dyDescent="0.25">
      <c r="A3326" s="57" t="s">
        <v>54</v>
      </c>
      <c r="B3326" s="248">
        <v>0.39314420292098506</v>
      </c>
      <c r="C3326" s="259">
        <v>0.4272188007704083</v>
      </c>
      <c r="D3326" s="245">
        <v>0.36368542791443381</v>
      </c>
      <c r="E3326" s="299">
        <v>0.33244704648049672</v>
      </c>
      <c r="F3326" s="301">
        <v>0.37912425438550135</v>
      </c>
    </row>
    <row r="3327" spans="1:6" x14ac:dyDescent="0.25">
      <c r="A3327" s="57" t="s">
        <v>182</v>
      </c>
      <c r="B3327" s="248">
        <v>0.154154336531657</v>
      </c>
      <c r="C3327" s="259">
        <v>0.26085832184153457</v>
      </c>
      <c r="D3327" s="245">
        <v>0.44593205563862243</v>
      </c>
      <c r="E3327" s="299">
        <v>0.38394320746364102</v>
      </c>
      <c r="F3327" s="301">
        <v>0.31122140114186247</v>
      </c>
    </row>
    <row r="3328" spans="1:6" x14ac:dyDescent="0.25">
      <c r="A3328" s="57" t="s">
        <v>220</v>
      </c>
      <c r="B3328" s="248">
        <v>3.6598890993341543E-2</v>
      </c>
      <c r="C3328" s="259">
        <v>0.13134173242053673</v>
      </c>
      <c r="D3328" s="245">
        <v>0.10361210675024866</v>
      </c>
      <c r="E3328" s="299">
        <v>0.11700536216704281</v>
      </c>
      <c r="F3328" s="301">
        <v>9.7139364705296286E-2</v>
      </c>
    </row>
    <row r="3329" spans="1:6" x14ac:dyDescent="0.25">
      <c r="A3329" s="58" t="s">
        <v>5</v>
      </c>
      <c r="B3329" s="249">
        <v>1</v>
      </c>
      <c r="C3329" s="260">
        <v>1</v>
      </c>
      <c r="D3329" s="246">
        <v>1</v>
      </c>
      <c r="E3329" s="137">
        <v>1</v>
      </c>
      <c r="F3329" s="302">
        <v>1</v>
      </c>
    </row>
    <row r="3330" spans="1:6" s="22" customFormat="1" x14ac:dyDescent="0.25">
      <c r="A3330" s="231" t="s">
        <v>6</v>
      </c>
      <c r="B3330" s="69">
        <v>499.99972602251944</v>
      </c>
      <c r="C3330" s="21">
        <v>499.99996685082965</v>
      </c>
      <c r="D3330" s="94">
        <v>500.00005020920582</v>
      </c>
      <c r="E3330" s="138">
        <v>499.98333333333392</v>
      </c>
      <c r="F3330" s="233">
        <v>1999.9830764158924</v>
      </c>
    </row>
    <row r="3331" spans="1:6" s="22" customFormat="1" x14ac:dyDescent="0.25">
      <c r="A3331" s="232" t="s">
        <v>7</v>
      </c>
      <c r="B3331" s="71">
        <v>722</v>
      </c>
      <c r="C3331" s="25">
        <v>1086</v>
      </c>
      <c r="D3331" s="95">
        <v>478</v>
      </c>
      <c r="E3331" s="139">
        <v>342</v>
      </c>
      <c r="F3331" s="235">
        <v>2628</v>
      </c>
    </row>
    <row r="3333" spans="1:6" x14ac:dyDescent="0.25">
      <c r="A3333" s="29" t="s">
        <v>229</v>
      </c>
      <c r="B3333" s="14">
        <f t="shared" ref="B3333" si="654">B3324+B3325</f>
        <v>0.41610256955401642</v>
      </c>
      <c r="C3333" s="14">
        <f>C3324+C3325</f>
        <v>0.18058114496752034</v>
      </c>
      <c r="D3333" s="14">
        <f>D3324+D3325</f>
        <v>8.6770409696695194E-2</v>
      </c>
      <c r="E3333" s="14">
        <f t="shared" ref="E3333" si="655">E3324+E3325</f>
        <v>0.16660438388881943</v>
      </c>
      <c r="F3333" s="14">
        <f t="shared" ref="F3333" si="656">F3324+F3325</f>
        <v>0.21251497976733985</v>
      </c>
    </row>
    <row r="3334" spans="1:6" x14ac:dyDescent="0.25">
      <c r="A3334" s="30" t="s">
        <v>59</v>
      </c>
      <c r="B3334" s="14">
        <f t="shared" ref="B3334:C3334" si="657">B3326</f>
        <v>0.39314420292098506</v>
      </c>
      <c r="C3334" s="14">
        <f t="shared" si="657"/>
        <v>0.4272188007704083</v>
      </c>
      <c r="D3334" s="14">
        <f>D3326</f>
        <v>0.36368542791443381</v>
      </c>
      <c r="E3334" s="14">
        <f t="shared" ref="E3334" si="658">E3326</f>
        <v>0.33244704648049672</v>
      </c>
      <c r="F3334" s="14">
        <f t="shared" ref="F3334" si="659">F3326</f>
        <v>0.37912425438550135</v>
      </c>
    </row>
    <row r="3335" spans="1:6" x14ac:dyDescent="0.25">
      <c r="A3335" s="13" t="s">
        <v>230</v>
      </c>
      <c r="B3335" s="14">
        <f t="shared" ref="B3335:C3335" si="660">B3327+B3328</f>
        <v>0.19075322752499854</v>
      </c>
      <c r="C3335" s="14">
        <f t="shared" si="660"/>
        <v>0.39220005426207127</v>
      </c>
      <c r="D3335" s="14">
        <f>D3327+D3328</f>
        <v>0.54954416238887105</v>
      </c>
      <c r="E3335" s="14">
        <f t="shared" ref="E3335" si="661">E3327+E3328</f>
        <v>0.50094856963068379</v>
      </c>
      <c r="F3335" s="14">
        <f t="shared" ref="F3335" si="662">F3327+F3328</f>
        <v>0.40836076584715875</v>
      </c>
    </row>
    <row r="3337" spans="1:6" x14ac:dyDescent="0.25">
      <c r="A3337" s="221" t="s">
        <v>61</v>
      </c>
      <c r="B3337" s="33">
        <v>2.650375911009871</v>
      </c>
      <c r="C3337" s="33">
        <v>3.3040388366098812</v>
      </c>
      <c r="D3337" s="32">
        <v>3.5503768401295197</v>
      </c>
      <c r="E3337" s="293">
        <v>3.4119692878651522</v>
      </c>
      <c r="F3337" s="32">
        <v>3.2291887802782511</v>
      </c>
    </row>
    <row r="3339" spans="1:6" x14ac:dyDescent="0.25">
      <c r="A3339" s="26" t="s">
        <v>8</v>
      </c>
      <c r="B3339" s="26" t="s">
        <v>9</v>
      </c>
    </row>
    <row r="3340" spans="1:6" x14ac:dyDescent="0.25">
      <c r="A3340" s="26" t="s">
        <v>10</v>
      </c>
      <c r="B3340" s="26" t="s">
        <v>11</v>
      </c>
    </row>
    <row r="3341" spans="1:6" x14ac:dyDescent="0.25">
      <c r="A3341" s="1"/>
      <c r="B3341" s="74"/>
    </row>
    <row r="3342" spans="1:6" x14ac:dyDescent="0.25">
      <c r="A3342" s="55" t="s">
        <v>282</v>
      </c>
      <c r="B3342" s="60"/>
      <c r="E3342" s="143"/>
    </row>
    <row r="3343" spans="1:6" x14ac:dyDescent="0.25">
      <c r="A3343" s="1"/>
    </row>
    <row r="3344" spans="1:6" x14ac:dyDescent="0.25">
      <c r="A3344" s="1"/>
      <c r="B3344" s="62" t="s">
        <v>404</v>
      </c>
      <c r="C3344" s="10" t="s">
        <v>319</v>
      </c>
      <c r="D3344" s="90" t="s">
        <v>421</v>
      </c>
      <c r="E3344" s="145" t="s">
        <v>475</v>
      </c>
      <c r="F3344" s="216" t="s">
        <v>5</v>
      </c>
    </row>
    <row r="3345" spans="1:6" x14ac:dyDescent="0.25">
      <c r="A3345" s="56" t="s">
        <v>219</v>
      </c>
      <c r="B3345" s="247">
        <v>8.0596136970185514E-2</v>
      </c>
      <c r="C3345" s="258">
        <v>2.9330177514566298E-2</v>
      </c>
      <c r="D3345" s="244">
        <v>1.1664551129919548E-2</v>
      </c>
      <c r="E3345" s="298">
        <v>1.9690130021877899E-2</v>
      </c>
      <c r="F3345" s="300">
        <v>3.5320372589788943E-2</v>
      </c>
    </row>
    <row r="3346" spans="1:6" x14ac:dyDescent="0.25">
      <c r="A3346" s="57" t="s">
        <v>181</v>
      </c>
      <c r="B3346" s="248">
        <v>0.20490129544843697</v>
      </c>
      <c r="C3346" s="259">
        <v>8.5035380166452346E-2</v>
      </c>
      <c r="D3346" s="245">
        <v>8.9270208608849336E-2</v>
      </c>
      <c r="E3346" s="299">
        <v>7.8947368421052502E-2</v>
      </c>
      <c r="F3346" s="301">
        <v>0.11453884785092146</v>
      </c>
    </row>
    <row r="3347" spans="1:6" x14ac:dyDescent="0.25">
      <c r="A3347" s="57" t="s">
        <v>54</v>
      </c>
      <c r="B3347" s="248">
        <v>0.48424299843312191</v>
      </c>
      <c r="C3347" s="259">
        <v>0.48429216937350128</v>
      </c>
      <c r="D3347" s="245">
        <v>0.32529893804529486</v>
      </c>
      <c r="E3347" s="299">
        <v>0.26978355418864813</v>
      </c>
      <c r="F3347" s="301">
        <v>0.39090540642153321</v>
      </c>
    </row>
    <row r="3348" spans="1:6" x14ac:dyDescent="0.25">
      <c r="A3348" s="57" t="s">
        <v>182</v>
      </c>
      <c r="B3348" s="248">
        <v>0.1884896243300905</v>
      </c>
      <c r="C3348" s="259">
        <v>0.27997728787872755</v>
      </c>
      <c r="D3348" s="245">
        <v>0.46307202044465096</v>
      </c>
      <c r="E3348" s="299">
        <v>0.47538017349116379</v>
      </c>
      <c r="F3348" s="301">
        <v>0.35172877395731517</v>
      </c>
    </row>
    <row r="3349" spans="1:6" x14ac:dyDescent="0.25">
      <c r="A3349" s="57" t="s">
        <v>220</v>
      </c>
      <c r="B3349" s="248">
        <v>4.1769944818165185E-2</v>
      </c>
      <c r="C3349" s="259">
        <v>0.12136498506675236</v>
      </c>
      <c r="D3349" s="245">
        <v>0.1106942817712855</v>
      </c>
      <c r="E3349" s="299">
        <v>0.15619877387725767</v>
      </c>
      <c r="F3349" s="301">
        <v>0.10750659918044118</v>
      </c>
    </row>
    <row r="3350" spans="1:6" x14ac:dyDescent="0.25">
      <c r="A3350" s="58" t="s">
        <v>5</v>
      </c>
      <c r="B3350" s="249">
        <v>1</v>
      </c>
      <c r="C3350" s="260">
        <v>1</v>
      </c>
      <c r="D3350" s="246">
        <v>1</v>
      </c>
      <c r="E3350" s="137">
        <v>1</v>
      </c>
      <c r="F3350" s="302">
        <v>1</v>
      </c>
    </row>
    <row r="3351" spans="1:6" s="22" customFormat="1" x14ac:dyDescent="0.25">
      <c r="A3351" s="231" t="s">
        <v>6</v>
      </c>
      <c r="B3351" s="69">
        <v>499.99972602251944</v>
      </c>
      <c r="C3351" s="21">
        <v>499.99996685082965</v>
      </c>
      <c r="D3351" s="94">
        <v>500.00005020920582</v>
      </c>
      <c r="E3351" s="138">
        <v>499.98333333333392</v>
      </c>
      <c r="F3351" s="233">
        <v>1999.9830764158924</v>
      </c>
    </row>
    <row r="3352" spans="1:6" s="22" customFormat="1" x14ac:dyDescent="0.25">
      <c r="A3352" s="232" t="s">
        <v>7</v>
      </c>
      <c r="B3352" s="71">
        <v>722</v>
      </c>
      <c r="C3352" s="25">
        <v>1086</v>
      </c>
      <c r="D3352" s="95">
        <v>478</v>
      </c>
      <c r="E3352" s="139">
        <v>342</v>
      </c>
      <c r="F3352" s="235">
        <v>2628</v>
      </c>
    </row>
    <row r="3354" spans="1:6" x14ac:dyDescent="0.25">
      <c r="A3354" s="29" t="s">
        <v>229</v>
      </c>
      <c r="B3354" s="14">
        <f t="shared" ref="B3354" si="663">B3345+B3346</f>
        <v>0.28549743241862247</v>
      </c>
      <c r="C3354" s="14">
        <f>C3345+C3346</f>
        <v>0.11436555768101864</v>
      </c>
      <c r="D3354" s="14">
        <f>D3345+D3346</f>
        <v>0.10093475973876888</v>
      </c>
      <c r="E3354" s="14">
        <f t="shared" ref="E3354" si="664">E3345+E3346</f>
        <v>9.8637498442930405E-2</v>
      </c>
      <c r="F3354" s="14">
        <f t="shared" ref="F3354" si="665">F3345+F3346</f>
        <v>0.1498592204407104</v>
      </c>
    </row>
    <row r="3355" spans="1:6" x14ac:dyDescent="0.25">
      <c r="A3355" s="30" t="s">
        <v>59</v>
      </c>
      <c r="B3355" s="14">
        <f t="shared" ref="B3355:C3355" si="666">B3347</f>
        <v>0.48424299843312191</v>
      </c>
      <c r="C3355" s="14">
        <f t="shared" si="666"/>
        <v>0.48429216937350128</v>
      </c>
      <c r="D3355" s="14">
        <f>D3347</f>
        <v>0.32529893804529486</v>
      </c>
      <c r="E3355" s="14">
        <f t="shared" ref="E3355" si="667">E3347</f>
        <v>0.26978355418864813</v>
      </c>
      <c r="F3355" s="14">
        <f t="shared" ref="F3355" si="668">F3347</f>
        <v>0.39090540642153321</v>
      </c>
    </row>
    <row r="3356" spans="1:6" x14ac:dyDescent="0.25">
      <c r="A3356" s="13" t="s">
        <v>230</v>
      </c>
      <c r="B3356" s="14">
        <f t="shared" ref="B3356:C3356" si="669">B3348+B3349</f>
        <v>0.23025956914825568</v>
      </c>
      <c r="C3356" s="14">
        <f t="shared" si="669"/>
        <v>0.40134227294547992</v>
      </c>
      <c r="D3356" s="14">
        <f>D3348+D3349</f>
        <v>0.5737663022159365</v>
      </c>
      <c r="E3356" s="14">
        <f t="shared" ref="E3356" si="670">E3348+E3349</f>
        <v>0.63157894736842146</v>
      </c>
      <c r="F3356" s="14">
        <f t="shared" ref="F3356" si="671">F3348+F3349</f>
        <v>0.45923537313775636</v>
      </c>
    </row>
    <row r="3358" spans="1:6" x14ac:dyDescent="0.25">
      <c r="A3358" s="221" t="s">
        <v>61</v>
      </c>
      <c r="B3358" s="33">
        <v>2.9059359445776116</v>
      </c>
      <c r="C3358" s="33">
        <v>3.3790115228166502</v>
      </c>
      <c r="D3358" s="32">
        <v>3.5718612731185324</v>
      </c>
      <c r="E3358" s="293">
        <v>3.6694500927808735</v>
      </c>
      <c r="F3358" s="32">
        <v>3.3815623792876983</v>
      </c>
    </row>
    <row r="3360" spans="1:6" x14ac:dyDescent="0.25">
      <c r="A3360" s="26" t="s">
        <v>8</v>
      </c>
      <c r="B3360" s="26" t="s">
        <v>9</v>
      </c>
    </row>
    <row r="3361" spans="1:6" x14ac:dyDescent="0.25">
      <c r="A3361" s="26" t="s">
        <v>10</v>
      </c>
      <c r="B3361" s="26" t="s">
        <v>11</v>
      </c>
    </row>
    <row r="3362" spans="1:6" x14ac:dyDescent="0.25">
      <c r="A3362" s="1"/>
      <c r="B3362" s="74"/>
    </row>
    <row r="3363" spans="1:6" x14ac:dyDescent="0.25">
      <c r="A3363" s="142" t="s">
        <v>500</v>
      </c>
      <c r="B3363" s="60"/>
      <c r="E3363" s="143"/>
    </row>
    <row r="3364" spans="1:6" x14ac:dyDescent="0.25">
      <c r="A3364" s="1"/>
    </row>
    <row r="3365" spans="1:6" x14ac:dyDescent="0.25">
      <c r="A3365" s="1"/>
      <c r="B3365" s="62" t="s">
        <v>404</v>
      </c>
      <c r="C3365" s="10" t="s">
        <v>319</v>
      </c>
      <c r="D3365" s="90" t="s">
        <v>421</v>
      </c>
      <c r="E3365" s="145" t="s">
        <v>475</v>
      </c>
      <c r="F3365" s="216" t="s">
        <v>5</v>
      </c>
    </row>
    <row r="3366" spans="1:6" x14ac:dyDescent="0.25">
      <c r="A3366" s="56" t="s">
        <v>219</v>
      </c>
      <c r="B3366" s="247">
        <v>0.13409081755747307</v>
      </c>
      <c r="C3366" s="258">
        <v>2.355893723766744E-2</v>
      </c>
      <c r="D3366" s="244">
        <v>2.1722340914911348E-2</v>
      </c>
      <c r="E3366" s="298">
        <v>2.9535195032816833E-2</v>
      </c>
      <c r="F3366" s="300">
        <v>3.4518316125859184E-2</v>
      </c>
    </row>
    <row r="3367" spans="1:6" x14ac:dyDescent="0.25">
      <c r="A3367" s="57" t="s">
        <v>181</v>
      </c>
      <c r="B3367" s="248">
        <v>0.1667192247090564</v>
      </c>
      <c r="C3367" s="259">
        <v>8.9474244552764495E-2</v>
      </c>
      <c r="D3367" s="245">
        <v>6.3560261399806306E-2</v>
      </c>
      <c r="E3367" s="299">
        <v>9.6553510848022231E-2</v>
      </c>
      <c r="F3367" s="301">
        <v>0.10045885794229531</v>
      </c>
    </row>
    <row r="3368" spans="1:6" x14ac:dyDescent="0.25">
      <c r="A3368" s="57" t="s">
        <v>54</v>
      </c>
      <c r="B3368" s="248">
        <v>0.37169312422995143</v>
      </c>
      <c r="C3368" s="259">
        <v>0.48361678529423152</v>
      </c>
      <c r="D3368" s="245">
        <v>0.32184750742953894</v>
      </c>
      <c r="E3368" s="299">
        <v>0.38829803098699806</v>
      </c>
      <c r="F3368" s="301">
        <v>0.42083582424652283</v>
      </c>
    </row>
    <row r="3369" spans="1:6" x14ac:dyDescent="0.25">
      <c r="A3369" s="57" t="s">
        <v>182</v>
      </c>
      <c r="B3369" s="248">
        <v>0.25705869121433189</v>
      </c>
      <c r="C3369" s="259">
        <v>0.30304516611083038</v>
      </c>
      <c r="D3369" s="245">
        <v>0.5010412885983645</v>
      </c>
      <c r="E3369" s="299">
        <v>0.39378827247457976</v>
      </c>
      <c r="F3369" s="301">
        <v>0.36265292484522116</v>
      </c>
    </row>
    <row r="3370" spans="1:6" x14ac:dyDescent="0.25">
      <c r="A3370" s="57" t="s">
        <v>220</v>
      </c>
      <c r="B3370" s="248">
        <v>7.0438142289187294E-2</v>
      </c>
      <c r="C3370" s="259">
        <v>0.1003048668045062</v>
      </c>
      <c r="D3370" s="245">
        <v>9.1828601657378842E-2</v>
      </c>
      <c r="E3370" s="299">
        <v>9.182499065758315E-2</v>
      </c>
      <c r="F3370" s="301">
        <v>8.1534076840101624E-2</v>
      </c>
    </row>
    <row r="3371" spans="1:6" x14ac:dyDescent="0.25">
      <c r="A3371" s="58" t="s">
        <v>5</v>
      </c>
      <c r="B3371" s="249">
        <v>1</v>
      </c>
      <c r="C3371" s="260">
        <v>1</v>
      </c>
      <c r="D3371" s="246">
        <v>1</v>
      </c>
      <c r="E3371" s="137">
        <v>1</v>
      </c>
      <c r="F3371" s="302">
        <v>1</v>
      </c>
    </row>
    <row r="3372" spans="1:6" s="22" customFormat="1" x14ac:dyDescent="0.25">
      <c r="A3372" s="231" t="s">
        <v>6</v>
      </c>
      <c r="B3372" s="69">
        <v>499.99972602251944</v>
      </c>
      <c r="C3372" s="21">
        <v>499.99996685082965</v>
      </c>
      <c r="D3372" s="94">
        <v>500.00005020920582</v>
      </c>
      <c r="E3372" s="138">
        <v>499.98333333333392</v>
      </c>
      <c r="F3372" s="233">
        <v>1999.9830764158924</v>
      </c>
    </row>
    <row r="3373" spans="1:6" s="22" customFormat="1" x14ac:dyDescent="0.25">
      <c r="A3373" s="232" t="s">
        <v>7</v>
      </c>
      <c r="B3373" s="71">
        <v>722</v>
      </c>
      <c r="C3373" s="25">
        <v>1086</v>
      </c>
      <c r="D3373" s="95">
        <v>478</v>
      </c>
      <c r="E3373" s="139">
        <v>342</v>
      </c>
      <c r="F3373" s="235">
        <v>2628</v>
      </c>
    </row>
    <row r="3375" spans="1:6" x14ac:dyDescent="0.25">
      <c r="A3375" s="29" t="s">
        <v>229</v>
      </c>
      <c r="B3375" s="14">
        <f t="shared" ref="B3375" si="672">B3366+B3367</f>
        <v>0.30081004226652946</v>
      </c>
      <c r="C3375" s="14">
        <f>C3366+C3367</f>
        <v>0.11303318179043194</v>
      </c>
      <c r="D3375" s="14">
        <f>D3366+D3367</f>
        <v>8.5282602314717654E-2</v>
      </c>
      <c r="E3375" s="14">
        <f t="shared" ref="E3375" si="673">E3366+E3367</f>
        <v>0.12608870588083906</v>
      </c>
      <c r="F3375" s="14">
        <f t="shared" ref="F3375" si="674">F3366+F3367</f>
        <v>0.13497717406815449</v>
      </c>
    </row>
    <row r="3376" spans="1:6" x14ac:dyDescent="0.25">
      <c r="A3376" s="30" t="s">
        <v>59</v>
      </c>
      <c r="B3376" s="14">
        <f t="shared" ref="B3376:C3376" si="675">B3368</f>
        <v>0.37169312422995143</v>
      </c>
      <c r="C3376" s="14">
        <f t="shared" si="675"/>
        <v>0.48361678529423152</v>
      </c>
      <c r="D3376" s="14">
        <f>D3368</f>
        <v>0.32184750742953894</v>
      </c>
      <c r="E3376" s="14">
        <f t="shared" ref="E3376" si="676">E3368</f>
        <v>0.38829803098699806</v>
      </c>
      <c r="F3376" s="14">
        <f t="shared" ref="F3376" si="677">F3368</f>
        <v>0.42083582424652283</v>
      </c>
    </row>
    <row r="3377" spans="1:6" x14ac:dyDescent="0.25">
      <c r="A3377" s="13" t="s">
        <v>230</v>
      </c>
      <c r="B3377" s="14">
        <f t="shared" ref="B3377:C3377" si="678">B3369+B3370</f>
        <v>0.32749683350351921</v>
      </c>
      <c r="C3377" s="14">
        <f t="shared" si="678"/>
        <v>0.40335003291533655</v>
      </c>
      <c r="D3377" s="14">
        <f>D3369+D3370</f>
        <v>0.59286989025574333</v>
      </c>
      <c r="E3377" s="14">
        <f t="shared" ref="E3377" si="679">E3369+E3370</f>
        <v>0.48561326313216291</v>
      </c>
      <c r="F3377" s="14">
        <f t="shared" ref="F3377" si="680">F3369+F3370</f>
        <v>0.44418700168532277</v>
      </c>
    </row>
    <row r="3379" spans="1:6" x14ac:dyDescent="0.25">
      <c r="A3379" s="221" t="s">
        <v>61</v>
      </c>
      <c r="B3379" s="33">
        <v>3.0583336735222262</v>
      </c>
      <c r="C3379" s="33">
        <v>3.3670627806917448</v>
      </c>
      <c r="D3379" s="32">
        <v>3.5776935486834929</v>
      </c>
      <c r="E3379" s="293">
        <v>3.4218143528760874</v>
      </c>
      <c r="F3379" s="32">
        <v>3.3562255883314123</v>
      </c>
    </row>
    <row r="3381" spans="1:6" x14ac:dyDescent="0.25">
      <c r="A3381" s="26" t="s">
        <v>8</v>
      </c>
      <c r="B3381" s="26" t="s">
        <v>9</v>
      </c>
    </row>
    <row r="3382" spans="1:6" x14ac:dyDescent="0.25">
      <c r="A3382" s="26" t="s">
        <v>10</v>
      </c>
      <c r="B3382" s="26" t="s">
        <v>11</v>
      </c>
    </row>
    <row r="3383" spans="1:6" x14ac:dyDescent="0.25">
      <c r="A3383" s="1"/>
      <c r="B3383" s="74"/>
    </row>
    <row r="3384" spans="1:6" x14ac:dyDescent="0.25">
      <c r="A3384" s="142" t="s">
        <v>499</v>
      </c>
      <c r="B3384" s="60"/>
      <c r="E3384" s="143"/>
    </row>
    <row r="3385" spans="1:6" x14ac:dyDescent="0.25">
      <c r="A3385" s="1"/>
    </row>
    <row r="3386" spans="1:6" x14ac:dyDescent="0.25">
      <c r="A3386" s="1"/>
      <c r="B3386" s="62" t="s">
        <v>404</v>
      </c>
      <c r="C3386" s="10" t="s">
        <v>319</v>
      </c>
      <c r="D3386" s="90" t="s">
        <v>421</v>
      </c>
      <c r="E3386" s="145" t="s">
        <v>475</v>
      </c>
      <c r="F3386" s="216" t="s">
        <v>5</v>
      </c>
    </row>
    <row r="3387" spans="1:6" x14ac:dyDescent="0.25">
      <c r="A3387" s="56" t="s">
        <v>219</v>
      </c>
      <c r="B3387" s="247">
        <v>1.2264471704001148E-2</v>
      </c>
      <c r="C3387" s="258">
        <v>2.7597889961745989E-2</v>
      </c>
      <c r="D3387" s="244">
        <v>7.4390369098874974E-3</v>
      </c>
      <c r="E3387" s="298">
        <v>3.180603096126592E-2</v>
      </c>
      <c r="F3387" s="300">
        <v>5.0233585698071945E-2</v>
      </c>
    </row>
    <row r="3388" spans="1:6" x14ac:dyDescent="0.25">
      <c r="A3388" s="57" t="s">
        <v>181</v>
      </c>
      <c r="B3388" s="248">
        <v>3.5287497058165189E-2</v>
      </c>
      <c r="C3388" s="259">
        <v>4.8496868236638749E-2</v>
      </c>
      <c r="D3388" s="245">
        <v>4.9158003431832221E-2</v>
      </c>
      <c r="E3388" s="299">
        <v>0.10109518270492042</v>
      </c>
      <c r="F3388" s="301">
        <v>9.1367228930934796E-2</v>
      </c>
    </row>
    <row r="3389" spans="1:6" x14ac:dyDescent="0.25">
      <c r="A3389" s="57" t="s">
        <v>54</v>
      </c>
      <c r="B3389" s="248">
        <v>0.21550190099379907</v>
      </c>
      <c r="C3389" s="259">
        <v>0.33773358015706578</v>
      </c>
      <c r="D3389" s="245">
        <v>0.28512813873190235</v>
      </c>
      <c r="E3389" s="299">
        <v>0.29287993810319973</v>
      </c>
      <c r="F3389" s="301">
        <v>0.32185892845261593</v>
      </c>
    </row>
    <row r="3390" spans="1:6" x14ac:dyDescent="0.25">
      <c r="A3390" s="57" t="s">
        <v>182</v>
      </c>
      <c r="B3390" s="248">
        <v>0.52144080452983643</v>
      </c>
      <c r="C3390" s="259">
        <v>0.42102414146126566</v>
      </c>
      <c r="D3390" s="245">
        <v>0.52151373005719881</v>
      </c>
      <c r="E3390" s="299">
        <v>0.44301359752927488</v>
      </c>
      <c r="F3390" s="301">
        <v>0.41065229382253093</v>
      </c>
    </row>
    <row r="3391" spans="1:6" x14ac:dyDescent="0.25">
      <c r="A3391" s="57" t="s">
        <v>220</v>
      </c>
      <c r="B3391" s="248">
        <v>0.21550532571419803</v>
      </c>
      <c r="C3391" s="259">
        <v>0.16514752018328399</v>
      </c>
      <c r="D3391" s="245">
        <v>0.13676109086917906</v>
      </c>
      <c r="E3391" s="299">
        <v>0.13120525070133895</v>
      </c>
      <c r="F3391" s="301">
        <v>0.12588796309584646</v>
      </c>
    </row>
    <row r="3392" spans="1:6" x14ac:dyDescent="0.25">
      <c r="A3392" s="58" t="s">
        <v>5</v>
      </c>
      <c r="B3392" s="249">
        <v>1</v>
      </c>
      <c r="C3392" s="260">
        <v>1</v>
      </c>
      <c r="D3392" s="246">
        <v>1</v>
      </c>
      <c r="E3392" s="137">
        <v>1</v>
      </c>
      <c r="F3392" s="302">
        <v>1</v>
      </c>
    </row>
    <row r="3393" spans="1:6" s="22" customFormat="1" x14ac:dyDescent="0.25">
      <c r="A3393" s="231" t="s">
        <v>6</v>
      </c>
      <c r="B3393" s="69">
        <v>499.99972602251944</v>
      </c>
      <c r="C3393" s="21">
        <v>499.99996685082965</v>
      </c>
      <c r="D3393" s="94">
        <v>500.00005020920582</v>
      </c>
      <c r="E3393" s="138">
        <v>499.98333333333392</v>
      </c>
      <c r="F3393" s="233">
        <v>1999.9830764158924</v>
      </c>
    </row>
    <row r="3394" spans="1:6" s="22" customFormat="1" x14ac:dyDescent="0.25">
      <c r="A3394" s="232" t="s">
        <v>7</v>
      </c>
      <c r="B3394" s="71">
        <v>722</v>
      </c>
      <c r="C3394" s="25">
        <v>1086</v>
      </c>
      <c r="D3394" s="95">
        <v>478</v>
      </c>
      <c r="E3394" s="139">
        <v>342</v>
      </c>
      <c r="F3394" s="235">
        <v>2628</v>
      </c>
    </row>
    <row r="3396" spans="1:6" x14ac:dyDescent="0.25">
      <c r="A3396" s="29" t="s">
        <v>229</v>
      </c>
      <c r="B3396" s="14">
        <f t="shared" ref="B3396" si="681">B3387+B3388</f>
        <v>4.7551968762166337E-2</v>
      </c>
      <c r="C3396" s="14">
        <f>C3387+C3388</f>
        <v>7.6094758198384738E-2</v>
      </c>
      <c r="D3396" s="14">
        <f>D3387+D3388</f>
        <v>5.6597040341719716E-2</v>
      </c>
      <c r="E3396" s="14">
        <f t="shared" ref="E3396" si="682">E3387+E3388</f>
        <v>0.13290121366618635</v>
      </c>
      <c r="F3396" s="14">
        <f t="shared" ref="F3396" si="683">F3387+F3388</f>
        <v>0.14160081462900675</v>
      </c>
    </row>
    <row r="3397" spans="1:6" x14ac:dyDescent="0.25">
      <c r="A3397" s="30" t="s">
        <v>59</v>
      </c>
      <c r="B3397" s="14">
        <f t="shared" ref="B3397:C3397" si="684">B3389</f>
        <v>0.21550190099379907</v>
      </c>
      <c r="C3397" s="14">
        <f t="shared" si="684"/>
        <v>0.33773358015706578</v>
      </c>
      <c r="D3397" s="14">
        <f>D3389</f>
        <v>0.28512813873190235</v>
      </c>
      <c r="E3397" s="14">
        <f t="shared" ref="E3397" si="685">E3389</f>
        <v>0.29287993810319973</v>
      </c>
      <c r="F3397" s="14">
        <f t="shared" ref="F3397" si="686">F3389</f>
        <v>0.32185892845261593</v>
      </c>
    </row>
    <row r="3398" spans="1:6" x14ac:dyDescent="0.25">
      <c r="A3398" s="13" t="s">
        <v>230</v>
      </c>
      <c r="B3398" s="14">
        <f t="shared" ref="B3398:C3398" si="687">B3390+B3391</f>
        <v>0.73694613024403444</v>
      </c>
      <c r="C3398" s="14">
        <f t="shared" si="687"/>
        <v>0.58617166164454959</v>
      </c>
      <c r="D3398" s="14">
        <f>D3390+D3391</f>
        <v>0.6582748209263779</v>
      </c>
      <c r="E3398" s="14">
        <f t="shared" ref="E3398" si="688">E3390+E3391</f>
        <v>0.57421884823061387</v>
      </c>
      <c r="F3398" s="14">
        <f t="shared" ref="F3398" si="689">F3390+F3391</f>
        <v>0.53654025691837737</v>
      </c>
    </row>
    <row r="3400" spans="1:6" x14ac:dyDescent="0.25">
      <c r="A3400" s="221" t="s">
        <v>61</v>
      </c>
      <c r="B3400" s="33">
        <v>2.9630341159687008</v>
      </c>
      <c r="C3400" s="33">
        <v>3.647626533667701</v>
      </c>
      <c r="D3400" s="32">
        <v>3.7309998345439501</v>
      </c>
      <c r="E3400" s="293">
        <v>3.5407168543044976</v>
      </c>
      <c r="F3400" s="32">
        <v>3.4705938196871466</v>
      </c>
    </row>
    <row r="3402" spans="1:6" x14ac:dyDescent="0.25">
      <c r="A3402" s="26" t="s">
        <v>8</v>
      </c>
      <c r="B3402" s="26" t="s">
        <v>9</v>
      </c>
    </row>
    <row r="3403" spans="1:6" x14ac:dyDescent="0.25">
      <c r="A3403" s="26" t="s">
        <v>10</v>
      </c>
      <c r="B3403" s="26" t="s">
        <v>11</v>
      </c>
    </row>
    <row r="3404" spans="1:6" x14ac:dyDescent="0.25">
      <c r="A3404" s="1"/>
      <c r="B3404" s="74"/>
    </row>
    <row r="3405" spans="1:6" x14ac:dyDescent="0.25">
      <c r="A3405" s="55" t="s">
        <v>283</v>
      </c>
      <c r="B3405" s="60"/>
      <c r="E3405" s="143"/>
    </row>
    <row r="3406" spans="1:6" x14ac:dyDescent="0.25">
      <c r="A3406" s="1"/>
    </row>
    <row r="3407" spans="1:6" x14ac:dyDescent="0.25">
      <c r="A3407" s="1"/>
      <c r="B3407" s="62" t="s">
        <v>404</v>
      </c>
      <c r="C3407" s="10" t="s">
        <v>319</v>
      </c>
      <c r="D3407" s="90" t="s">
        <v>421</v>
      </c>
      <c r="E3407" s="145" t="s">
        <v>475</v>
      </c>
      <c r="F3407" s="216" t="s">
        <v>5</v>
      </c>
    </row>
    <row r="3408" spans="1:6" x14ac:dyDescent="0.25">
      <c r="A3408" s="56" t="s">
        <v>219</v>
      </c>
      <c r="B3408" s="247">
        <v>1.4025325944339265E-2</v>
      </c>
      <c r="C3408" s="258">
        <v>7.712747934786315E-3</v>
      </c>
      <c r="D3408" s="244">
        <v>1.4878073819774998E-3</v>
      </c>
      <c r="E3408" s="298">
        <v>9.8450650109389547E-3</v>
      </c>
      <c r="F3408" s="300">
        <v>7.8275054322655517E-3</v>
      </c>
    </row>
    <row r="3409" spans="1:6" x14ac:dyDescent="0.25">
      <c r="A3409" s="57" t="s">
        <v>181</v>
      </c>
      <c r="B3409" s="248">
        <v>6.9025787596649096E-2</v>
      </c>
      <c r="C3409" s="259">
        <v>1.1205031147716493E-2</v>
      </c>
      <c r="D3409" s="245">
        <v>8.9268442918649972E-3</v>
      </c>
      <c r="E3409" s="299">
        <v>4.2786513936429425E-2</v>
      </c>
      <c r="F3409" s="301">
        <v>2.4551318286391583E-2</v>
      </c>
    </row>
    <row r="3410" spans="1:6" x14ac:dyDescent="0.25">
      <c r="A3410" s="57" t="s">
        <v>54</v>
      </c>
      <c r="B3410" s="248">
        <v>0.22438329689887468</v>
      </c>
      <c r="C3410" s="259">
        <v>0.21906886989707761</v>
      </c>
      <c r="D3410" s="245">
        <v>0.19240649950729707</v>
      </c>
      <c r="E3410" s="299">
        <v>0.22755758525284162</v>
      </c>
      <c r="F3410" s="301">
        <v>0.21363359688673486</v>
      </c>
    </row>
    <row r="3411" spans="1:6" x14ac:dyDescent="0.25">
      <c r="A3411" s="57" t="s">
        <v>182</v>
      </c>
      <c r="B3411" s="248">
        <v>0.48135417828217653</v>
      </c>
      <c r="C3411" s="259">
        <v>0.51203180429206552</v>
      </c>
      <c r="D3411" s="245">
        <v>0.62072277448808966</v>
      </c>
      <c r="E3411" s="299">
        <v>0.55793497210140963</v>
      </c>
      <c r="F3411" s="301">
        <v>0.55303255556490105</v>
      </c>
    </row>
    <row r="3412" spans="1:6" x14ac:dyDescent="0.25">
      <c r="A3412" s="57" t="s">
        <v>220</v>
      </c>
      <c r="B3412" s="248">
        <v>0.21121141127796045</v>
      </c>
      <c r="C3412" s="259">
        <v>0.24998154672835404</v>
      </c>
      <c r="D3412" s="245">
        <v>0.17645607433077065</v>
      </c>
      <c r="E3412" s="299">
        <v>0.16187586369838045</v>
      </c>
      <c r="F3412" s="301">
        <v>0.20095502382970698</v>
      </c>
    </row>
    <row r="3413" spans="1:6" x14ac:dyDescent="0.25">
      <c r="A3413" s="58" t="s">
        <v>5</v>
      </c>
      <c r="B3413" s="249">
        <v>1</v>
      </c>
      <c r="C3413" s="260">
        <v>1</v>
      </c>
      <c r="D3413" s="246">
        <v>1</v>
      </c>
      <c r="E3413" s="137">
        <v>1</v>
      </c>
      <c r="F3413" s="302">
        <v>1</v>
      </c>
    </row>
    <row r="3414" spans="1:6" s="22" customFormat="1" x14ac:dyDescent="0.25">
      <c r="A3414" s="231" t="s">
        <v>6</v>
      </c>
      <c r="B3414" s="69">
        <v>499.99972602251944</v>
      </c>
      <c r="C3414" s="21">
        <v>499.99996685082965</v>
      </c>
      <c r="D3414" s="94">
        <v>500.00005020920582</v>
      </c>
      <c r="E3414" s="138">
        <v>499.98333333333392</v>
      </c>
      <c r="F3414" s="233">
        <v>1999.9830764158924</v>
      </c>
    </row>
    <row r="3415" spans="1:6" s="22" customFormat="1" x14ac:dyDescent="0.25">
      <c r="A3415" s="232" t="s">
        <v>7</v>
      </c>
      <c r="B3415" s="71">
        <v>722</v>
      </c>
      <c r="C3415" s="25">
        <v>1086</v>
      </c>
      <c r="D3415" s="95">
        <v>478</v>
      </c>
      <c r="E3415" s="139">
        <v>342</v>
      </c>
      <c r="F3415" s="235">
        <v>2628</v>
      </c>
    </row>
    <row r="3417" spans="1:6" x14ac:dyDescent="0.25">
      <c r="A3417" s="29" t="s">
        <v>229</v>
      </c>
      <c r="B3417" s="14">
        <f t="shared" ref="B3417" si="690">B3408+B3409</f>
        <v>8.3051113540988361E-2</v>
      </c>
      <c r="C3417" s="14">
        <f>C3408+C3409</f>
        <v>1.8917779082502806E-2</v>
      </c>
      <c r="D3417" s="14">
        <f>D3408+D3409</f>
        <v>1.0414651673842496E-2</v>
      </c>
      <c r="E3417" s="14">
        <f t="shared" ref="E3417" si="691">E3408+E3409</f>
        <v>5.2631578947368376E-2</v>
      </c>
      <c r="F3417" s="14">
        <f t="shared" ref="F3417" si="692">F3408+F3409</f>
        <v>3.2378823718657135E-2</v>
      </c>
    </row>
    <row r="3418" spans="1:6" x14ac:dyDescent="0.25">
      <c r="A3418" s="30" t="s">
        <v>59</v>
      </c>
      <c r="B3418" s="14">
        <f t="shared" ref="B3418:C3418" si="693">B3410</f>
        <v>0.22438329689887468</v>
      </c>
      <c r="C3418" s="14">
        <f t="shared" si="693"/>
        <v>0.21906886989707761</v>
      </c>
      <c r="D3418" s="14">
        <f>D3410</f>
        <v>0.19240649950729707</v>
      </c>
      <c r="E3418" s="14">
        <f t="shared" ref="E3418" si="694">E3410</f>
        <v>0.22755758525284162</v>
      </c>
      <c r="F3418" s="14">
        <f t="shared" ref="F3418" si="695">F3410</f>
        <v>0.21363359688673486</v>
      </c>
    </row>
    <row r="3419" spans="1:6" x14ac:dyDescent="0.25">
      <c r="A3419" s="13" t="s">
        <v>230</v>
      </c>
      <c r="B3419" s="14">
        <f t="shared" ref="B3419:C3419" si="696">B3411+B3412</f>
        <v>0.69256558956013703</v>
      </c>
      <c r="C3419" s="14">
        <f t="shared" si="696"/>
        <v>0.76201335102041956</v>
      </c>
      <c r="D3419" s="14">
        <f>D3411+D3412</f>
        <v>0.79717884881886025</v>
      </c>
      <c r="E3419" s="14">
        <f t="shared" ref="E3419" si="697">E3411+E3412</f>
        <v>0.71981083579979011</v>
      </c>
      <c r="F3419" s="14">
        <f t="shared" ref="F3419" si="698">F3411+F3412</f>
        <v>0.75398757939460803</v>
      </c>
    </row>
    <row r="3421" spans="1:6" x14ac:dyDescent="0.25">
      <c r="A3421" s="221" t="s">
        <v>61</v>
      </c>
      <c r="B3421" s="33">
        <v>3.8926350154920635</v>
      </c>
      <c r="C3421" s="33">
        <v>3.985364370731483</v>
      </c>
      <c r="D3421" s="32">
        <v>3.9617324640938083</v>
      </c>
      <c r="E3421" s="293">
        <v>3.8192100555398625</v>
      </c>
      <c r="F3421" s="32">
        <v>3.9147362740733902</v>
      </c>
    </row>
    <row r="3423" spans="1:6" x14ac:dyDescent="0.25">
      <c r="A3423" s="26" t="s">
        <v>8</v>
      </c>
      <c r="B3423" s="26" t="s">
        <v>9</v>
      </c>
    </row>
    <row r="3424" spans="1:6" x14ac:dyDescent="0.25">
      <c r="A3424" s="26" t="s">
        <v>10</v>
      </c>
      <c r="B3424" s="26" t="s">
        <v>11</v>
      </c>
    </row>
    <row r="3425" spans="1:6" x14ac:dyDescent="0.25">
      <c r="A3425" s="1"/>
      <c r="B3425" s="74"/>
    </row>
    <row r="3426" spans="1:6" x14ac:dyDescent="0.25">
      <c r="A3426" s="142" t="s">
        <v>498</v>
      </c>
      <c r="B3426" s="60"/>
      <c r="E3426" s="143"/>
    </row>
    <row r="3427" spans="1:6" x14ac:dyDescent="0.25">
      <c r="A3427" s="1"/>
    </row>
    <row r="3428" spans="1:6" x14ac:dyDescent="0.25">
      <c r="A3428" s="1"/>
      <c r="B3428" s="62" t="s">
        <v>404</v>
      </c>
      <c r="C3428" s="10" t="s">
        <v>319</v>
      </c>
      <c r="D3428" s="90" t="s">
        <v>421</v>
      </c>
      <c r="E3428" s="145" t="s">
        <v>475</v>
      </c>
      <c r="F3428" s="216" t="s">
        <v>5</v>
      </c>
    </row>
    <row r="3429" spans="1:6" x14ac:dyDescent="0.25">
      <c r="A3429" s="56" t="s">
        <v>219</v>
      </c>
      <c r="B3429" s="247">
        <v>4.8417053134947999E-2</v>
      </c>
      <c r="C3429" s="258">
        <v>1.7039285246227932E-2</v>
      </c>
      <c r="D3429" s="244">
        <v>5.7133216020095415E-3</v>
      </c>
      <c r="E3429" s="298">
        <v>1.4199888534296155E-2</v>
      </c>
      <c r="F3429" s="300">
        <v>1.2744442689867306E-2</v>
      </c>
    </row>
    <row r="3430" spans="1:6" x14ac:dyDescent="0.25">
      <c r="A3430" s="57" t="s">
        <v>181</v>
      </c>
      <c r="B3430" s="248">
        <v>0.18217334400384894</v>
      </c>
      <c r="C3430" s="259">
        <v>7.0315055673438528E-2</v>
      </c>
      <c r="D3430" s="245">
        <v>4.6301342630827469E-2</v>
      </c>
      <c r="E3430" s="299">
        <v>6.2850340625389162E-2</v>
      </c>
      <c r="F3430" s="301">
        <v>6.2123123921264199E-2</v>
      </c>
    </row>
    <row r="3431" spans="1:6" x14ac:dyDescent="0.25">
      <c r="A3431" s="57" t="s">
        <v>54</v>
      </c>
      <c r="B3431" s="248">
        <v>0.42861211424976825</v>
      </c>
      <c r="C3431" s="259">
        <v>0.25833435461187848</v>
      </c>
      <c r="D3431" s="245">
        <v>0.27030865904850288</v>
      </c>
      <c r="E3431" s="299">
        <v>0.29552447069873061</v>
      </c>
      <c r="F3431" s="301">
        <v>0.26213742260882328</v>
      </c>
    </row>
    <row r="3432" spans="1:6" x14ac:dyDescent="0.25">
      <c r="A3432" s="57" t="s">
        <v>182</v>
      </c>
      <c r="B3432" s="248">
        <v>0.26299482757628706</v>
      </c>
      <c r="C3432" s="259">
        <v>0.43385779716281792</v>
      </c>
      <c r="D3432" s="245">
        <v>0.53930882450455331</v>
      </c>
      <c r="E3432" s="299">
        <v>0.48769725072707165</v>
      </c>
      <c r="F3432" s="301">
        <v>0.4855544986775831</v>
      </c>
    </row>
    <row r="3433" spans="1:6" x14ac:dyDescent="0.25">
      <c r="A3433" s="57" t="s">
        <v>220</v>
      </c>
      <c r="B3433" s="248">
        <v>7.7802661035147852E-2</v>
      </c>
      <c r="C3433" s="259">
        <v>0.22045350730563718</v>
      </c>
      <c r="D3433" s="245">
        <v>0.13836785221410683</v>
      </c>
      <c r="E3433" s="299">
        <v>0.13972804941451242</v>
      </c>
      <c r="F3433" s="301">
        <v>0.17744051210246223</v>
      </c>
    </row>
    <row r="3434" spans="1:6" x14ac:dyDescent="0.25">
      <c r="A3434" s="58" t="s">
        <v>5</v>
      </c>
      <c r="B3434" s="249">
        <v>1</v>
      </c>
      <c r="C3434" s="260">
        <v>1</v>
      </c>
      <c r="D3434" s="246">
        <v>1</v>
      </c>
      <c r="E3434" s="137">
        <v>1</v>
      </c>
      <c r="F3434" s="302">
        <v>1</v>
      </c>
    </row>
    <row r="3435" spans="1:6" s="22" customFormat="1" x14ac:dyDescent="0.25">
      <c r="A3435" s="231" t="s">
        <v>6</v>
      </c>
      <c r="B3435" s="69">
        <v>499.99972602251944</v>
      </c>
      <c r="C3435" s="21">
        <v>499.99996685082965</v>
      </c>
      <c r="D3435" s="94">
        <v>500.00005020920582</v>
      </c>
      <c r="E3435" s="138">
        <v>499.98333333333392</v>
      </c>
      <c r="F3435" s="233">
        <v>1999.9830764158924</v>
      </c>
    </row>
    <row r="3436" spans="1:6" s="22" customFormat="1" x14ac:dyDescent="0.25">
      <c r="A3436" s="232" t="s">
        <v>7</v>
      </c>
      <c r="B3436" s="71">
        <v>722</v>
      </c>
      <c r="C3436" s="25">
        <v>1086</v>
      </c>
      <c r="D3436" s="95">
        <v>478</v>
      </c>
      <c r="E3436" s="139">
        <v>342</v>
      </c>
      <c r="F3436" s="235">
        <v>2628</v>
      </c>
    </row>
    <row r="3438" spans="1:6" x14ac:dyDescent="0.25">
      <c r="A3438" s="29" t="s">
        <v>229</v>
      </c>
      <c r="B3438" s="14">
        <f t="shared" ref="B3438" si="699">B3429+B3430</f>
        <v>0.23059039713879692</v>
      </c>
      <c r="C3438" s="14">
        <f>C3429+C3430</f>
        <v>8.7354340919666457E-2</v>
      </c>
      <c r="D3438" s="14">
        <f>D3429+D3430</f>
        <v>5.2014664232837009E-2</v>
      </c>
      <c r="E3438" s="14">
        <f t="shared" ref="E3438" si="700">E3429+E3430</f>
        <v>7.7050229159685318E-2</v>
      </c>
      <c r="F3438" s="14">
        <f t="shared" ref="F3438" si="701">F3429+F3430</f>
        <v>7.4867566611131503E-2</v>
      </c>
    </row>
    <row r="3439" spans="1:6" x14ac:dyDescent="0.25">
      <c r="A3439" s="30" t="s">
        <v>59</v>
      </c>
      <c r="B3439" s="14">
        <f t="shared" ref="B3439:C3439" si="702">B3431</f>
        <v>0.42861211424976825</v>
      </c>
      <c r="C3439" s="14">
        <f t="shared" si="702"/>
        <v>0.25833435461187848</v>
      </c>
      <c r="D3439" s="14">
        <f>D3431</f>
        <v>0.27030865904850288</v>
      </c>
      <c r="E3439" s="14">
        <f t="shared" ref="E3439" si="703">E3431</f>
        <v>0.29552447069873061</v>
      </c>
      <c r="F3439" s="14">
        <f t="shared" ref="F3439" si="704">F3431</f>
        <v>0.26213742260882328</v>
      </c>
    </row>
    <row r="3440" spans="1:6" x14ac:dyDescent="0.25">
      <c r="A3440" s="13" t="s">
        <v>230</v>
      </c>
      <c r="B3440" s="14">
        <f t="shared" ref="B3440:C3440" si="705">B3432+B3433</f>
        <v>0.34079748861143488</v>
      </c>
      <c r="C3440" s="14">
        <f t="shared" si="705"/>
        <v>0.65431130446845509</v>
      </c>
      <c r="D3440" s="14">
        <f>D3432+D3433</f>
        <v>0.67767667671866016</v>
      </c>
      <c r="E3440" s="14">
        <f t="shared" ref="E3440" si="706">E3432+E3433</f>
        <v>0.62742530014158404</v>
      </c>
      <c r="F3440" s="14">
        <f t="shared" ref="F3440" si="707">F3432+F3433</f>
        <v>0.6629950107800453</v>
      </c>
    </row>
    <row r="3442" spans="1:6" x14ac:dyDescent="0.25">
      <c r="A3442" s="221" t="s">
        <v>61</v>
      </c>
      <c r="B3442" s="33">
        <v>3.8067005613527711</v>
      </c>
      <c r="C3442" s="33">
        <v>3.7703711856081958</v>
      </c>
      <c r="D3442" s="32">
        <v>3.7583165430979197</v>
      </c>
      <c r="E3442" s="293">
        <v>3.6759032318621134</v>
      </c>
      <c r="F3442" s="32">
        <v>3.7528235135815109</v>
      </c>
    </row>
    <row r="3444" spans="1:6" x14ac:dyDescent="0.25">
      <c r="A3444" s="26" t="s">
        <v>8</v>
      </c>
      <c r="B3444" s="26" t="s">
        <v>9</v>
      </c>
    </row>
    <row r="3445" spans="1:6" x14ac:dyDescent="0.25">
      <c r="A3445" s="26" t="s">
        <v>10</v>
      </c>
      <c r="B3445" s="26" t="s">
        <v>11</v>
      </c>
    </row>
    <row r="3446" spans="1:6" x14ac:dyDescent="0.25">
      <c r="A3446" s="1"/>
      <c r="B3446" s="74"/>
    </row>
    <row r="3447" spans="1:6" x14ac:dyDescent="0.25">
      <c r="A3447" s="55" t="s">
        <v>284</v>
      </c>
      <c r="B3447" s="60"/>
      <c r="E3447" s="143"/>
    </row>
    <row r="3448" spans="1:6" x14ac:dyDescent="0.25">
      <c r="A3448" s="1"/>
    </row>
    <row r="3449" spans="1:6" x14ac:dyDescent="0.25">
      <c r="A3449" s="1"/>
      <c r="B3449" s="62" t="s">
        <v>404</v>
      </c>
      <c r="C3449" s="10" t="s">
        <v>319</v>
      </c>
      <c r="D3449" s="90" t="s">
        <v>421</v>
      </c>
      <c r="E3449" s="145" t="s">
        <v>475</v>
      </c>
      <c r="F3449" s="216" t="s">
        <v>5</v>
      </c>
    </row>
    <row r="3450" spans="1:6" x14ac:dyDescent="0.25">
      <c r="A3450" s="56" t="s">
        <v>219</v>
      </c>
      <c r="B3450" s="247">
        <v>2.2592195527972717E-2</v>
      </c>
      <c r="C3450" s="258">
        <v>3.1347018517094004E-2</v>
      </c>
      <c r="D3450" s="244">
        <v>5.8322755649597713E-3</v>
      </c>
      <c r="E3450" s="298">
        <v>1.5335306498520686E-2</v>
      </c>
      <c r="F3450" s="300">
        <v>2.5232992017173824E-2</v>
      </c>
    </row>
    <row r="3451" spans="1:6" x14ac:dyDescent="0.25">
      <c r="A3451" s="57" t="s">
        <v>181</v>
      </c>
      <c r="B3451" s="248">
        <v>6.8042481875694755E-2</v>
      </c>
      <c r="C3451" s="259">
        <v>0.13035184184838922</v>
      </c>
      <c r="D3451" s="245">
        <v>9.8197052900714302E-2</v>
      </c>
      <c r="E3451" s="299">
        <v>0.10109518270492041</v>
      </c>
      <c r="F3451" s="301">
        <v>0.12795457092833787</v>
      </c>
    </row>
    <row r="3452" spans="1:6" x14ac:dyDescent="0.25">
      <c r="A3452" s="57" t="s">
        <v>54</v>
      </c>
      <c r="B3452" s="248">
        <v>0.21522367670858616</v>
      </c>
      <c r="C3452" s="259">
        <v>0.39615248119047314</v>
      </c>
      <c r="D3452" s="245">
        <v>0.40623707217703059</v>
      </c>
      <c r="E3452" s="299">
        <v>0.35951022928834464</v>
      </c>
      <c r="F3452" s="301">
        <v>0.39762828790395455</v>
      </c>
    </row>
    <row r="3453" spans="1:6" x14ac:dyDescent="0.25">
      <c r="A3453" s="57" t="s">
        <v>182</v>
      </c>
      <c r="B3453" s="248">
        <v>0.4848701332325826</v>
      </c>
      <c r="C3453" s="259">
        <v>0.30827943761468496</v>
      </c>
      <c r="D3453" s="245">
        <v>0.40486821875800305</v>
      </c>
      <c r="E3453" s="299">
        <v>0.44302792549225356</v>
      </c>
      <c r="F3453" s="301">
        <v>0.35479188263754741</v>
      </c>
    </row>
    <row r="3454" spans="1:6" x14ac:dyDescent="0.25">
      <c r="A3454" s="57" t="s">
        <v>220</v>
      </c>
      <c r="B3454" s="248">
        <v>0.20927151265516378</v>
      </c>
      <c r="C3454" s="259">
        <v>0.13386922082935865</v>
      </c>
      <c r="D3454" s="245">
        <v>8.4865380599292259E-2</v>
      </c>
      <c r="E3454" s="299">
        <v>8.1031356015960621E-2</v>
      </c>
      <c r="F3454" s="301">
        <v>9.4392266512986336E-2</v>
      </c>
    </row>
    <row r="3455" spans="1:6" x14ac:dyDescent="0.25">
      <c r="A3455" s="58" t="s">
        <v>5</v>
      </c>
      <c r="B3455" s="249">
        <v>1</v>
      </c>
      <c r="C3455" s="260">
        <v>1</v>
      </c>
      <c r="D3455" s="246">
        <v>1</v>
      </c>
      <c r="E3455" s="137">
        <v>1</v>
      </c>
      <c r="F3455" s="302">
        <v>1</v>
      </c>
    </row>
    <row r="3456" spans="1:6" s="22" customFormat="1" x14ac:dyDescent="0.25">
      <c r="A3456" s="231" t="s">
        <v>6</v>
      </c>
      <c r="B3456" s="69">
        <v>499.99972602251944</v>
      </c>
      <c r="C3456" s="21">
        <v>499.99996685082965</v>
      </c>
      <c r="D3456" s="94">
        <v>500.00005020920582</v>
      </c>
      <c r="E3456" s="138">
        <v>499.98333333333392</v>
      </c>
      <c r="F3456" s="233">
        <v>1999.9830764158924</v>
      </c>
    </row>
    <row r="3457" spans="1:6" s="22" customFormat="1" x14ac:dyDescent="0.25">
      <c r="A3457" s="232" t="s">
        <v>7</v>
      </c>
      <c r="B3457" s="71">
        <v>722</v>
      </c>
      <c r="C3457" s="25">
        <v>1086</v>
      </c>
      <c r="D3457" s="95">
        <v>478</v>
      </c>
      <c r="E3457" s="139">
        <v>342</v>
      </c>
      <c r="F3457" s="235">
        <v>2628</v>
      </c>
    </row>
    <row r="3459" spans="1:6" x14ac:dyDescent="0.25">
      <c r="A3459" s="29" t="s">
        <v>229</v>
      </c>
      <c r="B3459" s="14">
        <f t="shared" ref="B3459" si="708">B3450+B3451</f>
        <v>9.0634677403667471E-2</v>
      </c>
      <c r="C3459" s="14">
        <f>C3450+C3451</f>
        <v>0.16169886036548323</v>
      </c>
      <c r="D3459" s="14">
        <f>D3450+D3451</f>
        <v>0.10402932846567407</v>
      </c>
      <c r="E3459" s="14">
        <f t="shared" ref="E3459" si="709">E3450+E3451</f>
        <v>0.1164304892034411</v>
      </c>
      <c r="F3459" s="14">
        <f t="shared" ref="F3459" si="710">F3450+F3451</f>
        <v>0.1531875629455117</v>
      </c>
    </row>
    <row r="3460" spans="1:6" x14ac:dyDescent="0.25">
      <c r="A3460" s="30" t="s">
        <v>59</v>
      </c>
      <c r="B3460" s="14">
        <f t="shared" ref="B3460:C3460" si="711">B3452</f>
        <v>0.21522367670858616</v>
      </c>
      <c r="C3460" s="14">
        <f t="shared" si="711"/>
        <v>0.39615248119047314</v>
      </c>
      <c r="D3460" s="14">
        <f>D3452</f>
        <v>0.40623707217703059</v>
      </c>
      <c r="E3460" s="14">
        <f t="shared" ref="E3460" si="712">E3452</f>
        <v>0.35951022928834464</v>
      </c>
      <c r="F3460" s="14">
        <f t="shared" ref="F3460" si="713">F3452</f>
        <v>0.39762828790395455</v>
      </c>
    </row>
    <row r="3461" spans="1:6" x14ac:dyDescent="0.25">
      <c r="A3461" s="13" t="s">
        <v>230</v>
      </c>
      <c r="B3461" s="14">
        <f t="shared" ref="B3461:C3461" si="714">B3453+B3454</f>
        <v>0.69414164588774641</v>
      </c>
      <c r="C3461" s="14">
        <f t="shared" si="714"/>
        <v>0.44214865844404361</v>
      </c>
      <c r="D3461" s="14">
        <f>D3453+D3454</f>
        <v>0.48973359935729532</v>
      </c>
      <c r="E3461" s="14">
        <f t="shared" ref="E3461" si="715">E3453+E3454</f>
        <v>0.52405928150821413</v>
      </c>
      <c r="F3461" s="14">
        <f t="shared" ref="F3461" si="716">F3453+F3454</f>
        <v>0.44918414915053373</v>
      </c>
    </row>
    <row r="3463" spans="1:6" x14ac:dyDescent="0.25">
      <c r="A3463" s="221" t="s">
        <v>61</v>
      </c>
      <c r="B3463" s="33">
        <v>3.1395926993728387</v>
      </c>
      <c r="C3463" s="33">
        <v>3.3829720003908235</v>
      </c>
      <c r="D3463" s="32">
        <v>3.4647373759259517</v>
      </c>
      <c r="E3463" s="293">
        <v>3.4733248418222118</v>
      </c>
      <c r="F3463" s="32">
        <v>3.3651558607008272</v>
      </c>
    </row>
    <row r="3465" spans="1:6" x14ac:dyDescent="0.25">
      <c r="A3465" s="26" t="s">
        <v>8</v>
      </c>
      <c r="B3465" s="26" t="s">
        <v>9</v>
      </c>
    </row>
    <row r="3466" spans="1:6" x14ac:dyDescent="0.25">
      <c r="A3466" s="26" t="s">
        <v>10</v>
      </c>
      <c r="B3466" s="26" t="s">
        <v>11</v>
      </c>
    </row>
    <row r="3467" spans="1:6" x14ac:dyDescent="0.25">
      <c r="A3467" s="1"/>
      <c r="B3467" s="74"/>
    </row>
    <row r="3468" spans="1:6" x14ac:dyDescent="0.25">
      <c r="A3468" s="142" t="s">
        <v>497</v>
      </c>
      <c r="B3468" s="60"/>
      <c r="E3468" s="143"/>
    </row>
    <row r="3469" spans="1:6" x14ac:dyDescent="0.25">
      <c r="A3469" s="1"/>
    </row>
    <row r="3470" spans="1:6" x14ac:dyDescent="0.25">
      <c r="A3470" s="1"/>
      <c r="B3470" s="62" t="s">
        <v>404</v>
      </c>
      <c r="C3470" s="10" t="s">
        <v>319</v>
      </c>
      <c r="D3470" s="90" t="s">
        <v>421</v>
      </c>
      <c r="E3470" s="145" t="s">
        <v>475</v>
      </c>
      <c r="F3470" s="216" t="s">
        <v>5</v>
      </c>
    </row>
    <row r="3471" spans="1:6" x14ac:dyDescent="0.25">
      <c r="A3471" s="56" t="s">
        <v>219</v>
      </c>
      <c r="B3471" s="247">
        <v>5.0268046016187201E-2</v>
      </c>
      <c r="C3471" s="258">
        <v>1.0401205060217734E-2</v>
      </c>
      <c r="D3471" s="244">
        <v>2.8566608010047682E-3</v>
      </c>
      <c r="E3471" s="298">
        <v>6.625659451806278E-3</v>
      </c>
      <c r="F3471" s="300">
        <v>1.0618961660871961E-2</v>
      </c>
    </row>
    <row r="3472" spans="1:6" x14ac:dyDescent="0.25">
      <c r="A3472" s="57" t="s">
        <v>181</v>
      </c>
      <c r="B3472" s="248">
        <v>0.17636981281574221</v>
      </c>
      <c r="C3472" s="259">
        <v>7.3297747649662154E-2</v>
      </c>
      <c r="D3472" s="245">
        <v>3.761240626486291E-2</v>
      </c>
      <c r="E3472" s="299">
        <v>2.6315789473684167E-2</v>
      </c>
      <c r="F3472" s="301">
        <v>5.1317311202001864E-2</v>
      </c>
    </row>
    <row r="3473" spans="1:6" x14ac:dyDescent="0.25">
      <c r="A3473" s="57" t="s">
        <v>54</v>
      </c>
      <c r="B3473" s="248">
        <v>0.37802721310226794</v>
      </c>
      <c r="C3473" s="259">
        <v>0.2440531112160752</v>
      </c>
      <c r="D3473" s="245">
        <v>0.21436674834810879</v>
      </c>
      <c r="E3473" s="299">
        <v>0.12192073069102285</v>
      </c>
      <c r="F3473" s="301">
        <v>0.19889170462233635</v>
      </c>
    </row>
    <row r="3474" spans="1:6" x14ac:dyDescent="0.25">
      <c r="A3474" s="57" t="s">
        <v>182</v>
      </c>
      <c r="B3474" s="248">
        <v>0.29885534885160875</v>
      </c>
      <c r="C3474" s="259">
        <v>0.43638723953141695</v>
      </c>
      <c r="D3474" s="245">
        <v>0.5864428448760326</v>
      </c>
      <c r="E3474" s="299">
        <v>0.53653455115170534</v>
      </c>
      <c r="F3474" s="301">
        <v>0.51105848817930599</v>
      </c>
    </row>
    <row r="3475" spans="1:6" x14ac:dyDescent="0.25">
      <c r="A3475" s="57" t="s">
        <v>220</v>
      </c>
      <c r="B3475" s="248">
        <v>9.6479579214193881E-2</v>
      </c>
      <c r="C3475" s="259">
        <v>0.23586069654262798</v>
      </c>
      <c r="D3475" s="245">
        <v>0.15872133970999083</v>
      </c>
      <c r="E3475" s="299">
        <v>0.30860326923178133</v>
      </c>
      <c r="F3475" s="301">
        <v>0.22811353433548384</v>
      </c>
    </row>
    <row r="3476" spans="1:6" x14ac:dyDescent="0.25">
      <c r="A3476" s="58" t="s">
        <v>5</v>
      </c>
      <c r="B3476" s="249">
        <v>1</v>
      </c>
      <c r="C3476" s="260">
        <v>1</v>
      </c>
      <c r="D3476" s="246">
        <v>1</v>
      </c>
      <c r="E3476" s="137">
        <v>1</v>
      </c>
      <c r="F3476" s="302">
        <v>1</v>
      </c>
    </row>
    <row r="3477" spans="1:6" s="22" customFormat="1" x14ac:dyDescent="0.25">
      <c r="A3477" s="231" t="s">
        <v>6</v>
      </c>
      <c r="B3477" s="69">
        <v>499.99972602251944</v>
      </c>
      <c r="C3477" s="21">
        <v>499.99996685082965</v>
      </c>
      <c r="D3477" s="94">
        <v>500.00005020920582</v>
      </c>
      <c r="E3477" s="138">
        <v>499.98333333333392</v>
      </c>
      <c r="F3477" s="233">
        <v>1999.9830764158924</v>
      </c>
    </row>
    <row r="3478" spans="1:6" s="22" customFormat="1" x14ac:dyDescent="0.25">
      <c r="A3478" s="232" t="s">
        <v>7</v>
      </c>
      <c r="B3478" s="71">
        <v>722</v>
      </c>
      <c r="C3478" s="25">
        <v>1086</v>
      </c>
      <c r="D3478" s="95">
        <v>478</v>
      </c>
      <c r="E3478" s="139">
        <v>342</v>
      </c>
      <c r="F3478" s="235">
        <v>2628</v>
      </c>
    </row>
    <row r="3480" spans="1:6" x14ac:dyDescent="0.25">
      <c r="A3480" s="29" t="s">
        <v>229</v>
      </c>
      <c r="B3480" s="14">
        <f t="shared" ref="B3480" si="717">B3471+B3472</f>
        <v>0.22663785883192941</v>
      </c>
      <c r="C3480" s="14">
        <f>C3471+C3472</f>
        <v>8.3698952709879884E-2</v>
      </c>
      <c r="D3480" s="14">
        <f>D3471+D3472</f>
        <v>4.0469067065867677E-2</v>
      </c>
      <c r="E3480" s="14">
        <f t="shared" ref="E3480" si="718">E3471+E3472</f>
        <v>3.2941448925490446E-2</v>
      </c>
      <c r="F3480" s="14">
        <f t="shared" ref="F3480" si="719">F3471+F3472</f>
        <v>6.1936272862873828E-2</v>
      </c>
    </row>
    <row r="3481" spans="1:6" x14ac:dyDescent="0.25">
      <c r="A3481" s="30" t="s">
        <v>59</v>
      </c>
      <c r="B3481" s="14">
        <f t="shared" ref="B3481:C3481" si="720">B3473</f>
        <v>0.37802721310226794</v>
      </c>
      <c r="C3481" s="14">
        <f t="shared" si="720"/>
        <v>0.2440531112160752</v>
      </c>
      <c r="D3481" s="14">
        <f>D3473</f>
        <v>0.21436674834810879</v>
      </c>
      <c r="E3481" s="14">
        <f t="shared" ref="E3481" si="721">E3473</f>
        <v>0.12192073069102285</v>
      </c>
      <c r="F3481" s="14">
        <f t="shared" ref="F3481" si="722">F3473</f>
        <v>0.19889170462233635</v>
      </c>
    </row>
    <row r="3482" spans="1:6" x14ac:dyDescent="0.25">
      <c r="A3482" s="13" t="s">
        <v>230</v>
      </c>
      <c r="B3482" s="14">
        <f t="shared" ref="B3482:C3482" si="723">B3474+B3475</f>
        <v>0.39533492806580262</v>
      </c>
      <c r="C3482" s="14">
        <f t="shared" si="723"/>
        <v>0.67224793607404498</v>
      </c>
      <c r="D3482" s="14">
        <f>D3474+D3475</f>
        <v>0.7451641845860234</v>
      </c>
      <c r="E3482" s="14">
        <f t="shared" ref="E3482" si="724">E3474+E3475</f>
        <v>0.84513782038348673</v>
      </c>
      <c r="F3482" s="14">
        <f t="shared" ref="F3482" si="725">F3474+F3475</f>
        <v>0.73917202251478986</v>
      </c>
    </row>
    <row r="3484" spans="1:6" x14ac:dyDescent="0.25">
      <c r="A3484" s="221" t="s">
        <v>61</v>
      </c>
      <c r="B3484" s="33">
        <v>3.7901862856112691</v>
      </c>
      <c r="C3484" s="33">
        <v>3.8140084748465761</v>
      </c>
      <c r="D3484" s="32">
        <v>3.8605597964291429</v>
      </c>
      <c r="E3484" s="293">
        <v>4.1141739812379683</v>
      </c>
      <c r="F3484" s="32">
        <v>3.8947303223265211</v>
      </c>
    </row>
    <row r="3486" spans="1:6" x14ac:dyDescent="0.25">
      <c r="A3486" s="26" t="s">
        <v>8</v>
      </c>
      <c r="B3486" s="26" t="s">
        <v>9</v>
      </c>
    </row>
    <row r="3487" spans="1:6" x14ac:dyDescent="0.25">
      <c r="A3487" s="26" t="s">
        <v>10</v>
      </c>
      <c r="B3487" s="26" t="s">
        <v>11</v>
      </c>
    </row>
    <row r="3488" spans="1:6" x14ac:dyDescent="0.25">
      <c r="A3488" s="1"/>
      <c r="B3488" s="74"/>
    </row>
    <row r="3489" spans="1:6" x14ac:dyDescent="0.25">
      <c r="A3489" s="55" t="s">
        <v>285</v>
      </c>
      <c r="B3489" s="60"/>
      <c r="E3489" s="143"/>
    </row>
    <row r="3490" spans="1:6" x14ac:dyDescent="0.25">
      <c r="A3490" s="1"/>
    </row>
    <row r="3491" spans="1:6" x14ac:dyDescent="0.25">
      <c r="A3491" s="1"/>
      <c r="B3491" s="62" t="s">
        <v>404</v>
      </c>
      <c r="C3491" s="10" t="s">
        <v>319</v>
      </c>
      <c r="D3491" s="90" t="s">
        <v>421</v>
      </c>
      <c r="E3491" s="145" t="s">
        <v>475</v>
      </c>
      <c r="F3491" s="216" t="s">
        <v>5</v>
      </c>
    </row>
    <row r="3492" spans="1:6" x14ac:dyDescent="0.25">
      <c r="A3492" s="56" t="s">
        <v>219</v>
      </c>
      <c r="B3492" s="247">
        <v>5.6649259041193396E-2</v>
      </c>
      <c r="C3492" s="258">
        <v>2.5770280111008945E-2</v>
      </c>
      <c r="D3492" s="244">
        <v>4.3444681829822715E-3</v>
      </c>
      <c r="E3492" s="298">
        <v>3.0670612997041376E-2</v>
      </c>
      <c r="F3492" s="300">
        <v>2.7763324003366965E-2</v>
      </c>
    </row>
    <row r="3493" spans="1:6" x14ac:dyDescent="0.25">
      <c r="A3493" s="57" t="s">
        <v>181</v>
      </c>
      <c r="B3493" s="248">
        <v>0.15090112613026052</v>
      </c>
      <c r="C3493" s="259">
        <v>0.12674906138130526</v>
      </c>
      <c r="D3493" s="245">
        <v>9.7185061370537743E-2</v>
      </c>
      <c r="E3493" s="299">
        <v>9.7875777145787754E-2</v>
      </c>
      <c r="F3493" s="301">
        <v>0.12454514255409635</v>
      </c>
    </row>
    <row r="3494" spans="1:6" x14ac:dyDescent="0.25">
      <c r="A3494" s="57" t="s">
        <v>54</v>
      </c>
      <c r="B3494" s="248">
        <v>0.43004529124233237</v>
      </c>
      <c r="C3494" s="259">
        <v>0.36645143897935889</v>
      </c>
      <c r="D3494" s="245">
        <v>0.37957549326438572</v>
      </c>
      <c r="E3494" s="299">
        <v>0.33509157907602777</v>
      </c>
      <c r="F3494" s="301">
        <v>0.36478667705965667</v>
      </c>
    </row>
    <row r="3495" spans="1:6" x14ac:dyDescent="0.25">
      <c r="A3495" s="57" t="s">
        <v>182</v>
      </c>
      <c r="B3495" s="248">
        <v>0.27443174984307911</v>
      </c>
      <c r="C3495" s="259">
        <v>0.34414365478399217</v>
      </c>
      <c r="D3495" s="245">
        <v>0.4473009090576493</v>
      </c>
      <c r="E3495" s="299">
        <v>0.40420821044912053</v>
      </c>
      <c r="F3495" s="301">
        <v>0.37362678913911684</v>
      </c>
    </row>
    <row r="3496" spans="1:6" x14ac:dyDescent="0.25">
      <c r="A3496" s="57" t="s">
        <v>220</v>
      </c>
      <c r="B3496" s="248">
        <v>8.7972573743134511E-2</v>
      </c>
      <c r="C3496" s="259">
        <v>0.13688556474433478</v>
      </c>
      <c r="D3496" s="245">
        <v>7.1594068124444979E-2</v>
      </c>
      <c r="E3496" s="299">
        <v>0.13215382033202255</v>
      </c>
      <c r="F3496" s="301">
        <v>0.10927806724376314</v>
      </c>
    </row>
    <row r="3497" spans="1:6" x14ac:dyDescent="0.25">
      <c r="A3497" s="58" t="s">
        <v>5</v>
      </c>
      <c r="B3497" s="249">
        <v>1</v>
      </c>
      <c r="C3497" s="260">
        <v>1</v>
      </c>
      <c r="D3497" s="246">
        <v>1</v>
      </c>
      <c r="E3497" s="137">
        <v>1</v>
      </c>
      <c r="F3497" s="302">
        <v>1</v>
      </c>
    </row>
    <row r="3498" spans="1:6" s="22" customFormat="1" x14ac:dyDescent="0.25">
      <c r="A3498" s="231" t="s">
        <v>6</v>
      </c>
      <c r="B3498" s="69">
        <v>499.99972602251944</v>
      </c>
      <c r="C3498" s="21">
        <v>499.99996685082965</v>
      </c>
      <c r="D3498" s="94">
        <v>500.00005020920582</v>
      </c>
      <c r="E3498" s="138">
        <v>499.98333333333392</v>
      </c>
      <c r="F3498" s="233">
        <v>1999.9830764158924</v>
      </c>
    </row>
    <row r="3499" spans="1:6" s="22" customFormat="1" x14ac:dyDescent="0.25">
      <c r="A3499" s="232" t="s">
        <v>7</v>
      </c>
      <c r="B3499" s="71">
        <v>722</v>
      </c>
      <c r="C3499" s="25">
        <v>1086</v>
      </c>
      <c r="D3499" s="95">
        <v>478</v>
      </c>
      <c r="E3499" s="139">
        <v>342</v>
      </c>
      <c r="F3499" s="235">
        <v>2628</v>
      </c>
    </row>
    <row r="3501" spans="1:6" x14ac:dyDescent="0.25">
      <c r="A3501" s="29" t="s">
        <v>229</v>
      </c>
      <c r="B3501" s="14">
        <f t="shared" ref="B3501" si="726">B3492+B3493</f>
        <v>0.20755038517145391</v>
      </c>
      <c r="C3501" s="14">
        <f>C3492+C3493</f>
        <v>0.15251934149231422</v>
      </c>
      <c r="D3501" s="14">
        <f>D3492+D3493</f>
        <v>0.10152952955352001</v>
      </c>
      <c r="E3501" s="14">
        <f t="shared" ref="E3501" si="727">E3492+E3493</f>
        <v>0.12854639014282912</v>
      </c>
      <c r="F3501" s="14">
        <f t="shared" ref="F3501" si="728">F3492+F3493</f>
        <v>0.15230846655746333</v>
      </c>
    </row>
    <row r="3502" spans="1:6" x14ac:dyDescent="0.25">
      <c r="A3502" s="30" t="s">
        <v>59</v>
      </c>
      <c r="B3502" s="14">
        <f t="shared" ref="B3502:C3502" si="729">B3494</f>
        <v>0.43004529124233237</v>
      </c>
      <c r="C3502" s="14">
        <f t="shared" si="729"/>
        <v>0.36645143897935889</v>
      </c>
      <c r="D3502" s="14">
        <f>D3494</f>
        <v>0.37957549326438572</v>
      </c>
      <c r="E3502" s="14">
        <f t="shared" ref="E3502" si="730">E3494</f>
        <v>0.33509157907602777</v>
      </c>
      <c r="F3502" s="14">
        <f t="shared" ref="F3502" si="731">F3494</f>
        <v>0.36478667705965667</v>
      </c>
    </row>
    <row r="3503" spans="1:6" x14ac:dyDescent="0.25">
      <c r="A3503" s="13" t="s">
        <v>230</v>
      </c>
      <c r="B3503" s="14">
        <f t="shared" ref="B3503:C3503" si="732">B3495+B3496</f>
        <v>0.36240432358621361</v>
      </c>
      <c r="C3503" s="14">
        <f t="shared" si="732"/>
        <v>0.48102921952832695</v>
      </c>
      <c r="D3503" s="14">
        <f>D3495+D3496</f>
        <v>0.51889497718209432</v>
      </c>
      <c r="E3503" s="14">
        <f t="shared" ref="E3503" si="733">E3495+E3496</f>
        <v>0.53636203078114308</v>
      </c>
      <c r="F3503" s="14">
        <f t="shared" ref="F3503" si="734">F3495+F3496</f>
        <v>0.48290485638288</v>
      </c>
    </row>
    <row r="3505" spans="1:6" x14ac:dyDescent="0.25">
      <c r="A3505" s="221" t="s">
        <v>61</v>
      </c>
      <c r="B3505" s="33">
        <v>3.2149086024318807</v>
      </c>
      <c r="C3505" s="33">
        <v>3.4396251626693415</v>
      </c>
      <c r="D3505" s="32">
        <v>3.4846150475700366</v>
      </c>
      <c r="E3505" s="293">
        <v>3.5092988479732963</v>
      </c>
      <c r="F3505" s="32">
        <v>3.4121111330658138</v>
      </c>
    </row>
    <row r="3507" spans="1:6" x14ac:dyDescent="0.25">
      <c r="A3507" s="26" t="s">
        <v>8</v>
      </c>
      <c r="B3507" s="26" t="s">
        <v>9</v>
      </c>
    </row>
    <row r="3508" spans="1:6" x14ac:dyDescent="0.25">
      <c r="A3508" s="26" t="s">
        <v>10</v>
      </c>
      <c r="B3508" s="26" t="s">
        <v>11</v>
      </c>
    </row>
    <row r="3509" spans="1:6" x14ac:dyDescent="0.25">
      <c r="A3509" s="1"/>
      <c r="B3509" s="74"/>
    </row>
    <row r="3510" spans="1:6" x14ac:dyDescent="0.25">
      <c r="A3510" s="55" t="s">
        <v>286</v>
      </c>
      <c r="B3510" s="60"/>
      <c r="E3510" s="143"/>
    </row>
    <row r="3511" spans="1:6" x14ac:dyDescent="0.25">
      <c r="A3511" s="1"/>
    </row>
    <row r="3512" spans="1:6" x14ac:dyDescent="0.25">
      <c r="A3512" s="1"/>
      <c r="B3512" s="62" t="s">
        <v>404</v>
      </c>
      <c r="C3512" s="10" t="s">
        <v>319</v>
      </c>
      <c r="D3512" s="90" t="s">
        <v>421</v>
      </c>
      <c r="E3512" s="145" t="s">
        <v>475</v>
      </c>
      <c r="F3512" s="216" t="s">
        <v>5</v>
      </c>
    </row>
    <row r="3513" spans="1:6" x14ac:dyDescent="0.25">
      <c r="A3513" s="56" t="s">
        <v>219</v>
      </c>
      <c r="B3513" s="247">
        <v>7.5512755987575716E-2</v>
      </c>
      <c r="C3513" s="258">
        <v>4.0882222526521489E-2</v>
      </c>
      <c r="D3513" s="244">
        <v>2.5947855134943396E-2</v>
      </c>
      <c r="E3513" s="298">
        <v>4.2786513936429425E-2</v>
      </c>
      <c r="F3513" s="300">
        <v>4.1566450059973559E-2</v>
      </c>
    </row>
    <row r="3514" spans="1:6" x14ac:dyDescent="0.25">
      <c r="A3514" s="57" t="s">
        <v>181</v>
      </c>
      <c r="B3514" s="248">
        <v>0.18051591631956002</v>
      </c>
      <c r="C3514" s="259">
        <v>0.13333548870505074</v>
      </c>
      <c r="D3514" s="245">
        <v>0.13045299945241842</v>
      </c>
      <c r="E3514" s="299">
        <v>0.18117796909019751</v>
      </c>
      <c r="F3514" s="301">
        <v>0.14896662727337834</v>
      </c>
    </row>
    <row r="3515" spans="1:6" x14ac:dyDescent="0.25">
      <c r="A3515" s="57" t="s">
        <v>54</v>
      </c>
      <c r="B3515" s="248">
        <v>0.31604730826565841</v>
      </c>
      <c r="C3515" s="259">
        <v>0.41606030001641625</v>
      </c>
      <c r="D3515" s="245">
        <v>0.38165807046111444</v>
      </c>
      <c r="E3515" s="299">
        <v>0.30896263793588435</v>
      </c>
      <c r="F3515" s="301">
        <v>0.38418219420131522</v>
      </c>
    </row>
    <row r="3516" spans="1:6" x14ac:dyDescent="0.25">
      <c r="A3516" s="57" t="s">
        <v>182</v>
      </c>
      <c r="B3516" s="248">
        <v>0.30449627431517229</v>
      </c>
      <c r="C3516" s="259">
        <v>0.28653181464519856</v>
      </c>
      <c r="D3516" s="245">
        <v>0.40921268694098534</v>
      </c>
      <c r="E3516" s="299">
        <v>0.36218341780983382</v>
      </c>
      <c r="F3516" s="301">
        <v>0.33308968655552063</v>
      </c>
    </row>
    <row r="3517" spans="1:6" x14ac:dyDescent="0.25">
      <c r="A3517" s="57" t="s">
        <v>220</v>
      </c>
      <c r="B3517" s="248">
        <v>0.12342774511203369</v>
      </c>
      <c r="C3517" s="259">
        <v>0.12319017410681286</v>
      </c>
      <c r="D3517" s="245">
        <v>5.2728388010538405E-2</v>
      </c>
      <c r="E3517" s="299">
        <v>0.10488946122765486</v>
      </c>
      <c r="F3517" s="301">
        <v>9.2195041909812273E-2</v>
      </c>
    </row>
    <row r="3518" spans="1:6" x14ac:dyDescent="0.25">
      <c r="A3518" s="58" t="s">
        <v>5</v>
      </c>
      <c r="B3518" s="249">
        <v>1</v>
      </c>
      <c r="C3518" s="260">
        <v>1</v>
      </c>
      <c r="D3518" s="246">
        <v>1</v>
      </c>
      <c r="E3518" s="137">
        <v>1</v>
      </c>
      <c r="F3518" s="302">
        <v>1</v>
      </c>
    </row>
    <row r="3519" spans="1:6" s="22" customFormat="1" x14ac:dyDescent="0.25">
      <c r="A3519" s="231" t="s">
        <v>6</v>
      </c>
      <c r="B3519" s="69">
        <v>499.99972602251944</v>
      </c>
      <c r="C3519" s="21">
        <v>499.99996685082965</v>
      </c>
      <c r="D3519" s="94">
        <v>500.00005020920582</v>
      </c>
      <c r="E3519" s="138">
        <v>499.98333333333392</v>
      </c>
      <c r="F3519" s="233">
        <v>1999.9830764158924</v>
      </c>
    </row>
    <row r="3520" spans="1:6" s="22" customFormat="1" x14ac:dyDescent="0.25">
      <c r="A3520" s="232" t="s">
        <v>7</v>
      </c>
      <c r="B3520" s="71">
        <v>722</v>
      </c>
      <c r="C3520" s="25">
        <v>1086</v>
      </c>
      <c r="D3520" s="95">
        <v>478</v>
      </c>
      <c r="E3520" s="139">
        <v>342</v>
      </c>
      <c r="F3520" s="235">
        <v>2628</v>
      </c>
    </row>
    <row r="3522" spans="1:6" x14ac:dyDescent="0.25">
      <c r="A3522" s="29" t="s">
        <v>229</v>
      </c>
      <c r="B3522" s="14">
        <f t="shared" ref="B3522" si="735">B3513+B3514</f>
        <v>0.25602867230713572</v>
      </c>
      <c r="C3522" s="14">
        <f>C3513+C3514</f>
        <v>0.17421771123157223</v>
      </c>
      <c r="D3522" s="14">
        <f>D3513+D3514</f>
        <v>0.1564008545873618</v>
      </c>
      <c r="E3522" s="14">
        <f t="shared" ref="E3522" si="736">E3513+E3514</f>
        <v>0.22396448302662694</v>
      </c>
      <c r="F3522" s="14">
        <f t="shared" ref="F3522" si="737">F3513+F3514</f>
        <v>0.1905330773333519</v>
      </c>
    </row>
    <row r="3523" spans="1:6" x14ac:dyDescent="0.25">
      <c r="A3523" s="30" t="s">
        <v>59</v>
      </c>
      <c r="B3523" s="14">
        <f t="shared" ref="B3523:C3523" si="738">B3515</f>
        <v>0.31604730826565841</v>
      </c>
      <c r="C3523" s="14">
        <f t="shared" si="738"/>
        <v>0.41606030001641625</v>
      </c>
      <c r="D3523" s="14">
        <f>D3515</f>
        <v>0.38165807046111444</v>
      </c>
      <c r="E3523" s="14">
        <f t="shared" ref="E3523" si="739">E3515</f>
        <v>0.30896263793588435</v>
      </c>
      <c r="F3523" s="14">
        <f t="shared" ref="F3523" si="740">F3515</f>
        <v>0.38418219420131522</v>
      </c>
    </row>
    <row r="3524" spans="1:6" x14ac:dyDescent="0.25">
      <c r="A3524" s="13" t="s">
        <v>230</v>
      </c>
      <c r="B3524" s="14">
        <f t="shared" ref="B3524:C3524" si="741">B3516+B3517</f>
        <v>0.42792401942720598</v>
      </c>
      <c r="C3524" s="14">
        <f t="shared" si="741"/>
        <v>0.40972198875201143</v>
      </c>
      <c r="D3524" s="14">
        <f>D3516+D3517</f>
        <v>0.46194107495152376</v>
      </c>
      <c r="E3524" s="14">
        <f t="shared" ref="E3524" si="742">E3516+E3517</f>
        <v>0.46707287903748868</v>
      </c>
      <c r="F3524" s="14">
        <f t="shared" ref="F3524" si="743">F3516+F3517</f>
        <v>0.42528472846533288</v>
      </c>
    </row>
    <row r="3526" spans="1:6" x14ac:dyDescent="0.25">
      <c r="A3526" s="221" t="s">
        <v>61</v>
      </c>
      <c r="B3526" s="33">
        <v>3.1861772531166994</v>
      </c>
      <c r="C3526" s="33">
        <v>3.3178122291007299</v>
      </c>
      <c r="D3526" s="32">
        <v>3.332320753239757</v>
      </c>
      <c r="E3526" s="293">
        <v>3.3052113433020853</v>
      </c>
      <c r="F3526" s="32">
        <v>3.28538024298182</v>
      </c>
    </row>
    <row r="3528" spans="1:6" x14ac:dyDescent="0.25">
      <c r="A3528" s="26" t="s">
        <v>8</v>
      </c>
      <c r="B3528" s="26" t="s">
        <v>9</v>
      </c>
    </row>
    <row r="3529" spans="1:6" x14ac:dyDescent="0.25">
      <c r="A3529" s="26" t="s">
        <v>10</v>
      </c>
      <c r="B3529" s="26" t="s">
        <v>11</v>
      </c>
    </row>
    <row r="3530" spans="1:6" x14ac:dyDescent="0.25">
      <c r="A3530" s="1"/>
      <c r="B3530" s="74"/>
    </row>
    <row r="3531" spans="1:6" x14ac:dyDescent="0.25">
      <c r="A3531" s="142" t="s">
        <v>496</v>
      </c>
      <c r="B3531" s="60"/>
      <c r="E3531" s="143"/>
    </row>
    <row r="3532" spans="1:6" x14ac:dyDescent="0.25">
      <c r="A3532" s="1"/>
    </row>
    <row r="3533" spans="1:6" x14ac:dyDescent="0.25">
      <c r="A3533" s="1"/>
      <c r="B3533" s="62" t="s">
        <v>404</v>
      </c>
      <c r="C3533" s="10" t="s">
        <v>319</v>
      </c>
      <c r="D3533" s="90" t="s">
        <v>421</v>
      </c>
      <c r="E3533" s="145" t="s">
        <v>475</v>
      </c>
      <c r="F3533" s="216" t="s">
        <v>5</v>
      </c>
    </row>
    <row r="3534" spans="1:6" x14ac:dyDescent="0.25">
      <c r="A3534" s="56" t="s">
        <v>219</v>
      </c>
      <c r="B3534" s="247">
        <v>3.5020231878229009E-2</v>
      </c>
      <c r="C3534" s="258">
        <v>5.2288467332431192E-2</v>
      </c>
      <c r="D3534" s="244">
        <v>3.9457075535691132E-2</v>
      </c>
      <c r="E3534" s="298">
        <v>2.4231801878776039E-2</v>
      </c>
      <c r="F3534" s="300">
        <v>4.7872718027915401E-2</v>
      </c>
    </row>
    <row r="3535" spans="1:6" x14ac:dyDescent="0.25">
      <c r="A3535" s="57" t="s">
        <v>181</v>
      </c>
      <c r="B3535" s="248">
        <v>7.4893703528256569E-2</v>
      </c>
      <c r="C3535" s="259">
        <v>0.16029014468443278</v>
      </c>
      <c r="D3535" s="245">
        <v>0.1902635624839937</v>
      </c>
      <c r="E3535" s="299">
        <v>0.15789473684210506</v>
      </c>
      <c r="F3535" s="301">
        <v>0.17224120940380214</v>
      </c>
    </row>
    <row r="3536" spans="1:6" x14ac:dyDescent="0.25">
      <c r="A3536" s="57" t="s">
        <v>54</v>
      </c>
      <c r="B3536" s="248">
        <v>0.25898612385487613</v>
      </c>
      <c r="C3536" s="259">
        <v>0.37009371484831921</v>
      </c>
      <c r="D3536" s="245">
        <v>0.42635265174701426</v>
      </c>
      <c r="E3536" s="299">
        <v>0.40400703415260075</v>
      </c>
      <c r="F3536" s="301">
        <v>0.37912498006839229</v>
      </c>
    </row>
    <row r="3537" spans="1:6" x14ac:dyDescent="0.25">
      <c r="A3537" s="57" t="s">
        <v>182</v>
      </c>
      <c r="B3537" s="248">
        <v>0.44908838052643707</v>
      </c>
      <c r="C3537" s="259">
        <v>0.30245161077312382</v>
      </c>
      <c r="D3537" s="245">
        <v>0.29292403753064056</v>
      </c>
      <c r="E3537" s="299">
        <v>0.31333178942222051</v>
      </c>
      <c r="F3537" s="301">
        <v>0.30330084402667717</v>
      </c>
    </row>
    <row r="3538" spans="1:6" x14ac:dyDescent="0.25">
      <c r="A3538" s="57" t="s">
        <v>220</v>
      </c>
      <c r="B3538" s="248">
        <v>0.18201156021220122</v>
      </c>
      <c r="C3538" s="259">
        <v>0.11487606236169295</v>
      </c>
      <c r="D3538" s="245">
        <v>5.1002672702660436E-2</v>
      </c>
      <c r="E3538" s="299">
        <v>0.10053463770429756</v>
      </c>
      <c r="F3538" s="301">
        <v>9.7460248473213065E-2</v>
      </c>
    </row>
    <row r="3539" spans="1:6" x14ac:dyDescent="0.25">
      <c r="A3539" s="58" t="s">
        <v>5</v>
      </c>
      <c r="B3539" s="249">
        <v>1</v>
      </c>
      <c r="C3539" s="260">
        <v>1</v>
      </c>
      <c r="D3539" s="246">
        <v>1</v>
      </c>
      <c r="E3539" s="137">
        <v>1</v>
      </c>
      <c r="F3539" s="302">
        <v>1</v>
      </c>
    </row>
    <row r="3540" spans="1:6" s="22" customFormat="1" x14ac:dyDescent="0.25">
      <c r="A3540" s="231" t="s">
        <v>6</v>
      </c>
      <c r="B3540" s="69">
        <v>499.99972602251944</v>
      </c>
      <c r="C3540" s="21">
        <v>499.99996685082965</v>
      </c>
      <c r="D3540" s="94">
        <v>500.00005020920582</v>
      </c>
      <c r="E3540" s="138">
        <v>499.98333333333392</v>
      </c>
      <c r="F3540" s="233">
        <v>1999.9830764158924</v>
      </c>
    </row>
    <row r="3541" spans="1:6" s="22" customFormat="1" x14ac:dyDescent="0.25">
      <c r="A3541" s="232" t="s">
        <v>7</v>
      </c>
      <c r="B3541" s="71">
        <v>722</v>
      </c>
      <c r="C3541" s="25">
        <v>1086</v>
      </c>
      <c r="D3541" s="95">
        <v>478</v>
      </c>
      <c r="E3541" s="139">
        <v>342</v>
      </c>
      <c r="F3541" s="235">
        <v>2628</v>
      </c>
    </row>
    <row r="3543" spans="1:6" x14ac:dyDescent="0.25">
      <c r="A3543" s="29" t="s">
        <v>229</v>
      </c>
      <c r="B3543" s="14">
        <f t="shared" ref="B3543" si="744">B3534+B3535</f>
        <v>0.10991393540648559</v>
      </c>
      <c r="C3543" s="14">
        <f>C3534+C3535</f>
        <v>0.21257861201686398</v>
      </c>
      <c r="D3543" s="14">
        <f>D3534+D3535</f>
        <v>0.22972063801968484</v>
      </c>
      <c r="E3543" s="14">
        <f t="shared" ref="E3543" si="745">E3534+E3535</f>
        <v>0.18212653872088111</v>
      </c>
      <c r="F3543" s="14">
        <f t="shared" ref="F3543" si="746">F3534+F3535</f>
        <v>0.22011392743171754</v>
      </c>
    </row>
    <row r="3544" spans="1:6" x14ac:dyDescent="0.25">
      <c r="A3544" s="30" t="s">
        <v>59</v>
      </c>
      <c r="B3544" s="14">
        <f t="shared" ref="B3544:C3544" si="747">B3536</f>
        <v>0.25898612385487613</v>
      </c>
      <c r="C3544" s="14">
        <f t="shared" si="747"/>
        <v>0.37009371484831921</v>
      </c>
      <c r="D3544" s="14">
        <f>D3536</f>
        <v>0.42635265174701426</v>
      </c>
      <c r="E3544" s="14">
        <f t="shared" ref="E3544" si="748">E3536</f>
        <v>0.40400703415260075</v>
      </c>
      <c r="F3544" s="14">
        <f t="shared" ref="F3544" si="749">F3536</f>
        <v>0.37912498006839229</v>
      </c>
    </row>
    <row r="3545" spans="1:6" x14ac:dyDescent="0.25">
      <c r="A3545" s="13" t="s">
        <v>230</v>
      </c>
      <c r="B3545" s="14">
        <f t="shared" ref="B3545:C3545" si="750">B3537+B3538</f>
        <v>0.63109994073863829</v>
      </c>
      <c r="C3545" s="14">
        <f t="shared" si="750"/>
        <v>0.41732767313481678</v>
      </c>
      <c r="D3545" s="14">
        <f>D3537+D3538</f>
        <v>0.34392671023330101</v>
      </c>
      <c r="E3545" s="14">
        <f t="shared" ref="E3545" si="751">E3537+E3538</f>
        <v>0.41386642712651805</v>
      </c>
      <c r="F3545" s="14">
        <f t="shared" ref="F3545" si="752">F3537+F3538</f>
        <v>0.40076109249989023</v>
      </c>
    </row>
    <row r="3547" spans="1:6" x14ac:dyDescent="0.25">
      <c r="A3547" s="221" t="s">
        <v>61</v>
      </c>
      <c r="B3547" s="33">
        <v>3.2198103362445281</v>
      </c>
      <c r="C3547" s="33">
        <v>3.2673366561472137</v>
      </c>
      <c r="D3547" s="32">
        <v>3.1257516693805854</v>
      </c>
      <c r="E3547" s="293">
        <v>3.3080427242311568</v>
      </c>
      <c r="F3547" s="32">
        <v>3.2302346955134777</v>
      </c>
    </row>
    <row r="3549" spans="1:6" x14ac:dyDescent="0.25">
      <c r="A3549" s="26" t="s">
        <v>8</v>
      </c>
      <c r="B3549" s="26" t="s">
        <v>9</v>
      </c>
    </row>
    <row r="3550" spans="1:6" x14ac:dyDescent="0.25">
      <c r="A3550" s="26" t="s">
        <v>10</v>
      </c>
      <c r="B3550" s="26" t="s">
        <v>11</v>
      </c>
    </row>
    <row r="3551" spans="1:6" x14ac:dyDescent="0.25">
      <c r="A3551" s="1"/>
      <c r="B3551" s="74"/>
    </row>
    <row r="3552" spans="1:6" x14ac:dyDescent="0.25">
      <c r="A3552" s="142" t="s">
        <v>495</v>
      </c>
      <c r="B3552" s="60"/>
      <c r="E3552" s="143"/>
    </row>
    <row r="3553" spans="1:6" x14ac:dyDescent="0.25">
      <c r="A3553" s="1"/>
    </row>
    <row r="3554" spans="1:6" x14ac:dyDescent="0.25">
      <c r="A3554" s="1"/>
      <c r="B3554" s="62" t="s">
        <v>404</v>
      </c>
      <c r="C3554" s="10" t="s">
        <v>319</v>
      </c>
      <c r="D3554" s="90" t="s">
        <v>421</v>
      </c>
      <c r="E3554" s="145" t="s">
        <v>475</v>
      </c>
      <c r="F3554" s="216" t="s">
        <v>5</v>
      </c>
    </row>
    <row r="3555" spans="1:6" x14ac:dyDescent="0.25">
      <c r="A3555" s="56" t="s">
        <v>219</v>
      </c>
      <c r="B3555" s="247">
        <v>4.2464341126261823E-2</v>
      </c>
      <c r="C3555" s="258">
        <v>4.9257958590283007E-2</v>
      </c>
      <c r="D3555" s="244">
        <v>8.8078903289147692E-3</v>
      </c>
      <c r="E3555" s="298">
        <v>9.8450650109389529E-3</v>
      </c>
      <c r="F3555" s="300">
        <v>2.5732916270967542E-2</v>
      </c>
    </row>
    <row r="3556" spans="1:6" x14ac:dyDescent="0.25">
      <c r="A3556" s="57" t="s">
        <v>181</v>
      </c>
      <c r="B3556" s="248">
        <v>0.15048057046526628</v>
      </c>
      <c r="C3556" s="259">
        <v>9.4709099850445261E-2</v>
      </c>
      <c r="D3556" s="245">
        <v>6.8261591471639266E-2</v>
      </c>
      <c r="E3556" s="299">
        <v>6.361206192253184E-2</v>
      </c>
      <c r="F3556" s="301">
        <v>7.536921133047747E-2</v>
      </c>
    </row>
    <row r="3557" spans="1:6" x14ac:dyDescent="0.25">
      <c r="A3557" s="57" t="s">
        <v>54</v>
      </c>
      <c r="B3557" s="248">
        <v>0.38004382546200133</v>
      </c>
      <c r="C3557" s="259">
        <v>0.31729436161968799</v>
      </c>
      <c r="D3557" s="245">
        <v>0.27977167901874345</v>
      </c>
      <c r="E3557" s="299">
        <v>0.2245250280272498</v>
      </c>
      <c r="F3557" s="301">
        <v>0.27014467829497074</v>
      </c>
    </row>
    <row r="3558" spans="1:6" x14ac:dyDescent="0.25">
      <c r="A3558" s="57" t="s">
        <v>182</v>
      </c>
      <c r="B3558" s="248">
        <v>0.32961098190021565</v>
      </c>
      <c r="C3558" s="259">
        <v>0.37187104568598461</v>
      </c>
      <c r="D3558" s="245">
        <v>0.52091896024244777</v>
      </c>
      <c r="E3558" s="299">
        <v>0.53900656337667441</v>
      </c>
      <c r="F3558" s="301">
        <v>0.47022067210014806</v>
      </c>
    </row>
    <row r="3559" spans="1:6" x14ac:dyDescent="0.25">
      <c r="A3559" s="57" t="s">
        <v>220</v>
      </c>
      <c r="B3559" s="248">
        <v>9.7400281046254922E-2</v>
      </c>
      <c r="C3559" s="259">
        <v>0.1668675342535991</v>
      </c>
      <c r="D3559" s="245">
        <v>0.12223987893825478</v>
      </c>
      <c r="E3559" s="299">
        <v>0.16301128166260501</v>
      </c>
      <c r="F3559" s="301">
        <v>0.15853252200343626</v>
      </c>
    </row>
    <row r="3560" spans="1:6" x14ac:dyDescent="0.25">
      <c r="A3560" s="58" t="s">
        <v>5</v>
      </c>
      <c r="B3560" s="249">
        <v>1</v>
      </c>
      <c r="C3560" s="260">
        <v>1</v>
      </c>
      <c r="D3560" s="246">
        <v>1</v>
      </c>
      <c r="E3560" s="137">
        <v>1</v>
      </c>
      <c r="F3560" s="302">
        <v>1</v>
      </c>
    </row>
    <row r="3561" spans="1:6" s="22" customFormat="1" x14ac:dyDescent="0.25">
      <c r="A3561" s="231" t="s">
        <v>6</v>
      </c>
      <c r="B3561" s="69">
        <v>499.99972602251944</v>
      </c>
      <c r="C3561" s="21">
        <v>499.99996685082965</v>
      </c>
      <c r="D3561" s="94">
        <v>500.00005020920582</v>
      </c>
      <c r="E3561" s="138">
        <v>499.98333333333392</v>
      </c>
      <c r="F3561" s="233">
        <v>1999.9830764158924</v>
      </c>
    </row>
    <row r="3562" spans="1:6" s="22" customFormat="1" x14ac:dyDescent="0.25">
      <c r="A3562" s="232" t="s">
        <v>7</v>
      </c>
      <c r="B3562" s="71">
        <v>722</v>
      </c>
      <c r="C3562" s="25">
        <v>1086</v>
      </c>
      <c r="D3562" s="95">
        <v>478</v>
      </c>
      <c r="E3562" s="139">
        <v>342</v>
      </c>
      <c r="F3562" s="235">
        <v>2628</v>
      </c>
    </row>
    <row r="3564" spans="1:6" x14ac:dyDescent="0.25">
      <c r="A3564" s="29" t="s">
        <v>229</v>
      </c>
      <c r="B3564" s="14">
        <f t="shared" ref="B3564" si="753">B3555+B3556</f>
        <v>0.1929449115915281</v>
      </c>
      <c r="C3564" s="14">
        <f>C3555+C3556</f>
        <v>0.14396705844072827</v>
      </c>
      <c r="D3564" s="14">
        <f>D3555+D3556</f>
        <v>7.7069481800554035E-2</v>
      </c>
      <c r="E3564" s="14">
        <f t="shared" ref="E3564" si="754">E3555+E3556</f>
        <v>7.3457126933470798E-2</v>
      </c>
      <c r="F3564" s="14">
        <f t="shared" ref="F3564" si="755">F3555+F3556</f>
        <v>0.10110212760144502</v>
      </c>
    </row>
    <row r="3565" spans="1:6" x14ac:dyDescent="0.25">
      <c r="A3565" s="30" t="s">
        <v>59</v>
      </c>
      <c r="B3565" s="14">
        <f t="shared" ref="B3565:C3565" si="756">B3557</f>
        <v>0.38004382546200133</v>
      </c>
      <c r="C3565" s="14">
        <f t="shared" si="756"/>
        <v>0.31729436161968799</v>
      </c>
      <c r="D3565" s="14">
        <f>D3557</f>
        <v>0.27977167901874345</v>
      </c>
      <c r="E3565" s="14">
        <f t="shared" ref="E3565" si="757">E3557</f>
        <v>0.2245250280272498</v>
      </c>
      <c r="F3565" s="14">
        <f t="shared" ref="F3565" si="758">F3557</f>
        <v>0.27014467829497074</v>
      </c>
    </row>
    <row r="3566" spans="1:6" x14ac:dyDescent="0.25">
      <c r="A3566" s="13" t="s">
        <v>230</v>
      </c>
      <c r="B3566" s="14">
        <f t="shared" ref="B3566:C3566" si="759">B3558+B3559</f>
        <v>0.42701126294647057</v>
      </c>
      <c r="C3566" s="14">
        <f t="shared" si="759"/>
        <v>0.53873857993958374</v>
      </c>
      <c r="D3566" s="14">
        <f>D3558+D3559</f>
        <v>0.6431588391807026</v>
      </c>
      <c r="E3566" s="14">
        <f t="shared" ref="E3566" si="760">E3558+E3559</f>
        <v>0.70201784503927944</v>
      </c>
      <c r="F3566" s="14">
        <f t="shared" ref="F3566" si="761">F3558+F3559</f>
        <v>0.62875319410358432</v>
      </c>
    </row>
    <row r="3568" spans="1:6" x14ac:dyDescent="0.25">
      <c r="A3568" s="221" t="s">
        <v>61</v>
      </c>
      <c r="B3568" s="33">
        <v>3.6681773336661254</v>
      </c>
      <c r="C3568" s="33">
        <v>3.5123810971621703</v>
      </c>
      <c r="D3568" s="32">
        <v>3.6795213459894889</v>
      </c>
      <c r="E3568" s="293">
        <v>3.7817269347574736</v>
      </c>
      <c r="F3568" s="32">
        <v>3.660450672234608</v>
      </c>
    </row>
    <row r="3570" spans="1:6" x14ac:dyDescent="0.25">
      <c r="A3570" s="26" t="s">
        <v>8</v>
      </c>
      <c r="B3570" s="26" t="s">
        <v>9</v>
      </c>
    </row>
    <row r="3571" spans="1:6" x14ac:dyDescent="0.25">
      <c r="A3571" s="26" t="s">
        <v>10</v>
      </c>
      <c r="B3571" s="26" t="s">
        <v>11</v>
      </c>
    </row>
    <row r="3572" spans="1:6" x14ac:dyDescent="0.25">
      <c r="A3572" s="1"/>
      <c r="B3572" s="74"/>
    </row>
    <row r="3573" spans="1:6" x14ac:dyDescent="0.25">
      <c r="A3573" s="142" t="s">
        <v>568</v>
      </c>
      <c r="B3573" s="60"/>
      <c r="E3573" s="143"/>
    </row>
    <row r="3574" spans="1:6" x14ac:dyDescent="0.25">
      <c r="A3574" s="1"/>
    </row>
    <row r="3575" spans="1:6" x14ac:dyDescent="0.25">
      <c r="A3575" s="1"/>
      <c r="B3575" s="62" t="s">
        <v>404</v>
      </c>
      <c r="C3575" s="10" t="s">
        <v>319</v>
      </c>
      <c r="D3575" s="90" t="s">
        <v>421</v>
      </c>
      <c r="E3575" s="145" t="s">
        <v>475</v>
      </c>
      <c r="F3575" s="216" t="s">
        <v>5</v>
      </c>
    </row>
    <row r="3576" spans="1:6" x14ac:dyDescent="0.25">
      <c r="A3576" s="56" t="s">
        <v>219</v>
      </c>
      <c r="B3576" s="247">
        <v>5.6362952415838906E-2</v>
      </c>
      <c r="C3576" s="258">
        <v>3.1070015713087124E-2</v>
      </c>
      <c r="D3576" s="244">
        <v>1.3152358511897042E-2</v>
      </c>
      <c r="E3576" s="298">
        <v>3.3890018556174031E-2</v>
      </c>
      <c r="F3576" s="300">
        <v>3.0144150112243626E-2</v>
      </c>
    </row>
    <row r="3577" spans="1:6" x14ac:dyDescent="0.25">
      <c r="A3577" s="57" t="s">
        <v>181</v>
      </c>
      <c r="B3577" s="248">
        <v>0.11375907448164123</v>
      </c>
      <c r="C3577" s="259">
        <v>0.14761549268998692</v>
      </c>
      <c r="D3577" s="245">
        <v>0.11170627330146204</v>
      </c>
      <c r="E3577" s="299">
        <v>0.10241744900268589</v>
      </c>
      <c r="F3577" s="301">
        <v>0.12805515579598192</v>
      </c>
    </row>
    <row r="3578" spans="1:6" x14ac:dyDescent="0.25">
      <c r="A3578" s="57" t="s">
        <v>54</v>
      </c>
      <c r="B3578" s="248">
        <v>0.16981188421814872</v>
      </c>
      <c r="C3578" s="259">
        <v>0.43505544190979373</v>
      </c>
      <c r="D3578" s="245">
        <v>0.41778266934399999</v>
      </c>
      <c r="E3578" s="299">
        <v>0.38791000635693734</v>
      </c>
      <c r="F3578" s="301">
        <v>0.40519813247735142</v>
      </c>
    </row>
    <row r="3579" spans="1:6" x14ac:dyDescent="0.25">
      <c r="A3579" s="57" t="s">
        <v>182</v>
      </c>
      <c r="B3579" s="248">
        <v>0.38825959271033172</v>
      </c>
      <c r="C3579" s="259">
        <v>0.27698990437325455</v>
      </c>
      <c r="D3579" s="245">
        <v>0.39320366762808345</v>
      </c>
      <c r="E3579" s="299">
        <v>0.39929284192514042</v>
      </c>
      <c r="F3579" s="301">
        <v>0.34977394288264352</v>
      </c>
    </row>
    <row r="3580" spans="1:6" x14ac:dyDescent="0.25">
      <c r="A3580" s="57" t="s">
        <v>220</v>
      </c>
      <c r="B3580" s="248">
        <v>0.2718064961740394</v>
      </c>
      <c r="C3580" s="259">
        <v>0.10926914531387757</v>
      </c>
      <c r="D3580" s="245">
        <v>6.415503121455747E-2</v>
      </c>
      <c r="E3580" s="299">
        <v>7.6489684159062446E-2</v>
      </c>
      <c r="F3580" s="301">
        <v>8.6828618731779453E-2</v>
      </c>
    </row>
    <row r="3581" spans="1:6" x14ac:dyDescent="0.25">
      <c r="A3581" s="58" t="s">
        <v>5</v>
      </c>
      <c r="B3581" s="249">
        <v>1</v>
      </c>
      <c r="C3581" s="260">
        <v>1</v>
      </c>
      <c r="D3581" s="246">
        <v>1</v>
      </c>
      <c r="E3581" s="137">
        <v>1</v>
      </c>
      <c r="F3581" s="302">
        <v>1</v>
      </c>
    </row>
    <row r="3582" spans="1:6" s="22" customFormat="1" x14ac:dyDescent="0.25">
      <c r="A3582" s="231" t="s">
        <v>6</v>
      </c>
      <c r="B3582" s="69">
        <v>499.99972602251944</v>
      </c>
      <c r="C3582" s="21">
        <v>499.99996685082965</v>
      </c>
      <c r="D3582" s="94">
        <v>500.00005020920582</v>
      </c>
      <c r="E3582" s="138">
        <v>499.98333333333392</v>
      </c>
      <c r="F3582" s="233">
        <v>1999.9830764158924</v>
      </c>
    </row>
    <row r="3583" spans="1:6" s="22" customFormat="1" x14ac:dyDescent="0.25">
      <c r="A3583" s="232" t="s">
        <v>7</v>
      </c>
      <c r="B3583" s="71">
        <v>722</v>
      </c>
      <c r="C3583" s="25">
        <v>1086</v>
      </c>
      <c r="D3583" s="95">
        <v>478</v>
      </c>
      <c r="E3583" s="139">
        <v>342</v>
      </c>
      <c r="F3583" s="235">
        <v>2628</v>
      </c>
    </row>
    <row r="3585" spans="1:6" x14ac:dyDescent="0.25">
      <c r="A3585" s="29" t="s">
        <v>229</v>
      </c>
      <c r="B3585" s="14">
        <f t="shared" ref="B3585" si="762">B3576+B3577</f>
        <v>0.17012202689748013</v>
      </c>
      <c r="C3585" s="14">
        <f>C3576+C3577</f>
        <v>0.17868550840307404</v>
      </c>
      <c r="D3585" s="14">
        <f>D3576+D3577</f>
        <v>0.12485863181335909</v>
      </c>
      <c r="E3585" s="14">
        <f t="shared" ref="E3585" si="763">E3576+E3577</f>
        <v>0.13630746755885992</v>
      </c>
      <c r="F3585" s="14">
        <f t="shared" ref="F3585" si="764">F3576+F3577</f>
        <v>0.15819930590822556</v>
      </c>
    </row>
    <row r="3586" spans="1:6" x14ac:dyDescent="0.25">
      <c r="A3586" s="30" t="s">
        <v>59</v>
      </c>
      <c r="B3586" s="14">
        <f t="shared" ref="B3586:C3586" si="765">B3578</f>
        <v>0.16981188421814872</v>
      </c>
      <c r="C3586" s="14">
        <f t="shared" si="765"/>
        <v>0.43505544190979373</v>
      </c>
      <c r="D3586" s="14">
        <f>D3578</f>
        <v>0.41778266934399999</v>
      </c>
      <c r="E3586" s="14">
        <f t="shared" ref="E3586" si="766">E3578</f>
        <v>0.38791000635693734</v>
      </c>
      <c r="F3586" s="14">
        <f t="shared" ref="F3586" si="767">F3578</f>
        <v>0.40519813247735142</v>
      </c>
    </row>
    <row r="3587" spans="1:6" x14ac:dyDescent="0.25">
      <c r="A3587" s="13" t="s">
        <v>230</v>
      </c>
      <c r="B3587" s="14">
        <f t="shared" ref="B3587:C3587" si="768">B3579+B3580</f>
        <v>0.66006608888437113</v>
      </c>
      <c r="C3587" s="14">
        <f t="shared" si="768"/>
        <v>0.38625904968713209</v>
      </c>
      <c r="D3587" s="14">
        <f>D3579+D3580</f>
        <v>0.45735869884264091</v>
      </c>
      <c r="E3587" s="14">
        <f t="shared" ref="E3587" si="769">E3579+E3580</f>
        <v>0.47578252608420285</v>
      </c>
      <c r="F3587" s="14">
        <f t="shared" ref="F3587" si="770">F3579+F3580</f>
        <v>0.43660256161442296</v>
      </c>
    </row>
    <row r="3589" spans="1:6" x14ac:dyDescent="0.25">
      <c r="A3589" s="221" t="s">
        <v>61</v>
      </c>
      <c r="B3589" s="33">
        <v>3.2890022912749353</v>
      </c>
      <c r="C3589" s="33">
        <v>3.2857726708848518</v>
      </c>
      <c r="D3589" s="32">
        <v>3.3835027397319433</v>
      </c>
      <c r="E3589" s="293">
        <v>3.3820747241282305</v>
      </c>
      <c r="F3589" s="32">
        <v>3.3350877243257315</v>
      </c>
    </row>
    <row r="3591" spans="1:6" x14ac:dyDescent="0.25">
      <c r="A3591" s="26" t="s">
        <v>8</v>
      </c>
      <c r="B3591" s="26" t="s">
        <v>9</v>
      </c>
    </row>
    <row r="3592" spans="1:6" x14ac:dyDescent="0.25">
      <c r="A3592" s="26" t="s">
        <v>10</v>
      </c>
      <c r="B3592" s="26" t="s">
        <v>11</v>
      </c>
    </row>
    <row r="3593" spans="1:6" x14ac:dyDescent="0.25">
      <c r="A3593" s="1"/>
      <c r="B3593" s="74"/>
    </row>
    <row r="3594" spans="1:6" x14ac:dyDescent="0.25">
      <c r="A3594" s="142" t="s">
        <v>494</v>
      </c>
      <c r="B3594" s="60"/>
      <c r="E3594" s="143"/>
    </row>
    <row r="3595" spans="1:6" x14ac:dyDescent="0.25">
      <c r="A3595" s="1"/>
    </row>
    <row r="3596" spans="1:6" x14ac:dyDescent="0.25">
      <c r="A3596" s="1"/>
      <c r="B3596" s="62" t="s">
        <v>404</v>
      </c>
      <c r="C3596" s="10" t="s">
        <v>319</v>
      </c>
      <c r="D3596" s="90" t="s">
        <v>421</v>
      </c>
      <c r="E3596" s="145" t="s">
        <v>475</v>
      </c>
      <c r="F3596" s="216" t="s">
        <v>5</v>
      </c>
    </row>
    <row r="3597" spans="1:6" x14ac:dyDescent="0.25">
      <c r="A3597" s="56" t="s">
        <v>219</v>
      </c>
      <c r="B3597" s="247">
        <v>6.2789508738927594E-2</v>
      </c>
      <c r="C3597" s="258">
        <v>4.5739166165270871E-2</v>
      </c>
      <c r="D3597" s="244">
        <v>3.0887093132676818E-2</v>
      </c>
      <c r="E3597" s="298">
        <v>2.5180371509459638E-2</v>
      </c>
      <c r="F3597" s="300">
        <v>3.9542512736302868E-2</v>
      </c>
    </row>
    <row r="3598" spans="1:6" x14ac:dyDescent="0.25">
      <c r="A3598" s="57" t="s">
        <v>181</v>
      </c>
      <c r="B3598" s="248">
        <v>0.12256019494056475</v>
      </c>
      <c r="C3598" s="259">
        <v>0.1373297646268436</v>
      </c>
      <c r="D3598" s="245">
        <v>0.1806815885508028</v>
      </c>
      <c r="E3598" s="299">
        <v>0.12664925088146195</v>
      </c>
      <c r="F3598" s="301">
        <v>0.13960503225722271</v>
      </c>
    </row>
    <row r="3599" spans="1:6" x14ac:dyDescent="0.25">
      <c r="A3599" s="57" t="s">
        <v>54</v>
      </c>
      <c r="B3599" s="248">
        <v>0.3093007460684894</v>
      </c>
      <c r="C3599" s="259">
        <v>0.30445912856983187</v>
      </c>
      <c r="D3599" s="245">
        <v>0.34690232499725626</v>
      </c>
      <c r="E3599" s="299">
        <v>0.31653686701837425</v>
      </c>
      <c r="F3599" s="301">
        <v>0.28442730013895545</v>
      </c>
    </row>
    <row r="3600" spans="1:6" x14ac:dyDescent="0.25">
      <c r="A3600" s="57" t="s">
        <v>182</v>
      </c>
      <c r="B3600" s="248">
        <v>0.3593407057061046</v>
      </c>
      <c r="C3600" s="259">
        <v>0.33874893021738051</v>
      </c>
      <c r="D3600" s="245">
        <v>0.37648092453748022</v>
      </c>
      <c r="E3600" s="299">
        <v>0.43336970881485565</v>
      </c>
      <c r="F3600" s="301">
        <v>0.38421438039998423</v>
      </c>
    </row>
    <row r="3601" spans="1:6" x14ac:dyDescent="0.25">
      <c r="A3601" s="57" t="s">
        <v>220</v>
      </c>
      <c r="B3601" s="248">
        <v>0.14600884454591365</v>
      </c>
      <c r="C3601" s="259">
        <v>0.17372301042067317</v>
      </c>
      <c r="D3601" s="245">
        <v>6.5048068781783847E-2</v>
      </c>
      <c r="E3601" s="299">
        <v>9.8263801775848508E-2</v>
      </c>
      <c r="F3601" s="301">
        <v>0.15221077446753481</v>
      </c>
    </row>
    <row r="3602" spans="1:6" x14ac:dyDescent="0.25">
      <c r="A3602" s="58" t="s">
        <v>5</v>
      </c>
      <c r="B3602" s="249">
        <v>1</v>
      </c>
      <c r="C3602" s="260">
        <v>1</v>
      </c>
      <c r="D3602" s="246">
        <v>1</v>
      </c>
      <c r="E3602" s="137">
        <v>1</v>
      </c>
      <c r="F3602" s="302">
        <v>1</v>
      </c>
    </row>
    <row r="3603" spans="1:6" s="22" customFormat="1" x14ac:dyDescent="0.25">
      <c r="A3603" s="231" t="s">
        <v>6</v>
      </c>
      <c r="B3603" s="69">
        <v>499.99972602251944</v>
      </c>
      <c r="C3603" s="21">
        <v>499.99996685082965</v>
      </c>
      <c r="D3603" s="94">
        <v>500.00005020920582</v>
      </c>
      <c r="E3603" s="138">
        <v>499.98333333333392</v>
      </c>
      <c r="F3603" s="233">
        <v>1999.9830764158924</v>
      </c>
    </row>
    <row r="3604" spans="1:6" s="22" customFormat="1" x14ac:dyDescent="0.25">
      <c r="A3604" s="232" t="s">
        <v>7</v>
      </c>
      <c r="B3604" s="71">
        <v>722</v>
      </c>
      <c r="C3604" s="25">
        <v>1086</v>
      </c>
      <c r="D3604" s="95">
        <v>478</v>
      </c>
      <c r="E3604" s="139">
        <v>342</v>
      </c>
      <c r="F3604" s="235">
        <v>2628</v>
      </c>
    </row>
    <row r="3606" spans="1:6" x14ac:dyDescent="0.25">
      <c r="A3606" s="29" t="s">
        <v>229</v>
      </c>
      <c r="B3606" s="14">
        <f t="shared" ref="B3606" si="771">B3597+B3598</f>
        <v>0.18534970367949233</v>
      </c>
      <c r="C3606" s="14">
        <f>C3597+C3598</f>
        <v>0.18306893079211448</v>
      </c>
      <c r="D3606" s="14">
        <f>D3597+D3598</f>
        <v>0.21156868168347961</v>
      </c>
      <c r="E3606" s="14">
        <f t="shared" ref="E3606" si="772">E3597+E3598</f>
        <v>0.1518296223909216</v>
      </c>
      <c r="F3606" s="14">
        <f t="shared" ref="F3606" si="773">F3597+F3598</f>
        <v>0.17914754499352559</v>
      </c>
    </row>
    <row r="3607" spans="1:6" x14ac:dyDescent="0.25">
      <c r="A3607" s="30" t="s">
        <v>59</v>
      </c>
      <c r="B3607" s="14">
        <f t="shared" ref="B3607:C3607" si="774">B3599</f>
        <v>0.3093007460684894</v>
      </c>
      <c r="C3607" s="14">
        <f t="shared" si="774"/>
        <v>0.30445912856983187</v>
      </c>
      <c r="D3607" s="14">
        <f>D3599</f>
        <v>0.34690232499725626</v>
      </c>
      <c r="E3607" s="14">
        <f t="shared" ref="E3607" si="775">E3599</f>
        <v>0.31653686701837425</v>
      </c>
      <c r="F3607" s="14">
        <f t="shared" ref="F3607" si="776">F3599</f>
        <v>0.28442730013895545</v>
      </c>
    </row>
    <row r="3608" spans="1:6" x14ac:dyDescent="0.25">
      <c r="A3608" s="13" t="s">
        <v>230</v>
      </c>
      <c r="B3608" s="14">
        <f t="shared" ref="B3608:C3608" si="777">B3600+B3601</f>
        <v>0.50534955025201822</v>
      </c>
      <c r="C3608" s="14">
        <f t="shared" si="777"/>
        <v>0.51247194063805368</v>
      </c>
      <c r="D3608" s="14">
        <f>D3600+D3601</f>
        <v>0.4415289933192641</v>
      </c>
      <c r="E3608" s="14">
        <f t="shared" ref="E3608" si="778">E3600+E3601</f>
        <v>0.53163351059070418</v>
      </c>
      <c r="F3608" s="14">
        <f t="shared" ref="F3608" si="779">F3600+F3601</f>
        <v>0.53642515486751907</v>
      </c>
    </row>
    <row r="3610" spans="1:6" x14ac:dyDescent="0.25">
      <c r="A3610" s="221" t="s">
        <v>61</v>
      </c>
      <c r="B3610" s="33">
        <v>3.7053876057450919</v>
      </c>
      <c r="C3610" s="33">
        <v>3.4573868541013439</v>
      </c>
      <c r="D3610" s="32">
        <v>3.2641212872848908</v>
      </c>
      <c r="E3610" s="293">
        <v>3.4528873184661717</v>
      </c>
      <c r="F3610" s="32">
        <v>3.4699458716052263</v>
      </c>
    </row>
    <row r="3612" spans="1:6" x14ac:dyDescent="0.25">
      <c r="A3612" s="26" t="s">
        <v>8</v>
      </c>
      <c r="B3612" s="26" t="s">
        <v>9</v>
      </c>
    </row>
    <row r="3613" spans="1:6" x14ac:dyDescent="0.25">
      <c r="A3613" s="26" t="s">
        <v>10</v>
      </c>
      <c r="B3613" s="26" t="s">
        <v>11</v>
      </c>
    </row>
    <row r="3614" spans="1:6" x14ac:dyDescent="0.25">
      <c r="A3614" s="1"/>
    </row>
    <row r="3615" spans="1:6" x14ac:dyDescent="0.25">
      <c r="A3615" s="55" t="s">
        <v>287</v>
      </c>
      <c r="E3615" s="143"/>
    </row>
    <row r="3616" spans="1:6" x14ac:dyDescent="0.25">
      <c r="A3616" s="1"/>
    </row>
    <row r="3617" spans="1:6" x14ac:dyDescent="0.25">
      <c r="A3617" s="1"/>
      <c r="B3617" s="62" t="s">
        <v>404</v>
      </c>
      <c r="C3617" s="10" t="s">
        <v>319</v>
      </c>
      <c r="D3617" s="90" t="s">
        <v>421</v>
      </c>
      <c r="E3617" s="145" t="s">
        <v>475</v>
      </c>
      <c r="F3617" s="216" t="s">
        <v>5</v>
      </c>
    </row>
    <row r="3618" spans="1:6" x14ac:dyDescent="0.25">
      <c r="A3618" s="56" t="s">
        <v>219</v>
      </c>
      <c r="B3618" s="247">
        <v>2.8249970615898991E-2</v>
      </c>
      <c r="C3618" s="258">
        <v>5.0779804122567371E-2</v>
      </c>
      <c r="D3618" s="244">
        <v>2.79114783687218E-2</v>
      </c>
      <c r="E3618" s="298">
        <v>3.9380260043755791E-2</v>
      </c>
      <c r="F3618" s="300">
        <v>4.5215308393225892E-2</v>
      </c>
    </row>
    <row r="3619" spans="1:6" x14ac:dyDescent="0.25">
      <c r="A3619" s="57" t="s">
        <v>181</v>
      </c>
      <c r="B3619" s="248">
        <v>6.1372496426646751E-2</v>
      </c>
      <c r="C3619" s="259">
        <v>0.14797091631607717</v>
      </c>
      <c r="D3619" s="245">
        <v>0.19645269993780407</v>
      </c>
      <c r="E3619" s="299">
        <v>0.1595906998069524</v>
      </c>
      <c r="F3619" s="301">
        <v>0.15664360918512135</v>
      </c>
    </row>
    <row r="3620" spans="1:6" x14ac:dyDescent="0.25">
      <c r="A3620" s="57" t="s">
        <v>54</v>
      </c>
      <c r="B3620" s="248">
        <v>0.2316821980019908</v>
      </c>
      <c r="C3620" s="259">
        <v>0.34737079062747528</v>
      </c>
      <c r="D3620" s="245">
        <v>0.4357553118906804</v>
      </c>
      <c r="E3620" s="299">
        <v>0.3657621920730692</v>
      </c>
      <c r="F3620" s="301">
        <v>0.36454726004080912</v>
      </c>
    </row>
    <row r="3621" spans="1:6" x14ac:dyDescent="0.25">
      <c r="A3621" s="57" t="s">
        <v>182</v>
      </c>
      <c r="B3621" s="248">
        <v>0.46593142942623877</v>
      </c>
      <c r="C3621" s="259">
        <v>0.3199526299744736</v>
      </c>
      <c r="D3621" s="245">
        <v>0.29631687401002083</v>
      </c>
      <c r="E3621" s="299">
        <v>0.37733187597481349</v>
      </c>
      <c r="F3621" s="301">
        <v>0.33823519235311328</v>
      </c>
    </row>
    <row r="3622" spans="1:6" x14ac:dyDescent="0.25">
      <c r="A3622" s="57" t="s">
        <v>220</v>
      </c>
      <c r="B3622" s="248">
        <v>0.21276390552922472</v>
      </c>
      <c r="C3622" s="259">
        <v>0.13392585895940656</v>
      </c>
      <c r="D3622" s="245">
        <v>4.3563635792772913E-2</v>
      </c>
      <c r="E3622" s="299">
        <v>5.7934972101409146E-2</v>
      </c>
      <c r="F3622" s="301">
        <v>9.5358630027730401E-2</v>
      </c>
    </row>
    <row r="3623" spans="1:6" x14ac:dyDescent="0.25">
      <c r="A3623" s="58" t="s">
        <v>5</v>
      </c>
      <c r="B3623" s="249">
        <v>1</v>
      </c>
      <c r="C3623" s="260">
        <v>1</v>
      </c>
      <c r="D3623" s="246">
        <v>1</v>
      </c>
      <c r="E3623" s="137">
        <v>1</v>
      </c>
      <c r="F3623" s="302">
        <v>1</v>
      </c>
    </row>
    <row r="3624" spans="1:6" s="22" customFormat="1" x14ac:dyDescent="0.25">
      <c r="A3624" s="231" t="s">
        <v>6</v>
      </c>
      <c r="B3624" s="69">
        <v>499.99972602251944</v>
      </c>
      <c r="C3624" s="21">
        <v>499.99996685082965</v>
      </c>
      <c r="D3624" s="94">
        <v>500.00005020920582</v>
      </c>
      <c r="E3624" s="138">
        <v>499.98333333333392</v>
      </c>
      <c r="F3624" s="233">
        <v>1999.9830764158924</v>
      </c>
    </row>
    <row r="3625" spans="1:6" s="22" customFormat="1" x14ac:dyDescent="0.25">
      <c r="A3625" s="232" t="s">
        <v>7</v>
      </c>
      <c r="B3625" s="71">
        <v>722</v>
      </c>
      <c r="C3625" s="25">
        <v>1086</v>
      </c>
      <c r="D3625" s="95">
        <v>478</v>
      </c>
      <c r="E3625" s="139">
        <v>342</v>
      </c>
      <c r="F3625" s="235">
        <v>2628</v>
      </c>
    </row>
    <row r="3627" spans="1:6" x14ac:dyDescent="0.25">
      <c r="A3627" s="29" t="s">
        <v>229</v>
      </c>
      <c r="B3627" s="14">
        <f t="shared" ref="B3627" si="780">B3618+B3619</f>
        <v>8.9622467042545742E-2</v>
      </c>
      <c r="C3627" s="14">
        <f>C3618+C3619</f>
        <v>0.19875072043864456</v>
      </c>
      <c r="D3627" s="14">
        <f>D3618+D3619</f>
        <v>0.22436417830652586</v>
      </c>
      <c r="E3627" s="14">
        <f t="shared" ref="E3627" si="781">E3618+E3619</f>
        <v>0.19897095985070817</v>
      </c>
      <c r="F3627" s="14">
        <f t="shared" ref="F3627" si="782">F3618+F3619</f>
        <v>0.20185891757834723</v>
      </c>
    </row>
    <row r="3628" spans="1:6" x14ac:dyDescent="0.25">
      <c r="A3628" s="30" t="s">
        <v>59</v>
      </c>
      <c r="B3628" s="14">
        <f t="shared" ref="B3628:C3628" si="783">B3620</f>
        <v>0.2316821980019908</v>
      </c>
      <c r="C3628" s="14">
        <f t="shared" si="783"/>
        <v>0.34737079062747528</v>
      </c>
      <c r="D3628" s="14">
        <f>D3620</f>
        <v>0.4357553118906804</v>
      </c>
      <c r="E3628" s="14">
        <f t="shared" ref="E3628" si="784">E3620</f>
        <v>0.3657621920730692</v>
      </c>
      <c r="F3628" s="14">
        <f t="shared" ref="F3628" si="785">F3620</f>
        <v>0.36454726004080912</v>
      </c>
    </row>
    <row r="3629" spans="1:6" x14ac:dyDescent="0.25">
      <c r="A3629" s="13" t="s">
        <v>230</v>
      </c>
      <c r="B3629" s="14">
        <f t="shared" ref="B3629:C3629" si="786">B3621+B3622</f>
        <v>0.67869533495546353</v>
      </c>
      <c r="C3629" s="14">
        <f t="shared" si="786"/>
        <v>0.45387848893388016</v>
      </c>
      <c r="D3629" s="14">
        <f>D3621+D3622</f>
        <v>0.33988050980279372</v>
      </c>
      <c r="E3629" s="14">
        <f t="shared" ref="E3629" si="787">E3621+E3622</f>
        <v>0.43526684807622262</v>
      </c>
      <c r="F3629" s="14">
        <f t="shared" ref="F3629" si="788">F3621+F3622</f>
        <v>0.43359382238084365</v>
      </c>
    </row>
    <row r="3631" spans="1:6" x14ac:dyDescent="0.25">
      <c r="A3631" s="221" t="s">
        <v>61</v>
      </c>
      <c r="B3631" s="33">
        <v>3.403219182379511</v>
      </c>
      <c r="C3631" s="33">
        <v>3.3382738233320728</v>
      </c>
      <c r="D3631" s="32">
        <v>3.131168488920316</v>
      </c>
      <c r="E3631" s="293">
        <v>3.2548506002831692</v>
      </c>
      <c r="F3631" s="32">
        <v>3.2818782264370019</v>
      </c>
    </row>
    <row r="3633" spans="1:6" x14ac:dyDescent="0.25">
      <c r="A3633" s="26" t="s">
        <v>8</v>
      </c>
      <c r="B3633" s="26" t="s">
        <v>9</v>
      </c>
    </row>
    <row r="3634" spans="1:6" x14ac:dyDescent="0.25">
      <c r="A3634" s="26" t="s">
        <v>10</v>
      </c>
      <c r="B3634" s="26" t="s">
        <v>11</v>
      </c>
    </row>
    <row r="3635" spans="1:6" x14ac:dyDescent="0.25">
      <c r="A3635" s="1"/>
      <c r="B3635" s="74"/>
    </row>
    <row r="3636" spans="1:6" x14ac:dyDescent="0.25">
      <c r="A3636" s="55" t="s">
        <v>288</v>
      </c>
      <c r="B3636" s="60"/>
      <c r="E3636" s="143"/>
    </row>
    <row r="3637" spans="1:6" x14ac:dyDescent="0.25">
      <c r="A3637" s="1"/>
    </row>
    <row r="3638" spans="1:6" x14ac:dyDescent="0.25">
      <c r="A3638" s="1"/>
      <c r="B3638" s="62" t="s">
        <v>404</v>
      </c>
      <c r="C3638" s="10" t="s">
        <v>319</v>
      </c>
      <c r="D3638" s="90" t="s">
        <v>421</v>
      </c>
      <c r="E3638" s="145" t="s">
        <v>475</v>
      </c>
      <c r="F3638" s="216" t="s">
        <v>5</v>
      </c>
    </row>
    <row r="3639" spans="1:6" x14ac:dyDescent="0.25">
      <c r="A3639" s="56" t="s">
        <v>219</v>
      </c>
      <c r="B3639" s="247">
        <v>3.6595740250574514E-2</v>
      </c>
      <c r="C3639" s="258">
        <v>1.6878145258874509E-2</v>
      </c>
      <c r="D3639" s="244">
        <v>1.6127973275852046E-2</v>
      </c>
      <c r="E3639" s="298">
        <v>9.8450650109389495E-3</v>
      </c>
      <c r="F3639" s="300">
        <v>1.7775353183530341E-2</v>
      </c>
    </row>
    <row r="3640" spans="1:6" x14ac:dyDescent="0.25">
      <c r="A3640" s="57" t="s">
        <v>181</v>
      </c>
      <c r="B3640" s="248">
        <v>0.12032809917332737</v>
      </c>
      <c r="C3640" s="259">
        <v>7.0221768366619197E-2</v>
      </c>
      <c r="D3640" s="245">
        <v>9.7660877222338668E-2</v>
      </c>
      <c r="E3640" s="299">
        <v>7.5727962861919851E-2</v>
      </c>
      <c r="F3640" s="301">
        <v>7.624578333568123E-2</v>
      </c>
    </row>
    <row r="3641" spans="1:6" x14ac:dyDescent="0.25">
      <c r="A3641" s="57" t="s">
        <v>54</v>
      </c>
      <c r="B3641" s="248">
        <v>0.36661070216905339</v>
      </c>
      <c r="C3641" s="259">
        <v>0.26917616931465549</v>
      </c>
      <c r="D3641" s="245">
        <v>0.33136912153615533</v>
      </c>
      <c r="E3641" s="299">
        <v>0.29420220440096517</v>
      </c>
      <c r="F3641" s="301">
        <v>0.28160732691101381</v>
      </c>
    </row>
    <row r="3642" spans="1:6" x14ac:dyDescent="0.25">
      <c r="A3642" s="57" t="s">
        <v>182</v>
      </c>
      <c r="B3642" s="248">
        <v>0.3177484353822384</v>
      </c>
      <c r="C3642" s="259">
        <v>0.45431228549990926</v>
      </c>
      <c r="D3642" s="245">
        <v>0.48247387623693272</v>
      </c>
      <c r="E3642" s="299">
        <v>0.49905143036931709</v>
      </c>
      <c r="F3642" s="301">
        <v>0.47544206091058849</v>
      </c>
    </row>
    <row r="3643" spans="1:6" x14ac:dyDescent="0.25">
      <c r="A3643" s="57" t="s">
        <v>220</v>
      </c>
      <c r="B3643" s="248">
        <v>0.15871702302480634</v>
      </c>
      <c r="C3643" s="259">
        <v>0.18941163155994142</v>
      </c>
      <c r="D3643" s="245">
        <v>7.2368151728721131E-2</v>
      </c>
      <c r="E3643" s="299">
        <v>0.12117333735685905</v>
      </c>
      <c r="F3643" s="301">
        <v>0.14892947565918604</v>
      </c>
    </row>
    <row r="3644" spans="1:6" x14ac:dyDescent="0.25">
      <c r="A3644" s="58" t="s">
        <v>5</v>
      </c>
      <c r="B3644" s="249">
        <v>1</v>
      </c>
      <c r="C3644" s="260">
        <v>1</v>
      </c>
      <c r="D3644" s="246">
        <v>1</v>
      </c>
      <c r="E3644" s="137">
        <v>1</v>
      </c>
      <c r="F3644" s="302">
        <v>1</v>
      </c>
    </row>
    <row r="3645" spans="1:6" s="22" customFormat="1" x14ac:dyDescent="0.25">
      <c r="A3645" s="231" t="s">
        <v>6</v>
      </c>
      <c r="B3645" s="69">
        <v>499.99972602251944</v>
      </c>
      <c r="C3645" s="21">
        <v>499.99996685082965</v>
      </c>
      <c r="D3645" s="94">
        <v>500.00005020920582</v>
      </c>
      <c r="E3645" s="138">
        <v>499.98333333333392</v>
      </c>
      <c r="F3645" s="233">
        <v>1999.9830764158924</v>
      </c>
    </row>
    <row r="3646" spans="1:6" s="22" customFormat="1" x14ac:dyDescent="0.25">
      <c r="A3646" s="232" t="s">
        <v>7</v>
      </c>
      <c r="B3646" s="71">
        <v>722</v>
      </c>
      <c r="C3646" s="25">
        <v>1086</v>
      </c>
      <c r="D3646" s="95">
        <v>478</v>
      </c>
      <c r="E3646" s="139">
        <v>342</v>
      </c>
      <c r="F3646" s="235">
        <v>2628</v>
      </c>
    </row>
    <row r="3648" spans="1:6" x14ac:dyDescent="0.25">
      <c r="A3648" s="29" t="s">
        <v>229</v>
      </c>
      <c r="B3648" s="14">
        <f t="shared" ref="B3648" si="789">B3639+B3640</f>
        <v>0.1569238394239019</v>
      </c>
      <c r="C3648" s="14">
        <f>C3639+C3640</f>
        <v>8.7099913625493713E-2</v>
      </c>
      <c r="D3648" s="14">
        <f>D3639+D3640</f>
        <v>0.11378885049819071</v>
      </c>
      <c r="E3648" s="14">
        <f t="shared" ref="E3648" si="790">E3639+E3640</f>
        <v>8.5573027872858795E-2</v>
      </c>
      <c r="F3648" s="14">
        <f t="shared" ref="F3648" si="791">F3639+F3640</f>
        <v>9.4021136519211568E-2</v>
      </c>
    </row>
    <row r="3649" spans="1:6" x14ac:dyDescent="0.25">
      <c r="A3649" s="30" t="s">
        <v>59</v>
      </c>
      <c r="B3649" s="14">
        <f t="shared" ref="B3649:C3649" si="792">B3641</f>
        <v>0.36661070216905339</v>
      </c>
      <c r="C3649" s="14">
        <f t="shared" si="792"/>
        <v>0.26917616931465549</v>
      </c>
      <c r="D3649" s="14">
        <f>D3641</f>
        <v>0.33136912153615533</v>
      </c>
      <c r="E3649" s="14">
        <f t="shared" ref="E3649" si="793">E3641</f>
        <v>0.29420220440096517</v>
      </c>
      <c r="F3649" s="14">
        <f t="shared" ref="F3649" si="794">F3641</f>
        <v>0.28160732691101381</v>
      </c>
    </row>
    <row r="3650" spans="1:6" x14ac:dyDescent="0.25">
      <c r="A3650" s="13" t="s">
        <v>230</v>
      </c>
      <c r="B3650" s="14">
        <f t="shared" ref="B3650:C3650" si="795">B3642+B3643</f>
        <v>0.47646545840704474</v>
      </c>
      <c r="C3650" s="14">
        <f t="shared" si="795"/>
        <v>0.64372391705985066</v>
      </c>
      <c r="D3650" s="14">
        <f>D3642+D3643</f>
        <v>0.55484202796565385</v>
      </c>
      <c r="E3650" s="14">
        <f t="shared" ref="E3650" si="796">E3642+E3643</f>
        <v>0.62022476772617618</v>
      </c>
      <c r="F3650" s="14">
        <f t="shared" ref="F3650" si="797">F3642+F3643</f>
        <v>0.62437153656977451</v>
      </c>
    </row>
    <row r="3652" spans="1:6" x14ac:dyDescent="0.25">
      <c r="A3652" s="221" t="s">
        <v>61</v>
      </c>
      <c r="B3652" s="33">
        <v>3.7735868028262414</v>
      </c>
      <c r="C3652" s="33">
        <v>3.7291574897354236</v>
      </c>
      <c r="D3652" s="32">
        <v>3.4972933559203327</v>
      </c>
      <c r="E3652" s="293">
        <v>3.6459800121992365</v>
      </c>
      <c r="F3652" s="32">
        <v>3.6615045225262173</v>
      </c>
    </row>
    <row r="3654" spans="1:6" x14ac:dyDescent="0.25">
      <c r="A3654" s="26" t="s">
        <v>8</v>
      </c>
      <c r="B3654" s="26" t="s">
        <v>9</v>
      </c>
    </row>
    <row r="3655" spans="1:6" x14ac:dyDescent="0.25">
      <c r="A3655" s="26" t="s">
        <v>10</v>
      </c>
      <c r="B3655" s="26" t="s">
        <v>11</v>
      </c>
    </row>
    <row r="3656" spans="1:6" x14ac:dyDescent="0.25">
      <c r="A3656" s="1"/>
      <c r="B3656" s="74"/>
    </row>
    <row r="3657" spans="1:6" x14ac:dyDescent="0.25">
      <c r="A3657" s="55" t="s">
        <v>289</v>
      </c>
      <c r="B3657" s="60"/>
      <c r="E3657" s="143"/>
    </row>
    <row r="3658" spans="1:6" x14ac:dyDescent="0.25">
      <c r="A3658" s="1"/>
    </row>
    <row r="3659" spans="1:6" x14ac:dyDescent="0.25">
      <c r="A3659" s="1"/>
      <c r="B3659" s="62" t="s">
        <v>404</v>
      </c>
      <c r="C3659" s="10" t="s">
        <v>319</v>
      </c>
      <c r="D3659" s="90" t="s">
        <v>421</v>
      </c>
      <c r="E3659" s="145" t="s">
        <v>475</v>
      </c>
      <c r="F3659" s="216" t="s">
        <v>5</v>
      </c>
    </row>
    <row r="3660" spans="1:6" x14ac:dyDescent="0.25">
      <c r="A3660" s="56" t="s">
        <v>219</v>
      </c>
      <c r="B3660" s="247">
        <v>2.9497253785206491E-2</v>
      </c>
      <c r="C3660" s="258">
        <v>4.5779910186119196E-2</v>
      </c>
      <c r="D3660" s="244">
        <v>2.6304717023794069E-2</v>
      </c>
      <c r="E3660" s="298">
        <v>8.6708445837083356E-2</v>
      </c>
      <c r="F3660" s="300">
        <v>4.8846889038859045E-2</v>
      </c>
    </row>
    <row r="3661" spans="1:6" x14ac:dyDescent="0.25">
      <c r="A3661" s="57" t="s">
        <v>181</v>
      </c>
      <c r="B3661" s="248">
        <v>8.7965450324704639E-2</v>
      </c>
      <c r="C3661" s="259">
        <v>0.16548213993884833</v>
      </c>
      <c r="D3661" s="245">
        <v>0.23073262954986137</v>
      </c>
      <c r="E3661" s="299">
        <v>0.21562853264699433</v>
      </c>
      <c r="F3661" s="301">
        <v>0.18304258922506808</v>
      </c>
    </row>
    <row r="3662" spans="1:6" x14ac:dyDescent="0.25">
      <c r="A3662" s="57" t="s">
        <v>54</v>
      </c>
      <c r="B3662" s="248">
        <v>0.34497660641989858</v>
      </c>
      <c r="C3662" s="259">
        <v>0.44574450612923888</v>
      </c>
      <c r="D3662" s="245">
        <v>0.48217560848445801</v>
      </c>
      <c r="E3662" s="299">
        <v>0.42427203713808059</v>
      </c>
      <c r="F3662" s="301">
        <v>0.42970076807761293</v>
      </c>
    </row>
    <row r="3663" spans="1:6" x14ac:dyDescent="0.25">
      <c r="A3663" s="57" t="s">
        <v>182</v>
      </c>
      <c r="B3663" s="248">
        <v>0.36854662811618732</v>
      </c>
      <c r="C3663" s="259">
        <v>0.25090978719916723</v>
      </c>
      <c r="D3663" s="245">
        <v>0.22579339155212805</v>
      </c>
      <c r="E3663" s="299">
        <v>0.23609471192899398</v>
      </c>
      <c r="F3663" s="301">
        <v>0.25763675225101129</v>
      </c>
    </row>
    <row r="3664" spans="1:6" x14ac:dyDescent="0.25">
      <c r="A3664" s="57" t="s">
        <v>220</v>
      </c>
      <c r="B3664" s="248">
        <v>0.16901406135400296</v>
      </c>
      <c r="C3664" s="259">
        <v>9.2083656546626452E-2</v>
      </c>
      <c r="D3664" s="245">
        <v>3.4993653389758614E-2</v>
      </c>
      <c r="E3664" s="299">
        <v>3.7296272448847666E-2</v>
      </c>
      <c r="F3664" s="301">
        <v>8.0773001407448669E-2</v>
      </c>
    </row>
    <row r="3665" spans="1:6" x14ac:dyDescent="0.25">
      <c r="A3665" s="58" t="s">
        <v>5</v>
      </c>
      <c r="B3665" s="249">
        <v>1</v>
      </c>
      <c r="C3665" s="260">
        <v>1</v>
      </c>
      <c r="D3665" s="246">
        <v>1</v>
      </c>
      <c r="E3665" s="137">
        <v>1</v>
      </c>
      <c r="F3665" s="302">
        <v>1</v>
      </c>
    </row>
    <row r="3666" spans="1:6" s="22" customFormat="1" x14ac:dyDescent="0.25">
      <c r="A3666" s="231" t="s">
        <v>6</v>
      </c>
      <c r="B3666" s="69">
        <v>499.99972602251944</v>
      </c>
      <c r="C3666" s="21">
        <v>499.99996685082965</v>
      </c>
      <c r="D3666" s="94">
        <v>500.00005020920582</v>
      </c>
      <c r="E3666" s="138">
        <v>499.98333333333392</v>
      </c>
      <c r="F3666" s="233">
        <v>1999.9830764158924</v>
      </c>
    </row>
    <row r="3667" spans="1:6" s="22" customFormat="1" x14ac:dyDescent="0.25">
      <c r="A3667" s="232" t="s">
        <v>7</v>
      </c>
      <c r="B3667" s="71">
        <v>722</v>
      </c>
      <c r="C3667" s="25">
        <v>1086</v>
      </c>
      <c r="D3667" s="95">
        <v>478</v>
      </c>
      <c r="E3667" s="139">
        <v>342</v>
      </c>
      <c r="F3667" s="235">
        <v>2628</v>
      </c>
    </row>
    <row r="3669" spans="1:6" x14ac:dyDescent="0.25">
      <c r="A3669" s="29" t="s">
        <v>229</v>
      </c>
      <c r="B3669" s="14">
        <f t="shared" ref="B3669" si="798">B3660+B3661</f>
        <v>0.11746270410991114</v>
      </c>
      <c r="C3669" s="14">
        <f>C3660+C3661</f>
        <v>0.21126205012496752</v>
      </c>
      <c r="D3669" s="14">
        <f>D3660+D3661</f>
        <v>0.25703734657365546</v>
      </c>
      <c r="E3669" s="14">
        <f t="shared" ref="E3669" si="799">E3660+E3661</f>
        <v>0.3023369784840777</v>
      </c>
      <c r="F3669" s="14">
        <f t="shared" ref="F3669" si="800">F3660+F3661</f>
        <v>0.23188947826392714</v>
      </c>
    </row>
    <row r="3670" spans="1:6" x14ac:dyDescent="0.25">
      <c r="A3670" s="30" t="s">
        <v>59</v>
      </c>
      <c r="B3670" s="14">
        <f t="shared" ref="B3670:C3670" si="801">B3662</f>
        <v>0.34497660641989858</v>
      </c>
      <c r="C3670" s="14">
        <f t="shared" si="801"/>
        <v>0.44574450612923888</v>
      </c>
      <c r="D3670" s="14">
        <f>D3662</f>
        <v>0.48217560848445801</v>
      </c>
      <c r="E3670" s="14">
        <f t="shared" ref="E3670" si="802">E3662</f>
        <v>0.42427203713808059</v>
      </c>
      <c r="F3670" s="14">
        <f t="shared" ref="F3670" si="803">F3662</f>
        <v>0.42970076807761293</v>
      </c>
    </row>
    <row r="3671" spans="1:6" x14ac:dyDescent="0.25">
      <c r="A3671" s="13" t="s">
        <v>230</v>
      </c>
      <c r="B3671" s="14">
        <f t="shared" ref="B3671:C3671" si="804">B3663+B3664</f>
        <v>0.53756068947019031</v>
      </c>
      <c r="C3671" s="14">
        <f t="shared" si="804"/>
        <v>0.34299344374579366</v>
      </c>
      <c r="D3671" s="14">
        <f>D3663+D3664</f>
        <v>0.26078704494188665</v>
      </c>
      <c r="E3671" s="14">
        <f t="shared" ref="E3671" si="805">E3663+E3664</f>
        <v>0.27339098437784165</v>
      </c>
      <c r="F3671" s="14">
        <f t="shared" ref="F3671" si="806">F3663+F3664</f>
        <v>0.33840975365845993</v>
      </c>
    </row>
    <row r="3673" spans="1:6" x14ac:dyDescent="0.25">
      <c r="A3673" s="221" t="s">
        <v>61</v>
      </c>
      <c r="B3673" s="33">
        <v>3.4416629017573754</v>
      </c>
      <c r="C3673" s="33">
        <v>3.1780351399813278</v>
      </c>
      <c r="D3673" s="32">
        <v>3.0124386347341927</v>
      </c>
      <c r="E3673" s="293">
        <v>2.9216418325055269</v>
      </c>
      <c r="F3673" s="32">
        <v>3.1384463877631239</v>
      </c>
    </row>
    <row r="3675" spans="1:6" x14ac:dyDescent="0.25">
      <c r="A3675" s="26" t="s">
        <v>8</v>
      </c>
      <c r="B3675" s="26" t="s">
        <v>9</v>
      </c>
    </row>
    <row r="3676" spans="1:6" x14ac:dyDescent="0.25">
      <c r="A3676" s="26" t="s">
        <v>10</v>
      </c>
      <c r="B3676" s="26" t="s">
        <v>11</v>
      </c>
    </row>
    <row r="3677" spans="1:6" x14ac:dyDescent="0.25">
      <c r="A3677" s="1"/>
      <c r="B3677" s="74"/>
    </row>
    <row r="3678" spans="1:6" x14ac:dyDescent="0.25">
      <c r="A3678" s="142" t="s">
        <v>493</v>
      </c>
      <c r="B3678" s="60"/>
      <c r="E3678" s="143"/>
    </row>
    <row r="3679" spans="1:6" x14ac:dyDescent="0.25">
      <c r="A3679" s="1"/>
    </row>
    <row r="3680" spans="1:6" x14ac:dyDescent="0.25">
      <c r="A3680" s="1"/>
      <c r="B3680" s="62" t="s">
        <v>404</v>
      </c>
      <c r="C3680" s="10" t="s">
        <v>319</v>
      </c>
      <c r="D3680" s="90" t="s">
        <v>421</v>
      </c>
      <c r="E3680" s="145" t="s">
        <v>475</v>
      </c>
      <c r="F3680" s="216" t="s">
        <v>5</v>
      </c>
    </row>
    <row r="3681" spans="1:6" x14ac:dyDescent="0.25">
      <c r="A3681" s="56" t="s">
        <v>219</v>
      </c>
      <c r="B3681" s="247">
        <v>5.0141605339056955E-2</v>
      </c>
      <c r="C3681" s="258">
        <v>2.2143172752612524E-2</v>
      </c>
      <c r="D3681" s="244">
        <v>1.3271312474847266E-2</v>
      </c>
      <c r="E3681" s="298">
        <v>3.7296272448847638E-2</v>
      </c>
      <c r="F3681" s="300">
        <v>2.5551904274781677E-2</v>
      </c>
    </row>
    <row r="3682" spans="1:6" x14ac:dyDescent="0.25">
      <c r="A3682" s="57" t="s">
        <v>181</v>
      </c>
      <c r="B3682" s="248">
        <v>0.11382167837053454</v>
      </c>
      <c r="C3682" s="259">
        <v>0.1101752909379124</v>
      </c>
      <c r="D3682" s="245">
        <v>9.8316006863664512E-2</v>
      </c>
      <c r="E3682" s="299">
        <v>9.0675244730379786E-2</v>
      </c>
      <c r="F3682" s="301">
        <v>9.6783049856419931E-2</v>
      </c>
    </row>
    <row r="3683" spans="1:6" x14ac:dyDescent="0.25">
      <c r="A3683" s="57" t="s">
        <v>54</v>
      </c>
      <c r="B3683" s="248">
        <v>0.41624832565419678</v>
      </c>
      <c r="C3683" s="259">
        <v>0.44808851476834888</v>
      </c>
      <c r="D3683" s="245">
        <v>0.50401690336231963</v>
      </c>
      <c r="E3683" s="299">
        <v>0.43221996288765202</v>
      </c>
      <c r="F3683" s="301">
        <v>0.43232551091324639</v>
      </c>
    </row>
    <row r="3684" spans="1:6" x14ac:dyDescent="0.25">
      <c r="A3684" s="57" t="s">
        <v>182</v>
      </c>
      <c r="B3684" s="248">
        <v>0.31282163261626988</v>
      </c>
      <c r="C3684" s="259">
        <v>0.29980160485051721</v>
      </c>
      <c r="D3684" s="245">
        <v>0.34368880230740051</v>
      </c>
      <c r="E3684" s="299">
        <v>0.3633188357740581</v>
      </c>
      <c r="F3684" s="301">
        <v>0.34383880369239017</v>
      </c>
    </row>
    <row r="3685" spans="1:6" x14ac:dyDescent="0.25">
      <c r="A3685" s="57" t="s">
        <v>220</v>
      </c>
      <c r="B3685" s="248">
        <v>0.10696675801994182</v>
      </c>
      <c r="C3685" s="259">
        <v>0.119791416690609</v>
      </c>
      <c r="D3685" s="245">
        <v>4.0706974991768154E-2</v>
      </c>
      <c r="E3685" s="299">
        <v>7.648968415906246E-2</v>
      </c>
      <c r="F3685" s="301">
        <v>0.10150073126316181</v>
      </c>
    </row>
    <row r="3686" spans="1:6" x14ac:dyDescent="0.25">
      <c r="A3686" s="58" t="s">
        <v>5</v>
      </c>
      <c r="B3686" s="249">
        <v>1</v>
      </c>
      <c r="C3686" s="260">
        <v>1</v>
      </c>
      <c r="D3686" s="246">
        <v>1</v>
      </c>
      <c r="E3686" s="137">
        <v>1</v>
      </c>
      <c r="F3686" s="302">
        <v>1</v>
      </c>
    </row>
    <row r="3687" spans="1:6" s="22" customFormat="1" x14ac:dyDescent="0.25">
      <c r="A3687" s="231" t="s">
        <v>6</v>
      </c>
      <c r="B3687" s="69">
        <v>499.99972602251944</v>
      </c>
      <c r="C3687" s="21">
        <v>499.99996685082965</v>
      </c>
      <c r="D3687" s="94">
        <v>500.00005020920582</v>
      </c>
      <c r="E3687" s="138">
        <v>499.98333333333392</v>
      </c>
      <c r="F3687" s="233">
        <v>1999.9830764158924</v>
      </c>
    </row>
    <row r="3688" spans="1:6" s="22" customFormat="1" x14ac:dyDescent="0.25">
      <c r="A3688" s="232" t="s">
        <v>7</v>
      </c>
      <c r="B3688" s="71">
        <v>722</v>
      </c>
      <c r="C3688" s="25">
        <v>1086</v>
      </c>
      <c r="D3688" s="95">
        <v>478</v>
      </c>
      <c r="E3688" s="139">
        <v>342</v>
      </c>
      <c r="F3688" s="235">
        <v>2628</v>
      </c>
    </row>
    <row r="3690" spans="1:6" x14ac:dyDescent="0.25">
      <c r="A3690" s="29" t="s">
        <v>229</v>
      </c>
      <c r="B3690" s="14">
        <f t="shared" ref="B3690" si="807">B3681+B3682</f>
        <v>0.16396328370959151</v>
      </c>
      <c r="C3690" s="14">
        <f>C3681+C3682</f>
        <v>0.13231846369052491</v>
      </c>
      <c r="D3690" s="14">
        <f>D3681+D3682</f>
        <v>0.11158731933851178</v>
      </c>
      <c r="E3690" s="14">
        <f t="shared" ref="E3690" si="808">E3681+E3682</f>
        <v>0.12797151717922742</v>
      </c>
      <c r="F3690" s="14">
        <f t="shared" ref="F3690" si="809">F3681+F3682</f>
        <v>0.1223349541312016</v>
      </c>
    </row>
    <row r="3691" spans="1:6" x14ac:dyDescent="0.25">
      <c r="A3691" s="30" t="s">
        <v>59</v>
      </c>
      <c r="B3691" s="14">
        <f t="shared" ref="B3691:C3691" si="810">B3683</f>
        <v>0.41624832565419678</v>
      </c>
      <c r="C3691" s="14">
        <f t="shared" si="810"/>
        <v>0.44808851476834888</v>
      </c>
      <c r="D3691" s="14">
        <f>D3683</f>
        <v>0.50401690336231963</v>
      </c>
      <c r="E3691" s="14">
        <f t="shared" ref="E3691" si="811">E3683</f>
        <v>0.43221996288765202</v>
      </c>
      <c r="F3691" s="14">
        <f t="shared" ref="F3691" si="812">F3683</f>
        <v>0.43232551091324639</v>
      </c>
    </row>
    <row r="3692" spans="1:6" x14ac:dyDescent="0.25">
      <c r="A3692" s="13" t="s">
        <v>230</v>
      </c>
      <c r="B3692" s="14">
        <f t="shared" ref="B3692:C3692" si="813">B3684+B3685</f>
        <v>0.41978839063621171</v>
      </c>
      <c r="C3692" s="14">
        <f t="shared" si="813"/>
        <v>0.41959302154112621</v>
      </c>
      <c r="D3692" s="14">
        <f>D3684+D3685</f>
        <v>0.38439577729916868</v>
      </c>
      <c r="E3692" s="14">
        <f t="shared" ref="E3692" si="814">E3684+E3685</f>
        <v>0.43980851993312053</v>
      </c>
      <c r="F3692" s="14">
        <f t="shared" ref="F3692" si="815">F3684+F3685</f>
        <v>0.44533953495555201</v>
      </c>
    </row>
    <row r="3694" spans="1:6" x14ac:dyDescent="0.25">
      <c r="A3694" s="221" t="s">
        <v>61</v>
      </c>
      <c r="B3694" s="33">
        <v>3.5596147929290756</v>
      </c>
      <c r="C3694" s="33">
        <v>3.3849228017885977</v>
      </c>
      <c r="D3694" s="32">
        <v>3.3002441204775774</v>
      </c>
      <c r="E3694" s="293">
        <v>3.3510304144641077</v>
      </c>
      <c r="F3694" s="32">
        <v>3.3989534078127299</v>
      </c>
    </row>
    <row r="3696" spans="1:6" x14ac:dyDescent="0.25">
      <c r="A3696" s="26" t="s">
        <v>8</v>
      </c>
      <c r="B3696" s="26" t="s">
        <v>9</v>
      </c>
    </row>
    <row r="3697" spans="1:6" x14ac:dyDescent="0.25">
      <c r="A3697" s="26" t="s">
        <v>10</v>
      </c>
      <c r="B3697" s="26" t="s">
        <v>11</v>
      </c>
    </row>
    <row r="3698" spans="1:6" x14ac:dyDescent="0.25">
      <c r="A3698" s="1"/>
      <c r="B3698" s="74"/>
    </row>
    <row r="3699" spans="1:6" x14ac:dyDescent="0.25">
      <c r="A3699" s="55" t="s">
        <v>290</v>
      </c>
      <c r="B3699" s="60"/>
      <c r="E3699" s="143"/>
    </row>
    <row r="3700" spans="1:6" x14ac:dyDescent="0.25">
      <c r="A3700" s="1"/>
    </row>
    <row r="3701" spans="1:6" x14ac:dyDescent="0.25">
      <c r="A3701" s="1"/>
      <c r="B3701" s="62" t="s">
        <v>404</v>
      </c>
      <c r="C3701" s="10" t="s">
        <v>319</v>
      </c>
      <c r="D3701" s="90" t="s">
        <v>421</v>
      </c>
      <c r="E3701" s="145" t="s">
        <v>475</v>
      </c>
      <c r="F3701" s="216" t="s">
        <v>5</v>
      </c>
    </row>
    <row r="3702" spans="1:6" x14ac:dyDescent="0.25">
      <c r="A3702" s="56" t="s">
        <v>219</v>
      </c>
      <c r="B3702" s="247">
        <v>6.5311198863102465E-2</v>
      </c>
      <c r="C3702" s="258">
        <v>3.1051654752688573E-2</v>
      </c>
      <c r="D3702" s="244">
        <v>1.3271312474847263E-2</v>
      </c>
      <c r="E3702" s="298">
        <v>2.7451207437908701E-2</v>
      </c>
      <c r="F3702" s="300">
        <v>3.0478967085415375E-2</v>
      </c>
    </row>
    <row r="3703" spans="1:6" x14ac:dyDescent="0.25">
      <c r="A3703" s="57" t="s">
        <v>181</v>
      </c>
      <c r="B3703" s="248">
        <v>0.13760896432893435</v>
      </c>
      <c r="C3703" s="259">
        <v>0.14241031142990915</v>
      </c>
      <c r="D3703" s="245">
        <v>0.12485863181335904</v>
      </c>
      <c r="E3703" s="299">
        <v>0.10866941178741026</v>
      </c>
      <c r="F3703" s="301">
        <v>0.12244012359823878</v>
      </c>
    </row>
    <row r="3704" spans="1:6" x14ac:dyDescent="0.25">
      <c r="A3704" s="57" t="s">
        <v>54</v>
      </c>
      <c r="B3704" s="248">
        <v>0.52024215239019456</v>
      </c>
      <c r="C3704" s="259">
        <v>0.45807501902967496</v>
      </c>
      <c r="D3704" s="245">
        <v>0.5241324829323033</v>
      </c>
      <c r="E3704" s="299">
        <v>0.45796087939773472</v>
      </c>
      <c r="F3704" s="301">
        <v>0.46410423623705876</v>
      </c>
    </row>
    <row r="3705" spans="1:6" x14ac:dyDescent="0.25">
      <c r="A3705" s="57" t="s">
        <v>182</v>
      </c>
      <c r="B3705" s="248">
        <v>0.19516974695151931</v>
      </c>
      <c r="C3705" s="259">
        <v>0.26644110260580106</v>
      </c>
      <c r="D3705" s="245">
        <v>0.30125611200775432</v>
      </c>
      <c r="E3705" s="299">
        <v>0.33927388222882288</v>
      </c>
      <c r="F3705" s="301">
        <v>0.3049478965883789</v>
      </c>
    </row>
    <row r="3706" spans="1:6" x14ac:dyDescent="0.25">
      <c r="A3706" s="57" t="s">
        <v>220</v>
      </c>
      <c r="B3706" s="248">
        <v>8.166793746624941E-2</v>
      </c>
      <c r="C3706" s="259">
        <v>0.1020219121819264</v>
      </c>
      <c r="D3706" s="245">
        <v>3.6481460771736113E-2</v>
      </c>
      <c r="E3706" s="299">
        <v>6.6644619148123516E-2</v>
      </c>
      <c r="F3706" s="301">
        <v>7.8028776490908211E-2</v>
      </c>
    </row>
    <row r="3707" spans="1:6" x14ac:dyDescent="0.25">
      <c r="A3707" s="58" t="s">
        <v>5</v>
      </c>
      <c r="B3707" s="249">
        <v>1</v>
      </c>
      <c r="C3707" s="260">
        <v>1</v>
      </c>
      <c r="D3707" s="246">
        <v>1</v>
      </c>
      <c r="E3707" s="137">
        <v>1</v>
      </c>
      <c r="F3707" s="302">
        <v>1</v>
      </c>
    </row>
    <row r="3708" spans="1:6" s="22" customFormat="1" x14ac:dyDescent="0.25">
      <c r="A3708" s="231" t="s">
        <v>6</v>
      </c>
      <c r="B3708" s="69">
        <v>499.99972602251944</v>
      </c>
      <c r="C3708" s="21">
        <v>499.99996685082965</v>
      </c>
      <c r="D3708" s="94">
        <v>500.00005020920582</v>
      </c>
      <c r="E3708" s="138">
        <v>499.98333333333392</v>
      </c>
      <c r="F3708" s="233">
        <v>1999.9830764158924</v>
      </c>
    </row>
    <row r="3709" spans="1:6" s="22" customFormat="1" x14ac:dyDescent="0.25">
      <c r="A3709" s="232" t="s">
        <v>7</v>
      </c>
      <c r="B3709" s="71">
        <v>722</v>
      </c>
      <c r="C3709" s="25">
        <v>1086</v>
      </c>
      <c r="D3709" s="95">
        <v>478</v>
      </c>
      <c r="E3709" s="139">
        <v>342</v>
      </c>
      <c r="F3709" s="235">
        <v>2628</v>
      </c>
    </row>
    <row r="3711" spans="1:6" x14ac:dyDescent="0.25">
      <c r="A3711" s="29" t="s">
        <v>229</v>
      </c>
      <c r="B3711" s="14">
        <f t="shared" ref="B3711" si="816">B3702+B3703</f>
        <v>0.20292016319203682</v>
      </c>
      <c r="C3711" s="14">
        <f>C3702+C3703</f>
        <v>0.17346196618259771</v>
      </c>
      <c r="D3711" s="14">
        <f>D3702+D3703</f>
        <v>0.1381299442882063</v>
      </c>
      <c r="E3711" s="14">
        <f t="shared" ref="E3711" si="817">E3702+E3703</f>
        <v>0.13612061922531896</v>
      </c>
      <c r="F3711" s="14">
        <f t="shared" ref="F3711" si="818">F3702+F3703</f>
        <v>0.15291909068365414</v>
      </c>
    </row>
    <row r="3712" spans="1:6" x14ac:dyDescent="0.25">
      <c r="A3712" s="30" t="s">
        <v>59</v>
      </c>
      <c r="B3712" s="14">
        <f t="shared" ref="B3712:C3712" si="819">B3704</f>
        <v>0.52024215239019456</v>
      </c>
      <c r="C3712" s="14">
        <f t="shared" si="819"/>
        <v>0.45807501902967496</v>
      </c>
      <c r="D3712" s="14">
        <f>D3704</f>
        <v>0.5241324829323033</v>
      </c>
      <c r="E3712" s="14">
        <f t="shared" ref="E3712" si="820">E3704</f>
        <v>0.45796087939773472</v>
      </c>
      <c r="F3712" s="14">
        <f t="shared" ref="F3712" si="821">F3704</f>
        <v>0.46410423623705876</v>
      </c>
    </row>
    <row r="3713" spans="1:6" x14ac:dyDescent="0.25">
      <c r="A3713" s="13" t="s">
        <v>230</v>
      </c>
      <c r="B3713" s="14">
        <f t="shared" ref="B3713:C3713" si="822">B3705+B3706</f>
        <v>0.27683768441776874</v>
      </c>
      <c r="C3713" s="14">
        <f t="shared" si="822"/>
        <v>0.36846301478772747</v>
      </c>
      <c r="D3713" s="14">
        <f>D3705+D3706</f>
        <v>0.33773757277949046</v>
      </c>
      <c r="E3713" s="14">
        <f t="shared" ref="E3713" si="823">E3705+E3706</f>
        <v>0.40591850137694641</v>
      </c>
      <c r="F3713" s="14">
        <f t="shared" ref="F3713" si="824">F3705+F3706</f>
        <v>0.38297667307928712</v>
      </c>
    </row>
    <row r="3715" spans="1:6" x14ac:dyDescent="0.25">
      <c r="A3715" s="221" t="s">
        <v>61</v>
      </c>
      <c r="B3715" s="33">
        <v>3.312650259607508</v>
      </c>
      <c r="C3715" s="33">
        <v>3.2659713060343649</v>
      </c>
      <c r="D3715" s="32">
        <v>3.2228177767881765</v>
      </c>
      <c r="E3715" s="293">
        <v>3.3089912938618431</v>
      </c>
      <c r="F3715" s="32">
        <v>3.2776073918011308</v>
      </c>
    </row>
    <row r="3717" spans="1:6" x14ac:dyDescent="0.25">
      <c r="A3717" s="26" t="s">
        <v>8</v>
      </c>
      <c r="B3717" s="26" t="s">
        <v>9</v>
      </c>
    </row>
    <row r="3718" spans="1:6" x14ac:dyDescent="0.25">
      <c r="A3718" s="26" t="s">
        <v>10</v>
      </c>
      <c r="B3718" s="26" t="s">
        <v>11</v>
      </c>
    </row>
    <row r="3719" spans="1:6" x14ac:dyDescent="0.25">
      <c r="A3719" s="1"/>
      <c r="B3719" s="74"/>
    </row>
    <row r="3720" spans="1:6" x14ac:dyDescent="0.25">
      <c r="A3720" s="142" t="s">
        <v>492</v>
      </c>
      <c r="B3720" s="60"/>
      <c r="E3720" s="143"/>
    </row>
    <row r="3721" spans="1:6" x14ac:dyDescent="0.25">
      <c r="A3721" s="1"/>
    </row>
    <row r="3722" spans="1:6" x14ac:dyDescent="0.25">
      <c r="A3722" s="1"/>
      <c r="B3722" s="62" t="s">
        <v>404</v>
      </c>
      <c r="C3722" s="10" t="s">
        <v>319</v>
      </c>
      <c r="D3722" s="90" t="s">
        <v>421</v>
      </c>
      <c r="E3722" s="145" t="s">
        <v>475</v>
      </c>
      <c r="F3722" s="216" t="s">
        <v>5</v>
      </c>
    </row>
    <row r="3723" spans="1:6" x14ac:dyDescent="0.25">
      <c r="A3723" s="56" t="s">
        <v>219</v>
      </c>
      <c r="B3723" s="247">
        <v>4.1558571075140313E-2</v>
      </c>
      <c r="C3723" s="258">
        <v>4.1061337654694406E-2</v>
      </c>
      <c r="D3723" s="244">
        <v>8.6889363659645412E-3</v>
      </c>
      <c r="E3723" s="298">
        <v>1.5335306498520692E-2</v>
      </c>
      <c r="F3723" s="300">
        <v>3.2599333313522383E-2</v>
      </c>
    </row>
    <row r="3724" spans="1:6" x14ac:dyDescent="0.25">
      <c r="A3724" s="57" t="s">
        <v>181</v>
      </c>
      <c r="B3724" s="248">
        <v>5.7913939790127697E-2</v>
      </c>
      <c r="C3724" s="259">
        <v>0.10573827185574465</v>
      </c>
      <c r="D3724" s="245">
        <v>0.11408711825066592</v>
      </c>
      <c r="E3724" s="299">
        <v>4.5244198198419398E-2</v>
      </c>
      <c r="F3724" s="301">
        <v>0.10067009512736182</v>
      </c>
    </row>
    <row r="3725" spans="1:6" x14ac:dyDescent="0.25">
      <c r="A3725" s="57" t="s">
        <v>54</v>
      </c>
      <c r="B3725" s="248">
        <v>0.22488111425607002</v>
      </c>
      <c r="C3725" s="259">
        <v>0.49730884812278187</v>
      </c>
      <c r="D3725" s="245">
        <v>0.39207272213495697</v>
      </c>
      <c r="E3725" s="299">
        <v>0.29098279884183248</v>
      </c>
      <c r="F3725" s="301">
        <v>0.42515273189106095</v>
      </c>
    </row>
    <row r="3726" spans="1:6" x14ac:dyDescent="0.25">
      <c r="A3726" s="57" t="s">
        <v>182</v>
      </c>
      <c r="B3726" s="248">
        <v>0.37787625142708087</v>
      </c>
      <c r="C3726" s="259">
        <v>0.24919834587415346</v>
      </c>
      <c r="D3726" s="245">
        <v>0.43266074316377467</v>
      </c>
      <c r="E3726" s="299">
        <v>0.48769725072707165</v>
      </c>
      <c r="F3726" s="301">
        <v>0.34118032645458785</v>
      </c>
    </row>
    <row r="3727" spans="1:6" x14ac:dyDescent="0.25">
      <c r="A3727" s="57" t="s">
        <v>220</v>
      </c>
      <c r="B3727" s="248">
        <v>0.29777012345158116</v>
      </c>
      <c r="C3727" s="259">
        <v>0.1066931964926256</v>
      </c>
      <c r="D3727" s="245">
        <v>5.2490480084637935E-2</v>
      </c>
      <c r="E3727" s="299">
        <v>0.16074044573415583</v>
      </c>
      <c r="F3727" s="301">
        <v>0.10039751321346707</v>
      </c>
    </row>
    <row r="3728" spans="1:6" x14ac:dyDescent="0.25">
      <c r="A3728" s="58" t="s">
        <v>5</v>
      </c>
      <c r="B3728" s="249">
        <v>1</v>
      </c>
      <c r="C3728" s="260">
        <v>1</v>
      </c>
      <c r="D3728" s="246">
        <v>1</v>
      </c>
      <c r="E3728" s="137">
        <v>1</v>
      </c>
      <c r="F3728" s="302">
        <v>1</v>
      </c>
    </row>
    <row r="3729" spans="1:6" s="22" customFormat="1" x14ac:dyDescent="0.25">
      <c r="A3729" s="231" t="s">
        <v>6</v>
      </c>
      <c r="B3729" s="69">
        <v>499.99972602251944</v>
      </c>
      <c r="C3729" s="21">
        <v>499.99996685082965</v>
      </c>
      <c r="D3729" s="94">
        <v>500.00005020920582</v>
      </c>
      <c r="E3729" s="138">
        <v>499.98333333333392</v>
      </c>
      <c r="F3729" s="233">
        <v>1999.9830764158924</v>
      </c>
    </row>
    <row r="3730" spans="1:6" s="22" customFormat="1" x14ac:dyDescent="0.25">
      <c r="A3730" s="232" t="s">
        <v>7</v>
      </c>
      <c r="B3730" s="71">
        <v>722</v>
      </c>
      <c r="C3730" s="25">
        <v>1086</v>
      </c>
      <c r="D3730" s="95">
        <v>478</v>
      </c>
      <c r="E3730" s="139">
        <v>342</v>
      </c>
      <c r="F3730" s="235">
        <v>2628</v>
      </c>
    </row>
    <row r="3732" spans="1:6" x14ac:dyDescent="0.25">
      <c r="A3732" s="29" t="s">
        <v>229</v>
      </c>
      <c r="B3732" s="14">
        <f t="shared" ref="B3732" si="825">B3723+B3724</f>
        <v>9.947251086526801E-2</v>
      </c>
      <c r="C3732" s="14">
        <f>C3723+C3724</f>
        <v>0.14679960951043905</v>
      </c>
      <c r="D3732" s="14">
        <f>D3723+D3724</f>
        <v>0.12277605461663046</v>
      </c>
      <c r="E3732" s="14">
        <f t="shared" ref="E3732" si="826">E3723+E3724</f>
        <v>6.0579504696940088E-2</v>
      </c>
      <c r="F3732" s="14">
        <f t="shared" ref="F3732" si="827">F3723+F3724</f>
        <v>0.13326942844088419</v>
      </c>
    </row>
    <row r="3733" spans="1:6" x14ac:dyDescent="0.25">
      <c r="A3733" s="30" t="s">
        <v>59</v>
      </c>
      <c r="B3733" s="14">
        <f t="shared" ref="B3733:C3733" si="828">B3725</f>
        <v>0.22488111425607002</v>
      </c>
      <c r="C3733" s="14">
        <f t="shared" si="828"/>
        <v>0.49730884812278187</v>
      </c>
      <c r="D3733" s="14">
        <f>D3725</f>
        <v>0.39207272213495697</v>
      </c>
      <c r="E3733" s="14">
        <f t="shared" ref="E3733" si="829">E3725</f>
        <v>0.29098279884183248</v>
      </c>
      <c r="F3733" s="14">
        <f t="shared" ref="F3733" si="830">F3725</f>
        <v>0.42515273189106095</v>
      </c>
    </row>
    <row r="3734" spans="1:6" x14ac:dyDescent="0.25">
      <c r="A3734" s="13" t="s">
        <v>230</v>
      </c>
      <c r="B3734" s="14">
        <f t="shared" ref="B3734:C3734" si="831">B3726+B3727</f>
        <v>0.67564637487866208</v>
      </c>
      <c r="C3734" s="14">
        <f t="shared" si="831"/>
        <v>0.35589154236677906</v>
      </c>
      <c r="D3734" s="14">
        <f>D3726+D3727</f>
        <v>0.48515122324841259</v>
      </c>
      <c r="E3734" s="14">
        <f t="shared" ref="E3734" si="832">E3726+E3727</f>
        <v>0.64843769646122751</v>
      </c>
      <c r="F3734" s="14">
        <f t="shared" ref="F3734" si="833">F3726+F3727</f>
        <v>0.44157783966805492</v>
      </c>
    </row>
    <row r="3736" spans="1:6" x14ac:dyDescent="0.25">
      <c r="A3736" s="221" t="s">
        <v>61</v>
      </c>
      <c r="B3736" s="33">
        <v>3.0902742598288806</v>
      </c>
      <c r="C3736" s="33">
        <v>3.2747237916942686</v>
      </c>
      <c r="D3736" s="32">
        <v>3.406176712350454</v>
      </c>
      <c r="E3736" s="293">
        <v>3.7332633309999221</v>
      </c>
      <c r="F3736" s="32">
        <v>3.376106591127114</v>
      </c>
    </row>
    <row r="3738" spans="1:6" x14ac:dyDescent="0.25">
      <c r="A3738" s="26" t="s">
        <v>8</v>
      </c>
      <c r="B3738" s="26" t="s">
        <v>9</v>
      </c>
    </row>
    <row r="3739" spans="1:6" x14ac:dyDescent="0.25">
      <c r="A3739" s="26" t="s">
        <v>10</v>
      </c>
      <c r="B3739" s="26" t="s">
        <v>11</v>
      </c>
    </row>
    <row r="3740" spans="1:6" x14ac:dyDescent="0.25">
      <c r="A3740" s="1"/>
      <c r="B3740" s="74"/>
    </row>
    <row r="3741" spans="1:6" x14ac:dyDescent="0.25">
      <c r="A3741" s="55" t="s">
        <v>291</v>
      </c>
      <c r="B3741" s="60"/>
      <c r="E3741" s="143"/>
    </row>
    <row r="3742" spans="1:6" x14ac:dyDescent="0.25">
      <c r="A3742" s="1"/>
    </row>
    <row r="3743" spans="1:6" x14ac:dyDescent="0.25">
      <c r="A3743" s="1"/>
      <c r="B3743" s="62" t="s">
        <v>404</v>
      </c>
      <c r="C3743" s="10" t="s">
        <v>319</v>
      </c>
      <c r="D3743" s="90" t="s">
        <v>421</v>
      </c>
      <c r="E3743" s="145" t="s">
        <v>475</v>
      </c>
      <c r="F3743" s="216" t="s">
        <v>5</v>
      </c>
    </row>
    <row r="3744" spans="1:6" x14ac:dyDescent="0.25">
      <c r="A3744" s="56" t="s">
        <v>219</v>
      </c>
      <c r="B3744" s="247">
        <v>4.4337526195686386E-2</v>
      </c>
      <c r="C3744" s="258">
        <v>1.481595710405253E-2</v>
      </c>
      <c r="D3744" s="91"/>
      <c r="E3744" s="298">
        <v>5.490241487581737E-3</v>
      </c>
      <c r="F3744" s="300">
        <v>1.5466271612053882E-2</v>
      </c>
    </row>
    <row r="3745" spans="1:6" x14ac:dyDescent="0.25">
      <c r="A3745" s="57" t="s">
        <v>181</v>
      </c>
      <c r="B3745" s="248">
        <v>0.15210333997911749</v>
      </c>
      <c r="C3745" s="259">
        <v>2.8450347732418745E-2</v>
      </c>
      <c r="D3745" s="92">
        <v>1.749682669487931E-2</v>
      </c>
      <c r="E3745" s="147"/>
      <c r="F3745" s="301">
        <v>2.5965490251022138E-2</v>
      </c>
    </row>
    <row r="3746" spans="1:6" x14ac:dyDescent="0.25">
      <c r="A3746" s="57" t="s">
        <v>54</v>
      </c>
      <c r="B3746" s="248">
        <v>0.45954829855780893</v>
      </c>
      <c r="C3746" s="259">
        <v>0.25478855573714088</v>
      </c>
      <c r="D3746" s="245">
        <v>0.14247441247118864</v>
      </c>
      <c r="E3746" s="299">
        <v>7.4779393231236183E-2</v>
      </c>
      <c r="F3746" s="301">
        <v>0.17423168693463004</v>
      </c>
    </row>
    <row r="3747" spans="1:6" x14ac:dyDescent="0.25">
      <c r="A3747" s="57" t="s">
        <v>182</v>
      </c>
      <c r="B3747" s="248">
        <v>0.23739285077287708</v>
      </c>
      <c r="C3747" s="259">
        <v>0.39735104214384842</v>
      </c>
      <c r="D3747" s="245">
        <v>0.57245780862348372</v>
      </c>
      <c r="E3747" s="299">
        <v>0.41158126323509042</v>
      </c>
      <c r="F3747" s="301">
        <v>0.43981684006235694</v>
      </c>
    </row>
    <row r="3748" spans="1:6" x14ac:dyDescent="0.25">
      <c r="A3748" s="57" t="s">
        <v>220</v>
      </c>
      <c r="B3748" s="248">
        <v>0.10661798449450999</v>
      </c>
      <c r="C3748" s="259">
        <v>0.30459409728253944</v>
      </c>
      <c r="D3748" s="245">
        <v>0.26757095221044835</v>
      </c>
      <c r="E3748" s="299">
        <v>0.50814910204609165</v>
      </c>
      <c r="F3748" s="301">
        <v>0.34451971113993685</v>
      </c>
    </row>
    <row r="3749" spans="1:6" x14ac:dyDescent="0.25">
      <c r="A3749" s="58" t="s">
        <v>5</v>
      </c>
      <c r="B3749" s="249">
        <v>1</v>
      </c>
      <c r="C3749" s="260">
        <v>1</v>
      </c>
      <c r="D3749" s="246">
        <v>1</v>
      </c>
      <c r="E3749" s="137">
        <v>1</v>
      </c>
      <c r="F3749" s="302">
        <v>1</v>
      </c>
    </row>
    <row r="3750" spans="1:6" s="22" customFormat="1" x14ac:dyDescent="0.25">
      <c r="A3750" s="231" t="s">
        <v>6</v>
      </c>
      <c r="B3750" s="69">
        <v>499.99972602251944</v>
      </c>
      <c r="C3750" s="21">
        <v>499.99996685082965</v>
      </c>
      <c r="D3750" s="94">
        <v>500.00005020920582</v>
      </c>
      <c r="E3750" s="138">
        <v>499.98333333333392</v>
      </c>
      <c r="F3750" s="233">
        <v>1999.9830764158924</v>
      </c>
    </row>
    <row r="3751" spans="1:6" s="22" customFormat="1" x14ac:dyDescent="0.25">
      <c r="A3751" s="232" t="s">
        <v>7</v>
      </c>
      <c r="B3751" s="71">
        <v>722</v>
      </c>
      <c r="C3751" s="25">
        <v>1086</v>
      </c>
      <c r="D3751" s="95">
        <v>478</v>
      </c>
      <c r="E3751" s="139">
        <v>342</v>
      </c>
      <c r="F3751" s="235">
        <v>2628</v>
      </c>
    </row>
    <row r="3753" spans="1:6" x14ac:dyDescent="0.25">
      <c r="A3753" s="29" t="s">
        <v>229</v>
      </c>
      <c r="B3753" s="14">
        <f t="shared" ref="B3753" si="834">B3744+B3745</f>
        <v>0.19644086617480389</v>
      </c>
      <c r="C3753" s="14">
        <f>C3744+C3745</f>
        <v>4.3266304836471273E-2</v>
      </c>
      <c r="D3753" s="14">
        <f>D3744+D3745</f>
        <v>1.749682669487931E-2</v>
      </c>
      <c r="E3753" s="14">
        <f t="shared" ref="E3753" si="835">E3744+E3745</f>
        <v>5.490241487581737E-3</v>
      </c>
      <c r="F3753" s="14">
        <f t="shared" ref="F3753" si="836">F3744+F3745</f>
        <v>4.1431761863076018E-2</v>
      </c>
    </row>
    <row r="3754" spans="1:6" x14ac:dyDescent="0.25">
      <c r="A3754" s="30" t="s">
        <v>59</v>
      </c>
      <c r="B3754" s="14">
        <f t="shared" ref="B3754:C3754" si="837">B3746</f>
        <v>0.45954829855780893</v>
      </c>
      <c r="C3754" s="14">
        <f t="shared" si="837"/>
        <v>0.25478855573714088</v>
      </c>
      <c r="D3754" s="14">
        <f>D3746</f>
        <v>0.14247441247118864</v>
      </c>
      <c r="E3754" s="14">
        <f t="shared" ref="E3754" si="838">E3746</f>
        <v>7.4779393231236183E-2</v>
      </c>
      <c r="F3754" s="14">
        <f t="shared" ref="F3754" si="839">F3746</f>
        <v>0.17423168693463004</v>
      </c>
    </row>
    <row r="3755" spans="1:6" x14ac:dyDescent="0.25">
      <c r="A3755" s="13" t="s">
        <v>230</v>
      </c>
      <c r="B3755" s="14">
        <f t="shared" ref="B3755:C3755" si="840">B3747+B3748</f>
        <v>0.34401083526738707</v>
      </c>
      <c r="C3755" s="14">
        <f t="shared" si="840"/>
        <v>0.70194513942638781</v>
      </c>
      <c r="D3755" s="14">
        <f>D3747+D3748</f>
        <v>0.84002876083393208</v>
      </c>
      <c r="E3755" s="14">
        <f t="shared" ref="E3755" si="841">E3747+E3748</f>
        <v>0.91973036528118213</v>
      </c>
      <c r="F3755" s="14">
        <f t="shared" ref="F3755" si="842">F3747+F3748</f>
        <v>0.78433655120229373</v>
      </c>
    </row>
    <row r="3757" spans="1:6" x14ac:dyDescent="0.25">
      <c r="A3757" s="221" t="s">
        <v>61</v>
      </c>
      <c r="B3757" s="33">
        <v>3.8323854163898354</v>
      </c>
      <c r="C3757" s="33">
        <v>3.9484569747684044</v>
      </c>
      <c r="D3757" s="32">
        <v>4.0901028863494995</v>
      </c>
      <c r="E3757" s="293">
        <v>4.4168989843521098</v>
      </c>
      <c r="F3757" s="32">
        <v>4.0719582288670981</v>
      </c>
    </row>
    <row r="3759" spans="1:6" x14ac:dyDescent="0.25">
      <c r="A3759" s="26" t="s">
        <v>8</v>
      </c>
      <c r="B3759" s="26" t="s">
        <v>9</v>
      </c>
    </row>
    <row r="3760" spans="1:6" x14ac:dyDescent="0.25">
      <c r="A3760" s="26" t="s">
        <v>10</v>
      </c>
      <c r="B3760" s="26" t="s">
        <v>11</v>
      </c>
    </row>
    <row r="3761" spans="1:6" x14ac:dyDescent="0.25">
      <c r="A3761" s="1"/>
      <c r="B3761" s="74"/>
    </row>
    <row r="3762" spans="1:6" x14ac:dyDescent="0.25">
      <c r="A3762" s="55" t="s">
        <v>292</v>
      </c>
      <c r="B3762" s="60"/>
      <c r="E3762" s="143"/>
    </row>
    <row r="3763" spans="1:6" x14ac:dyDescent="0.25">
      <c r="A3763" s="1"/>
    </row>
    <row r="3764" spans="1:6" x14ac:dyDescent="0.25">
      <c r="A3764" s="1"/>
      <c r="B3764" s="62" t="s">
        <v>404</v>
      </c>
      <c r="C3764" s="10" t="s">
        <v>319</v>
      </c>
      <c r="D3764" s="90" t="s">
        <v>421</v>
      </c>
      <c r="E3764" s="145" t="s">
        <v>475</v>
      </c>
      <c r="F3764" s="216" t="s">
        <v>5</v>
      </c>
    </row>
    <row r="3765" spans="1:6" x14ac:dyDescent="0.25">
      <c r="A3765" s="56" t="s">
        <v>219</v>
      </c>
      <c r="B3765" s="247">
        <v>4.4337526195686386E-2</v>
      </c>
      <c r="C3765" s="258">
        <v>4.5371756349536253E-2</v>
      </c>
      <c r="D3765" s="244">
        <v>8.8078903289147692E-3</v>
      </c>
      <c r="E3765" s="298">
        <v>2.0825547986102425E-2</v>
      </c>
      <c r="F3765" s="300">
        <v>2.9835752202661377E-2</v>
      </c>
    </row>
    <row r="3766" spans="1:6" x14ac:dyDescent="0.25">
      <c r="A3766" s="57" t="s">
        <v>181</v>
      </c>
      <c r="B3766" s="248">
        <v>0.15210333997911749</v>
      </c>
      <c r="C3766" s="259">
        <v>9.5181225151510132E-2</v>
      </c>
      <c r="D3766" s="245">
        <v>7.9688234675658387E-2</v>
      </c>
      <c r="E3766" s="299">
        <v>7.2508557302787158E-2</v>
      </c>
      <c r="F3766" s="301">
        <v>9.9870559807941628E-2</v>
      </c>
    </row>
    <row r="3767" spans="1:6" x14ac:dyDescent="0.25">
      <c r="A3767" s="57" t="s">
        <v>54</v>
      </c>
      <c r="B3767" s="248">
        <v>0.45954829855780893</v>
      </c>
      <c r="C3767" s="259">
        <v>0.46405498033237647</v>
      </c>
      <c r="D3767" s="245">
        <v>0.45390726822688565</v>
      </c>
      <c r="E3767" s="299">
        <v>0.37011701559642662</v>
      </c>
      <c r="F3767" s="301">
        <v>0.43690744357184824</v>
      </c>
    </row>
    <row r="3768" spans="1:6" x14ac:dyDescent="0.25">
      <c r="A3768" s="57" t="s">
        <v>182</v>
      </c>
      <c r="B3768" s="248">
        <v>0.23739285077287708</v>
      </c>
      <c r="C3768" s="259">
        <v>0.26637600222770585</v>
      </c>
      <c r="D3768" s="245">
        <v>0.38760929998902399</v>
      </c>
      <c r="E3768" s="299">
        <v>0.41954351694764119</v>
      </c>
      <c r="F3768" s="301">
        <v>0.32772966854946506</v>
      </c>
    </row>
    <row r="3769" spans="1:6" x14ac:dyDescent="0.25">
      <c r="A3769" s="57" t="s">
        <v>220</v>
      </c>
      <c r="B3769" s="248">
        <v>0.10661798449450999</v>
      </c>
      <c r="C3769" s="259">
        <v>0.12901603593887143</v>
      </c>
      <c r="D3769" s="245">
        <v>6.9987306779517242E-2</v>
      </c>
      <c r="E3769" s="299">
        <v>0.11700536216704276</v>
      </c>
      <c r="F3769" s="301">
        <v>0.10565657586808359</v>
      </c>
    </row>
    <row r="3770" spans="1:6" x14ac:dyDescent="0.25">
      <c r="A3770" s="58" t="s">
        <v>5</v>
      </c>
      <c r="B3770" s="249">
        <v>1</v>
      </c>
      <c r="C3770" s="260">
        <v>1</v>
      </c>
      <c r="D3770" s="246">
        <v>1</v>
      </c>
      <c r="E3770" s="137">
        <v>1</v>
      </c>
      <c r="F3770" s="302">
        <v>1</v>
      </c>
    </row>
    <row r="3771" spans="1:6" s="22" customFormat="1" x14ac:dyDescent="0.25">
      <c r="A3771" s="231" t="s">
        <v>6</v>
      </c>
      <c r="B3771" s="69">
        <v>499.99972602251944</v>
      </c>
      <c r="C3771" s="21">
        <v>499.99996685082965</v>
      </c>
      <c r="D3771" s="94">
        <v>500.00005020920582</v>
      </c>
      <c r="E3771" s="138">
        <v>499.98333333333392</v>
      </c>
      <c r="F3771" s="233">
        <v>1999.9830764158924</v>
      </c>
    </row>
    <row r="3772" spans="1:6" s="22" customFormat="1" x14ac:dyDescent="0.25">
      <c r="A3772" s="232" t="s">
        <v>7</v>
      </c>
      <c r="B3772" s="71">
        <v>722</v>
      </c>
      <c r="C3772" s="25">
        <v>1086</v>
      </c>
      <c r="D3772" s="95">
        <v>478</v>
      </c>
      <c r="E3772" s="139">
        <v>342</v>
      </c>
      <c r="F3772" s="235">
        <v>2628</v>
      </c>
    </row>
    <row r="3774" spans="1:6" x14ac:dyDescent="0.25">
      <c r="A3774" s="29" t="s">
        <v>229</v>
      </c>
      <c r="B3774" s="14">
        <f t="shared" ref="B3774" si="843">B3765+B3766</f>
        <v>0.19644086617480389</v>
      </c>
      <c r="C3774" s="14">
        <f>C3765+C3766</f>
        <v>0.14055298150104639</v>
      </c>
      <c r="D3774" s="14">
        <f>D3765+D3766</f>
        <v>8.8496125004573156E-2</v>
      </c>
      <c r="E3774" s="14">
        <f t="shared" ref="E3774" si="844">E3765+E3766</f>
        <v>9.3334105288889579E-2</v>
      </c>
      <c r="F3774" s="14">
        <f t="shared" ref="F3774" si="845">F3765+F3766</f>
        <v>0.12970631201060301</v>
      </c>
    </row>
    <row r="3775" spans="1:6" x14ac:dyDescent="0.25">
      <c r="A3775" s="30" t="s">
        <v>59</v>
      </c>
      <c r="B3775" s="14">
        <f t="shared" ref="B3775:C3775" si="846">B3767</f>
        <v>0.45954829855780893</v>
      </c>
      <c r="C3775" s="14">
        <f t="shared" si="846"/>
        <v>0.46405498033237647</v>
      </c>
      <c r="D3775" s="14">
        <f>D3767</f>
        <v>0.45390726822688565</v>
      </c>
      <c r="E3775" s="14">
        <f t="shared" ref="E3775" si="847">E3767</f>
        <v>0.37011701559642662</v>
      </c>
      <c r="F3775" s="14">
        <f t="shared" ref="F3775" si="848">F3767</f>
        <v>0.43690744357184824</v>
      </c>
    </row>
    <row r="3776" spans="1:6" x14ac:dyDescent="0.25">
      <c r="A3776" s="13" t="s">
        <v>230</v>
      </c>
      <c r="B3776" s="14">
        <f t="shared" ref="B3776:C3776" si="849">B3768+B3769</f>
        <v>0.34401083526738707</v>
      </c>
      <c r="C3776" s="14">
        <f t="shared" si="849"/>
        <v>0.39539203816657731</v>
      </c>
      <c r="D3776" s="14">
        <f>D3768+D3769</f>
        <v>0.45759660676854125</v>
      </c>
      <c r="E3776" s="14">
        <f t="shared" ref="E3776" si="850">E3768+E3769</f>
        <v>0.53654887911468396</v>
      </c>
      <c r="F3776" s="14">
        <f t="shared" ref="F3776" si="851">F3768+F3769</f>
        <v>0.43338624441754864</v>
      </c>
    </row>
    <row r="3778" spans="1:6" x14ac:dyDescent="0.25">
      <c r="A3778" s="221" t="s">
        <v>61</v>
      </c>
      <c r="B3778" s="33">
        <v>3.2098504273914075</v>
      </c>
      <c r="C3778" s="33">
        <v>3.3384833362548623</v>
      </c>
      <c r="D3778" s="32">
        <v>3.4302798982145744</v>
      </c>
      <c r="E3778" s="293">
        <v>3.5393945880067332</v>
      </c>
      <c r="F3778" s="32">
        <v>3.3795007560723747</v>
      </c>
    </row>
    <row r="3780" spans="1:6" x14ac:dyDescent="0.25">
      <c r="A3780" s="26" t="s">
        <v>8</v>
      </c>
      <c r="B3780" s="26" t="s">
        <v>9</v>
      </c>
    </row>
    <row r="3781" spans="1:6" x14ac:dyDescent="0.25">
      <c r="A3781" s="26" t="s">
        <v>10</v>
      </c>
      <c r="B3781" s="26" t="s">
        <v>11</v>
      </c>
    </row>
    <row r="3782" spans="1:6" x14ac:dyDescent="0.25">
      <c r="A3782" s="1"/>
      <c r="B3782" s="74"/>
    </row>
    <row r="3783" spans="1:6" x14ac:dyDescent="0.25">
      <c r="A3783" s="142" t="s">
        <v>491</v>
      </c>
      <c r="B3783" s="60"/>
      <c r="E3783" s="143"/>
    </row>
    <row r="3784" spans="1:6" x14ac:dyDescent="0.25">
      <c r="A3784" s="1"/>
    </row>
    <row r="3785" spans="1:6" x14ac:dyDescent="0.25">
      <c r="A3785" s="1"/>
      <c r="B3785" s="62" t="s">
        <v>404</v>
      </c>
      <c r="C3785" s="10" t="s">
        <v>319</v>
      </c>
      <c r="D3785" s="111" t="s">
        <v>421</v>
      </c>
      <c r="E3785" s="145" t="s">
        <v>475</v>
      </c>
      <c r="F3785" s="216" t="s">
        <v>5</v>
      </c>
    </row>
    <row r="3786" spans="1:6" x14ac:dyDescent="0.25">
      <c r="A3786" s="56" t="s">
        <v>219</v>
      </c>
      <c r="B3786" s="247">
        <v>1.279776916452988E-2</v>
      </c>
      <c r="C3786" s="258">
        <v>2.9946284421035409E-3</v>
      </c>
      <c r="D3786" s="244">
        <v>1.4878073819775E-3</v>
      </c>
      <c r="E3786" s="298">
        <v>4.3548235233572029E-3</v>
      </c>
      <c r="F3786" s="300">
        <v>5.4087648907779565E-3</v>
      </c>
    </row>
    <row r="3787" spans="1:6" x14ac:dyDescent="0.25">
      <c r="A3787" s="57" t="s">
        <v>181</v>
      </c>
      <c r="B3787" s="248">
        <v>2.9685887384782162E-2</v>
      </c>
      <c r="C3787" s="259">
        <v>1.2706309457761031E-2</v>
      </c>
      <c r="D3787" s="245">
        <v>1.3271312474847268E-2</v>
      </c>
      <c r="E3787" s="299">
        <v>2.8399777068592286E-2</v>
      </c>
      <c r="F3787" s="301">
        <v>2.1015758992676058E-2</v>
      </c>
    </row>
    <row r="3788" spans="1:6" x14ac:dyDescent="0.25">
      <c r="A3788" s="57" t="s">
        <v>54</v>
      </c>
      <c r="B3788" s="248">
        <v>0.27311747914276779</v>
      </c>
      <c r="C3788" s="259">
        <v>0.22923169462685705</v>
      </c>
      <c r="D3788" s="245">
        <v>0.14039183527446003</v>
      </c>
      <c r="E3788" s="299">
        <v>9.2572383991746887E-2</v>
      </c>
      <c r="F3788" s="301">
        <v>0.18382909370591607</v>
      </c>
    </row>
    <row r="3789" spans="1:6" x14ac:dyDescent="0.25">
      <c r="A3789" s="57" t="s">
        <v>182</v>
      </c>
      <c r="B3789" s="248">
        <v>0.37649896587142834</v>
      </c>
      <c r="C3789" s="259">
        <v>0.34660572605592355</v>
      </c>
      <c r="D3789" s="245">
        <v>0.47997407732477876</v>
      </c>
      <c r="E3789" s="299">
        <v>0.42332346750739658</v>
      </c>
      <c r="F3789" s="301">
        <v>0.40660042804798052</v>
      </c>
    </row>
    <row r="3790" spans="1:6" x14ac:dyDescent="0.25">
      <c r="A3790" s="57" t="s">
        <v>220</v>
      </c>
      <c r="B3790" s="248">
        <v>0.30789989843649201</v>
      </c>
      <c r="C3790" s="259">
        <v>0.40846164141735469</v>
      </c>
      <c r="D3790" s="245">
        <v>0.36487496754393656</v>
      </c>
      <c r="E3790" s="299">
        <v>0.45134954790890702</v>
      </c>
      <c r="F3790" s="301">
        <v>0.38314595436264942</v>
      </c>
    </row>
    <row r="3791" spans="1:6" x14ac:dyDescent="0.25">
      <c r="A3791" s="58" t="s">
        <v>5</v>
      </c>
      <c r="B3791" s="249">
        <v>1</v>
      </c>
      <c r="C3791" s="260">
        <v>1</v>
      </c>
      <c r="D3791" s="246">
        <v>1</v>
      </c>
      <c r="E3791" s="137">
        <v>1</v>
      </c>
      <c r="F3791" s="302">
        <v>1</v>
      </c>
    </row>
    <row r="3792" spans="1:6" s="22" customFormat="1" x14ac:dyDescent="0.25">
      <c r="A3792" s="231" t="s">
        <v>6</v>
      </c>
      <c r="B3792" s="69">
        <v>499.99972602251944</v>
      </c>
      <c r="C3792" s="21">
        <v>499.99996685082965</v>
      </c>
      <c r="D3792" s="94">
        <v>500.00005020920582</v>
      </c>
      <c r="E3792" s="138">
        <v>499.98333333333392</v>
      </c>
      <c r="F3792" s="233">
        <v>1999.9830764158924</v>
      </c>
    </row>
    <row r="3793" spans="1:6" s="22" customFormat="1" x14ac:dyDescent="0.25">
      <c r="A3793" s="232" t="s">
        <v>7</v>
      </c>
      <c r="B3793" s="71">
        <v>722</v>
      </c>
      <c r="C3793" s="25">
        <v>1086</v>
      </c>
      <c r="D3793" s="95">
        <v>478</v>
      </c>
      <c r="E3793" s="139">
        <v>342</v>
      </c>
      <c r="F3793" s="235">
        <v>2628</v>
      </c>
    </row>
    <row r="3795" spans="1:6" x14ac:dyDescent="0.25">
      <c r="A3795" s="29" t="s">
        <v>229</v>
      </c>
      <c r="B3795" s="14">
        <f t="shared" ref="B3795" si="852">B3786+B3787</f>
        <v>4.2483656549312042E-2</v>
      </c>
      <c r="C3795" s="14">
        <f>C3786+C3787</f>
        <v>1.5700937899864573E-2</v>
      </c>
      <c r="D3795" s="14">
        <f>D3786+D3787</f>
        <v>1.4759119856824768E-2</v>
      </c>
      <c r="E3795" s="14">
        <f t="shared" ref="E3795" si="853">E3786+E3787</f>
        <v>3.2754600591949491E-2</v>
      </c>
      <c r="F3795" s="14">
        <f t="shared" ref="F3795" si="854">F3786+F3787</f>
        <v>2.6424523883454017E-2</v>
      </c>
    </row>
    <row r="3796" spans="1:6" x14ac:dyDescent="0.25">
      <c r="A3796" s="30" t="s">
        <v>59</v>
      </c>
      <c r="B3796" s="14">
        <f t="shared" ref="B3796:C3796" si="855">B3788</f>
        <v>0.27311747914276779</v>
      </c>
      <c r="C3796" s="14">
        <f t="shared" si="855"/>
        <v>0.22923169462685705</v>
      </c>
      <c r="D3796" s="14">
        <f>D3788</f>
        <v>0.14039183527446003</v>
      </c>
      <c r="E3796" s="14">
        <f t="shared" ref="E3796" si="856">E3788</f>
        <v>9.2572383991746887E-2</v>
      </c>
      <c r="F3796" s="14">
        <f t="shared" ref="F3796" si="857">F3788</f>
        <v>0.18382909370591607</v>
      </c>
    </row>
    <row r="3797" spans="1:6" x14ac:dyDescent="0.25">
      <c r="A3797" s="13" t="s">
        <v>230</v>
      </c>
      <c r="B3797" s="14">
        <f t="shared" ref="B3797:C3797" si="858">B3789+B3790</f>
        <v>0.68439886430792041</v>
      </c>
      <c r="C3797" s="14">
        <f t="shared" si="858"/>
        <v>0.75506736747327818</v>
      </c>
      <c r="D3797" s="14">
        <f>D3789+D3790</f>
        <v>0.84484904486871537</v>
      </c>
      <c r="E3797" s="14">
        <f t="shared" ref="E3797" si="859">E3789+E3790</f>
        <v>0.8746730154163036</v>
      </c>
      <c r="F3797" s="14">
        <f t="shared" ref="F3797" si="860">F3789+F3790</f>
        <v>0.78974638241062989</v>
      </c>
    </row>
    <row r="3799" spans="1:6" x14ac:dyDescent="0.25">
      <c r="A3799" s="221" t="s">
        <v>61</v>
      </c>
      <c r="B3799" s="33">
        <v>3.9370173370305674</v>
      </c>
      <c r="C3799" s="33">
        <v>4.1448334425486637</v>
      </c>
      <c r="D3799" s="32">
        <v>4.1934770851738508</v>
      </c>
      <c r="E3799" s="293">
        <v>4.2889131392099005</v>
      </c>
      <c r="F3799" s="32">
        <v>4.1410590479990477</v>
      </c>
    </row>
    <row r="3801" spans="1:6" x14ac:dyDescent="0.25">
      <c r="A3801" s="26" t="s">
        <v>8</v>
      </c>
      <c r="B3801" s="26" t="s">
        <v>9</v>
      </c>
    </row>
    <row r="3802" spans="1:6" x14ac:dyDescent="0.25">
      <c r="A3802" s="26" t="s">
        <v>10</v>
      </c>
      <c r="B3802" s="26" t="s">
        <v>11</v>
      </c>
    </row>
    <row r="3803" spans="1:6" x14ac:dyDescent="0.25">
      <c r="A3803" s="1"/>
    </row>
    <row r="3804" spans="1:6" x14ac:dyDescent="0.25">
      <c r="A3804" s="55" t="s">
        <v>293</v>
      </c>
      <c r="E3804" s="143"/>
    </row>
    <row r="3805" spans="1:6" x14ac:dyDescent="0.25">
      <c r="A3805" s="1"/>
    </row>
    <row r="3806" spans="1:6" x14ac:dyDescent="0.25">
      <c r="A3806" s="1"/>
      <c r="B3806" s="62" t="s">
        <v>404</v>
      </c>
      <c r="C3806" s="10" t="s">
        <v>319</v>
      </c>
      <c r="D3806" s="90" t="s">
        <v>421</v>
      </c>
      <c r="E3806" s="145" t="s">
        <v>475</v>
      </c>
      <c r="F3806" s="216" t="s">
        <v>5</v>
      </c>
    </row>
    <row r="3807" spans="1:6" x14ac:dyDescent="0.25">
      <c r="A3807" s="56" t="s">
        <v>219</v>
      </c>
      <c r="B3807" s="247">
        <v>9.8342901088869367E-3</v>
      </c>
      <c r="C3807" s="258">
        <v>9.7976589291145794E-3</v>
      </c>
      <c r="D3807" s="244">
        <v>2.9756147639549992E-3</v>
      </c>
      <c r="E3807" s="298">
        <v>1.9690130021877895E-2</v>
      </c>
      <c r="F3807" s="300">
        <v>1.0574347430863738E-2</v>
      </c>
    </row>
    <row r="3808" spans="1:6" x14ac:dyDescent="0.25">
      <c r="A3808" s="57" t="s">
        <v>181</v>
      </c>
      <c r="B3808" s="248">
        <v>3.5375443878010934E-2</v>
      </c>
      <c r="C3808" s="259">
        <v>2.7312041852544103E-2</v>
      </c>
      <c r="D3808" s="245">
        <v>4.8264965864605873E-2</v>
      </c>
      <c r="E3808" s="299">
        <v>5.395384524513383E-2</v>
      </c>
      <c r="F3808" s="301">
        <v>4.1226469648945094E-2</v>
      </c>
    </row>
    <row r="3809" spans="1:6" x14ac:dyDescent="0.25">
      <c r="A3809" s="57" t="s">
        <v>54</v>
      </c>
      <c r="B3809" s="248">
        <v>0.2898517589226981</v>
      </c>
      <c r="C3809" s="259">
        <v>0.24240732643866911</v>
      </c>
      <c r="D3809" s="245">
        <v>0.22329359263997386</v>
      </c>
      <c r="E3809" s="299">
        <v>0.22528674932439241</v>
      </c>
      <c r="F3809" s="301">
        <v>0.24521001629820335</v>
      </c>
    </row>
    <row r="3810" spans="1:6" x14ac:dyDescent="0.25">
      <c r="A3810" s="57" t="s">
        <v>182</v>
      </c>
      <c r="B3810" s="248">
        <v>0.41378170503403761</v>
      </c>
      <c r="C3810" s="259">
        <v>0.40188724540296561</v>
      </c>
      <c r="D3810" s="245">
        <v>0.51383678522141085</v>
      </c>
      <c r="E3810" s="299">
        <v>0.42445888547162147</v>
      </c>
      <c r="F3810" s="301">
        <v>0.43849127886906836</v>
      </c>
    </row>
    <row r="3811" spans="1:6" x14ac:dyDescent="0.25">
      <c r="A3811" s="57" t="s">
        <v>220</v>
      </c>
      <c r="B3811" s="248">
        <v>0.25115680205636648</v>
      </c>
      <c r="C3811" s="259">
        <v>0.31859572737670655</v>
      </c>
      <c r="D3811" s="245">
        <v>0.21162904151005435</v>
      </c>
      <c r="E3811" s="299">
        <v>0.2766103899369744</v>
      </c>
      <c r="F3811" s="301">
        <v>0.26449788775291955</v>
      </c>
    </row>
    <row r="3812" spans="1:6" x14ac:dyDescent="0.25">
      <c r="A3812" s="58" t="s">
        <v>5</v>
      </c>
      <c r="B3812" s="249">
        <v>1</v>
      </c>
      <c r="C3812" s="260">
        <v>1</v>
      </c>
      <c r="D3812" s="246">
        <v>1</v>
      </c>
      <c r="E3812" s="137">
        <v>1</v>
      </c>
      <c r="F3812" s="302">
        <v>1</v>
      </c>
    </row>
    <row r="3813" spans="1:6" s="22" customFormat="1" x14ac:dyDescent="0.25">
      <c r="A3813" s="231" t="s">
        <v>6</v>
      </c>
      <c r="B3813" s="69">
        <v>499.99972602251944</v>
      </c>
      <c r="C3813" s="21">
        <v>499.99996685082965</v>
      </c>
      <c r="D3813" s="94">
        <v>500.00005020920582</v>
      </c>
      <c r="E3813" s="138">
        <v>499.98333333333392</v>
      </c>
      <c r="F3813" s="233">
        <v>1999.9830764158924</v>
      </c>
    </row>
    <row r="3814" spans="1:6" s="22" customFormat="1" x14ac:dyDescent="0.25">
      <c r="A3814" s="232" t="s">
        <v>7</v>
      </c>
      <c r="B3814" s="71">
        <v>722</v>
      </c>
      <c r="C3814" s="25">
        <v>1086</v>
      </c>
      <c r="D3814" s="95">
        <v>478</v>
      </c>
      <c r="E3814" s="139">
        <v>342</v>
      </c>
      <c r="F3814" s="235">
        <v>2628</v>
      </c>
    </row>
    <row r="3816" spans="1:6" x14ac:dyDescent="0.25">
      <c r="A3816" s="29" t="s">
        <v>229</v>
      </c>
      <c r="B3816" s="14">
        <f>B3807+B3808</f>
        <v>4.5209733986897871E-2</v>
      </c>
      <c r="C3816" s="14">
        <f>C3807+C3808</f>
        <v>3.7109700781658685E-2</v>
      </c>
      <c r="D3816" s="14">
        <f>D3807+D3808</f>
        <v>5.1240580628560871E-2</v>
      </c>
      <c r="E3816" s="14">
        <f t="shared" ref="E3816" si="861">E3807+E3808</f>
        <v>7.3643975267011719E-2</v>
      </c>
      <c r="F3816" s="14">
        <f t="shared" ref="F3816" si="862">F3807+F3808</f>
        <v>5.1800817079808832E-2</v>
      </c>
    </row>
    <row r="3817" spans="1:6" x14ac:dyDescent="0.25">
      <c r="A3817" s="30" t="s">
        <v>59</v>
      </c>
      <c r="B3817" s="14">
        <f>B3809</f>
        <v>0.2898517589226981</v>
      </c>
      <c r="C3817" s="14">
        <f t="shared" ref="C3817" si="863">C3809</f>
        <v>0.24240732643866911</v>
      </c>
      <c r="D3817" s="14">
        <f>D3809</f>
        <v>0.22329359263997386</v>
      </c>
      <c r="E3817" s="14">
        <f t="shared" ref="E3817" si="864">E3809</f>
        <v>0.22528674932439241</v>
      </c>
      <c r="F3817" s="14">
        <f t="shared" ref="F3817" si="865">F3809</f>
        <v>0.24521001629820335</v>
      </c>
    </row>
    <row r="3818" spans="1:6" x14ac:dyDescent="0.25">
      <c r="A3818" s="13" t="s">
        <v>230</v>
      </c>
      <c r="B3818" s="14">
        <f>B3810+B3811</f>
        <v>0.66493850709040414</v>
      </c>
      <c r="C3818" s="14">
        <f t="shared" ref="C3818" si="866">C3810+C3811</f>
        <v>0.72048297277967221</v>
      </c>
      <c r="D3818" s="14">
        <f>D3810+D3811</f>
        <v>0.7254658267314652</v>
      </c>
      <c r="E3818" s="14">
        <f t="shared" ref="E3818" si="867">E3810+E3811</f>
        <v>0.70106927540859587</v>
      </c>
      <c r="F3818" s="14">
        <f t="shared" ref="F3818" si="868">F3810+F3811</f>
        <v>0.70298916662198785</v>
      </c>
    </row>
    <row r="3820" spans="1:6" x14ac:dyDescent="0.25">
      <c r="A3820" s="221" t="s">
        <v>61</v>
      </c>
      <c r="B3820" s="33">
        <v>3.8610512850509879</v>
      </c>
      <c r="C3820" s="33">
        <v>3.9921713404456169</v>
      </c>
      <c r="D3820" s="32">
        <v>3.882878672849003</v>
      </c>
      <c r="E3820" s="293">
        <v>3.8843455600566799</v>
      </c>
      <c r="F3820" s="32">
        <v>3.9051118898642381</v>
      </c>
    </row>
    <row r="3822" spans="1:6" x14ac:dyDescent="0.25">
      <c r="A3822" s="26" t="s">
        <v>8</v>
      </c>
      <c r="B3822" s="26" t="s">
        <v>9</v>
      </c>
    </row>
    <row r="3823" spans="1:6" x14ac:dyDescent="0.25">
      <c r="A3823" s="26" t="s">
        <v>10</v>
      </c>
      <c r="B3823" s="26" t="s">
        <v>11</v>
      </c>
    </row>
    <row r="3824" spans="1:6" x14ac:dyDescent="0.25">
      <c r="A3824" s="1"/>
      <c r="B3824" s="74"/>
    </row>
    <row r="3825" spans="1:6" x14ac:dyDescent="0.25">
      <c r="A3825" s="55" t="s">
        <v>294</v>
      </c>
      <c r="B3825" s="60"/>
      <c r="E3825" s="143"/>
    </row>
    <row r="3826" spans="1:6" x14ac:dyDescent="0.25">
      <c r="A3826" s="1"/>
    </row>
    <row r="3827" spans="1:6" x14ac:dyDescent="0.25">
      <c r="A3827" s="1"/>
      <c r="B3827" s="62" t="s">
        <v>404</v>
      </c>
      <c r="C3827" s="10" t="s">
        <v>319</v>
      </c>
      <c r="D3827" s="90" t="s">
        <v>421</v>
      </c>
      <c r="E3827" s="145" t="s">
        <v>475</v>
      </c>
      <c r="F3827" s="216" t="s">
        <v>5</v>
      </c>
    </row>
    <row r="3828" spans="1:6" x14ac:dyDescent="0.25">
      <c r="A3828" s="56" t="s">
        <v>219</v>
      </c>
      <c r="B3828" s="247">
        <v>2.7283377530491669E-2</v>
      </c>
      <c r="C3828" s="258">
        <v>3.0156102132085381E-2</v>
      </c>
      <c r="D3828" s="244">
        <v>3.9457075535691132E-2</v>
      </c>
      <c r="E3828" s="298">
        <v>0.11339793197784939</v>
      </c>
      <c r="F3828" s="300">
        <v>5.2573118896878122E-2</v>
      </c>
    </row>
    <row r="3829" spans="1:6" x14ac:dyDescent="0.25">
      <c r="A3829" s="57" t="s">
        <v>181</v>
      </c>
      <c r="B3829" s="248">
        <v>0.13530960705306097</v>
      </c>
      <c r="C3829" s="259">
        <v>0.11065535270425682</v>
      </c>
      <c r="D3829" s="245">
        <v>0.21234276528775581</v>
      </c>
      <c r="E3829" s="299">
        <v>0.32904079258782326</v>
      </c>
      <c r="F3829" s="301">
        <v>0.19683603975342845</v>
      </c>
    </row>
    <row r="3830" spans="1:6" x14ac:dyDescent="0.25">
      <c r="A3830" s="57" t="s">
        <v>54</v>
      </c>
      <c r="B3830" s="248">
        <v>0.47818521600259523</v>
      </c>
      <c r="C3830" s="259">
        <v>0.50728804299074592</v>
      </c>
      <c r="D3830" s="245">
        <v>0.54912870636364453</v>
      </c>
      <c r="E3830" s="299">
        <v>0.38262094116587536</v>
      </c>
      <c r="F3830" s="301">
        <v>0.47930653320049804</v>
      </c>
    </row>
    <row r="3831" spans="1:6" x14ac:dyDescent="0.25">
      <c r="A3831" s="57" t="s">
        <v>182</v>
      </c>
      <c r="B3831" s="248">
        <v>0.24256650738520399</v>
      </c>
      <c r="C3831" s="259">
        <v>0.26999342818501748</v>
      </c>
      <c r="D3831" s="245">
        <v>0.17871796531702441</v>
      </c>
      <c r="E3831" s="299">
        <v>0.1257150092137572</v>
      </c>
      <c r="F3831" s="301">
        <v>0.20424887361715849</v>
      </c>
    </row>
    <row r="3832" spans="1:6" x14ac:dyDescent="0.25">
      <c r="A3832" s="57" t="s">
        <v>220</v>
      </c>
      <c r="B3832" s="248">
        <v>0.11665529202864823</v>
      </c>
      <c r="C3832" s="259">
        <v>8.1907073987894458E-2</v>
      </c>
      <c r="D3832" s="245">
        <v>2.035348749588408E-2</v>
      </c>
      <c r="E3832" s="299">
        <v>4.9225325054694728E-2</v>
      </c>
      <c r="F3832" s="301">
        <v>6.7035434532036989E-2</v>
      </c>
    </row>
    <row r="3833" spans="1:6" x14ac:dyDescent="0.25">
      <c r="A3833" s="58" t="s">
        <v>5</v>
      </c>
      <c r="B3833" s="249">
        <v>1</v>
      </c>
      <c r="C3833" s="260">
        <v>1</v>
      </c>
      <c r="D3833" s="246">
        <v>1</v>
      </c>
      <c r="E3833" s="137">
        <v>1</v>
      </c>
      <c r="F3833" s="302">
        <v>1</v>
      </c>
    </row>
    <row r="3834" spans="1:6" s="22" customFormat="1" x14ac:dyDescent="0.25">
      <c r="A3834" s="231" t="s">
        <v>6</v>
      </c>
      <c r="B3834" s="69">
        <v>499.99972602251944</v>
      </c>
      <c r="C3834" s="21">
        <v>499.99996685082965</v>
      </c>
      <c r="D3834" s="94">
        <v>500.00005020920582</v>
      </c>
      <c r="E3834" s="138">
        <v>499.98333333333392</v>
      </c>
      <c r="F3834" s="233">
        <v>1999.9830764158924</v>
      </c>
    </row>
    <row r="3835" spans="1:6" s="22" customFormat="1" x14ac:dyDescent="0.25">
      <c r="A3835" s="232" t="s">
        <v>7</v>
      </c>
      <c r="B3835" s="71">
        <v>722</v>
      </c>
      <c r="C3835" s="25">
        <v>1086</v>
      </c>
      <c r="D3835" s="95">
        <v>478</v>
      </c>
      <c r="E3835" s="139">
        <v>342</v>
      </c>
      <c r="F3835" s="235">
        <v>2628</v>
      </c>
    </row>
    <row r="3837" spans="1:6" x14ac:dyDescent="0.25">
      <c r="A3837" s="29" t="s">
        <v>229</v>
      </c>
      <c r="B3837" s="14">
        <f>B3828+B3829</f>
        <v>0.16259298458355265</v>
      </c>
      <c r="C3837" s="14">
        <f>C3828+C3829</f>
        <v>0.14081145483634219</v>
      </c>
      <c r="D3837" s="14">
        <f>D3828+D3829</f>
        <v>0.25179984082344692</v>
      </c>
      <c r="E3837" s="14">
        <f t="shared" ref="E3837" si="869">E3828+E3829</f>
        <v>0.44243872456567268</v>
      </c>
      <c r="F3837" s="14">
        <f t="shared" ref="F3837" si="870">F3828+F3829</f>
        <v>0.24940915865030658</v>
      </c>
    </row>
    <row r="3838" spans="1:6" x14ac:dyDescent="0.25">
      <c r="A3838" s="30" t="s">
        <v>59</v>
      </c>
      <c r="B3838" s="14">
        <f>B3830</f>
        <v>0.47818521600259523</v>
      </c>
      <c r="C3838" s="14">
        <f t="shared" ref="C3838" si="871">C3830</f>
        <v>0.50728804299074592</v>
      </c>
      <c r="D3838" s="14">
        <f>D3830</f>
        <v>0.54912870636364453</v>
      </c>
      <c r="E3838" s="14">
        <f t="shared" ref="E3838" si="872">E3830</f>
        <v>0.38262094116587536</v>
      </c>
      <c r="F3838" s="14">
        <f t="shared" ref="F3838" si="873">F3830</f>
        <v>0.47930653320049804</v>
      </c>
    </row>
    <row r="3839" spans="1:6" x14ac:dyDescent="0.25">
      <c r="A3839" s="13" t="s">
        <v>230</v>
      </c>
      <c r="B3839" s="14">
        <f>B3831+B3832</f>
        <v>0.35922179941385224</v>
      </c>
      <c r="C3839" s="14">
        <f t="shared" ref="C3839" si="874">C3831+C3832</f>
        <v>0.35190050217291191</v>
      </c>
      <c r="D3839" s="14">
        <f>D3831+D3832</f>
        <v>0.1990714528129085</v>
      </c>
      <c r="E3839" s="14">
        <f t="shared" ref="E3839" si="875">E3831+E3832</f>
        <v>0.17494033426845193</v>
      </c>
      <c r="F3839" s="14">
        <f t="shared" ref="F3839" si="876">F3831+F3832</f>
        <v>0.27128430814919546</v>
      </c>
    </row>
    <row r="3841" spans="1:6" x14ac:dyDescent="0.25">
      <c r="A3841" s="221" t="s">
        <v>61</v>
      </c>
      <c r="B3841" s="33">
        <v>3.2860007293284599</v>
      </c>
      <c r="C3841" s="33">
        <v>3.262840019192379</v>
      </c>
      <c r="D3841" s="32">
        <v>2.9281680239496564</v>
      </c>
      <c r="E3841" s="293">
        <v>2.6683290027796254</v>
      </c>
      <c r="F3841" s="32">
        <v>3.0363374651340465</v>
      </c>
    </row>
    <row r="3843" spans="1:6" x14ac:dyDescent="0.25">
      <c r="A3843" s="26" t="s">
        <v>8</v>
      </c>
      <c r="B3843" s="26" t="s">
        <v>9</v>
      </c>
    </row>
    <row r="3844" spans="1:6" x14ac:dyDescent="0.25">
      <c r="A3844" s="26" t="s">
        <v>10</v>
      </c>
      <c r="B3844" s="26" t="s">
        <v>11</v>
      </c>
    </row>
    <row r="3845" spans="1:6" x14ac:dyDescent="0.25">
      <c r="A3845" s="1"/>
      <c r="B3845" s="74"/>
    </row>
    <row r="3846" spans="1:6" x14ac:dyDescent="0.25">
      <c r="A3846" s="55" t="s">
        <v>295</v>
      </c>
      <c r="B3846" s="60"/>
      <c r="E3846" s="143"/>
    </row>
    <row r="3847" spans="1:6" x14ac:dyDescent="0.25">
      <c r="A3847" s="1"/>
    </row>
    <row r="3848" spans="1:6" x14ac:dyDescent="0.25">
      <c r="A3848" s="1"/>
      <c r="B3848" s="62" t="s">
        <v>404</v>
      </c>
      <c r="C3848" s="10" t="s">
        <v>319</v>
      </c>
      <c r="D3848" s="90" t="s">
        <v>421</v>
      </c>
      <c r="E3848" s="145" t="s">
        <v>475</v>
      </c>
      <c r="F3848" s="216" t="s">
        <v>5</v>
      </c>
    </row>
    <row r="3849" spans="1:6" x14ac:dyDescent="0.25">
      <c r="A3849" s="56" t="s">
        <v>219</v>
      </c>
      <c r="B3849" s="247">
        <v>5.8435319223667938E-2</v>
      </c>
      <c r="C3849" s="258">
        <v>2.0873834624710021E-2</v>
      </c>
      <c r="D3849" s="244">
        <v>2.6542624949694525E-2</v>
      </c>
      <c r="E3849" s="298">
        <v>5.9630935066256524E-2</v>
      </c>
      <c r="F3849" s="300">
        <v>4.1370524355157506E-2</v>
      </c>
    </row>
    <row r="3850" spans="1:6" x14ac:dyDescent="0.25">
      <c r="A3850" s="57" t="s">
        <v>181</v>
      </c>
      <c r="B3850" s="248">
        <v>0.14027462969868207</v>
      </c>
      <c r="C3850" s="259">
        <v>6.8696904417675508E-2</v>
      </c>
      <c r="D3850" s="245">
        <v>0.12622748523238633</v>
      </c>
      <c r="E3850" s="299">
        <v>0.20635834059965716</v>
      </c>
      <c r="F3850" s="301">
        <v>0.13538875017702617</v>
      </c>
    </row>
    <row r="3851" spans="1:6" x14ac:dyDescent="0.25">
      <c r="A3851" s="57" t="s">
        <v>54</v>
      </c>
      <c r="B3851" s="248">
        <v>0.58461388195344977</v>
      </c>
      <c r="C3851" s="259">
        <v>0.56678187328309837</v>
      </c>
      <c r="D3851" s="245">
        <v>0.51163525406173205</v>
      </c>
      <c r="E3851" s="299">
        <v>0.43960734363660137</v>
      </c>
      <c r="F3851" s="301">
        <v>0.52566029537057513</v>
      </c>
    </row>
    <row r="3852" spans="1:6" x14ac:dyDescent="0.25">
      <c r="A3852" s="57" t="s">
        <v>182</v>
      </c>
      <c r="B3852" s="248">
        <v>0.17020997371732569</v>
      </c>
      <c r="C3852" s="259">
        <v>0.26431470173415861</v>
      </c>
      <c r="D3852" s="245">
        <v>0.29054319258143668</v>
      </c>
      <c r="E3852" s="299">
        <v>0.23097816710849409</v>
      </c>
      <c r="F3852" s="301">
        <v>0.23901158549978377</v>
      </c>
    </row>
    <row r="3853" spans="1:6" x14ac:dyDescent="0.25">
      <c r="A3853" s="57" t="s">
        <v>220</v>
      </c>
      <c r="B3853" s="248">
        <v>4.6466195406874571E-2</v>
      </c>
      <c r="C3853" s="259">
        <v>7.9332685940357306E-2</v>
      </c>
      <c r="D3853" s="245">
        <v>4.5051443174750426E-2</v>
      </c>
      <c r="E3853" s="299">
        <v>6.3425213588990892E-2</v>
      </c>
      <c r="F3853" s="301">
        <v>5.8568844597457481E-2</v>
      </c>
    </row>
    <row r="3854" spans="1:6" x14ac:dyDescent="0.25">
      <c r="A3854" s="58" t="s">
        <v>5</v>
      </c>
      <c r="B3854" s="249">
        <v>1</v>
      </c>
      <c r="C3854" s="260">
        <v>1</v>
      </c>
      <c r="D3854" s="246">
        <v>1</v>
      </c>
      <c r="E3854" s="137">
        <v>1</v>
      </c>
      <c r="F3854" s="302">
        <v>1</v>
      </c>
    </row>
    <row r="3855" spans="1:6" s="22" customFormat="1" x14ac:dyDescent="0.25">
      <c r="A3855" s="231" t="s">
        <v>6</v>
      </c>
      <c r="B3855" s="69">
        <v>499.99972602251944</v>
      </c>
      <c r="C3855" s="21">
        <v>499.99996685082965</v>
      </c>
      <c r="D3855" s="94">
        <v>500.00005020920582</v>
      </c>
      <c r="E3855" s="138">
        <v>499.98333333333392</v>
      </c>
      <c r="F3855" s="233">
        <v>1999.9830764158924</v>
      </c>
    </row>
    <row r="3856" spans="1:6" s="22" customFormat="1" x14ac:dyDescent="0.25">
      <c r="A3856" s="232" t="s">
        <v>7</v>
      </c>
      <c r="B3856" s="71">
        <v>722</v>
      </c>
      <c r="C3856" s="25">
        <v>1086</v>
      </c>
      <c r="D3856" s="95">
        <v>478</v>
      </c>
      <c r="E3856" s="139">
        <v>342</v>
      </c>
      <c r="F3856" s="235">
        <v>2628</v>
      </c>
    </row>
    <row r="3858" spans="1:6" x14ac:dyDescent="0.25">
      <c r="A3858" s="29" t="s">
        <v>229</v>
      </c>
      <c r="B3858" s="14">
        <f>B3849+B3850</f>
        <v>0.19870994892235</v>
      </c>
      <c r="C3858" s="14">
        <f>C3849+C3850</f>
        <v>8.9570739042385522E-2</v>
      </c>
      <c r="D3858" s="14">
        <f>D3849+D3850</f>
        <v>0.15277011018208086</v>
      </c>
      <c r="E3858" s="14">
        <f t="shared" ref="E3858" si="877">E3849+E3850</f>
        <v>0.26598927566591368</v>
      </c>
      <c r="F3858" s="14">
        <f t="shared" ref="F3858" si="878">F3849+F3850</f>
        <v>0.17675927453218368</v>
      </c>
    </row>
    <row r="3859" spans="1:6" x14ac:dyDescent="0.25">
      <c r="A3859" s="30" t="s">
        <v>59</v>
      </c>
      <c r="B3859" s="14">
        <f>B3851</f>
        <v>0.58461388195344977</v>
      </c>
      <c r="C3859" s="14">
        <f t="shared" ref="C3859" si="879">C3851</f>
        <v>0.56678187328309837</v>
      </c>
      <c r="D3859" s="14">
        <f>D3851</f>
        <v>0.51163525406173205</v>
      </c>
      <c r="E3859" s="14">
        <f t="shared" ref="E3859" si="880">E3851</f>
        <v>0.43960734363660137</v>
      </c>
      <c r="F3859" s="14">
        <f t="shared" ref="F3859" si="881">F3851</f>
        <v>0.52566029537057513</v>
      </c>
    </row>
    <row r="3860" spans="1:6" x14ac:dyDescent="0.25">
      <c r="A3860" s="13" t="s">
        <v>230</v>
      </c>
      <c r="B3860" s="14">
        <f>B3852+B3853</f>
        <v>0.21667616912420026</v>
      </c>
      <c r="C3860" s="14">
        <f t="shared" ref="C3860" si="882">C3852+C3853</f>
        <v>0.34364738767451591</v>
      </c>
      <c r="D3860" s="14">
        <f>D3852+D3853</f>
        <v>0.33559463575618709</v>
      </c>
      <c r="E3860" s="14">
        <f t="shared" ref="E3860" si="883">E3852+E3853</f>
        <v>0.29440338069748495</v>
      </c>
      <c r="F3860" s="14">
        <f t="shared" ref="F3860" si="884">F3852+F3853</f>
        <v>0.29758043009724122</v>
      </c>
    </row>
    <row r="3862" spans="1:6" x14ac:dyDescent="0.25">
      <c r="A3862" s="221" t="s">
        <v>61</v>
      </c>
      <c r="B3862" s="33">
        <v>3.0059970963850571</v>
      </c>
      <c r="C3862" s="33">
        <v>3.3125354999477739</v>
      </c>
      <c r="D3862" s="32">
        <v>3.2013333437991642</v>
      </c>
      <c r="E3862" s="293">
        <v>3.0322083835543032</v>
      </c>
      <c r="F3862" s="32">
        <v>3.1380194758073618</v>
      </c>
    </row>
    <row r="3864" spans="1:6" x14ac:dyDescent="0.25">
      <c r="A3864" s="26" t="s">
        <v>8</v>
      </c>
      <c r="B3864" s="26" t="s">
        <v>9</v>
      </c>
    </row>
    <row r="3865" spans="1:6" x14ac:dyDescent="0.25">
      <c r="A3865" s="26" t="s">
        <v>10</v>
      </c>
      <c r="B3865" s="26" t="s">
        <v>11</v>
      </c>
    </row>
    <row r="3866" spans="1:6" x14ac:dyDescent="0.25">
      <c r="A3866" s="1"/>
      <c r="B3866" s="74"/>
    </row>
    <row r="3867" spans="1:6" x14ac:dyDescent="0.25">
      <c r="A3867" s="55" t="s">
        <v>296</v>
      </c>
      <c r="B3867" s="60"/>
      <c r="E3867" s="143"/>
    </row>
    <row r="3868" spans="1:6" x14ac:dyDescent="0.25">
      <c r="A3868" s="1"/>
    </row>
    <row r="3869" spans="1:6" x14ac:dyDescent="0.25">
      <c r="A3869" s="1"/>
      <c r="B3869" s="62" t="s">
        <v>404</v>
      </c>
      <c r="C3869" s="10" t="s">
        <v>319</v>
      </c>
      <c r="D3869" s="90" t="s">
        <v>421</v>
      </c>
      <c r="E3869" s="145" t="s">
        <v>475</v>
      </c>
      <c r="F3869" s="216" t="s">
        <v>5</v>
      </c>
    </row>
    <row r="3870" spans="1:6" x14ac:dyDescent="0.25">
      <c r="A3870" s="56" t="s">
        <v>219</v>
      </c>
      <c r="B3870" s="247">
        <v>0.10498083115498287</v>
      </c>
      <c r="C3870" s="258">
        <v>6.219628373664305E-2</v>
      </c>
      <c r="D3870" s="244">
        <v>5.9929516994525429E-2</v>
      </c>
      <c r="E3870" s="298">
        <v>0.16035242110409509</v>
      </c>
      <c r="F3870" s="300">
        <v>9.6864233441063596E-2</v>
      </c>
    </row>
    <row r="3871" spans="1:6" x14ac:dyDescent="0.25">
      <c r="A3871" s="57" t="s">
        <v>181</v>
      </c>
      <c r="B3871" s="248">
        <v>0.26002943067722062</v>
      </c>
      <c r="C3871" s="259">
        <v>0.17078853852535192</v>
      </c>
      <c r="D3871" s="245">
        <v>0.28756757781748171</v>
      </c>
      <c r="E3871" s="299">
        <v>0.2548219443572094</v>
      </c>
      <c r="F3871" s="301">
        <v>0.24330177838362302</v>
      </c>
    </row>
    <row r="3872" spans="1:6" x14ac:dyDescent="0.25">
      <c r="A3872" s="57" t="s">
        <v>54</v>
      </c>
      <c r="B3872" s="248">
        <v>0.4846743762145771</v>
      </c>
      <c r="C3872" s="259">
        <v>0.49983235494721256</v>
      </c>
      <c r="D3872" s="245">
        <v>0.48086711489200534</v>
      </c>
      <c r="E3872" s="299">
        <v>0.38678891635569196</v>
      </c>
      <c r="F3872" s="301">
        <v>0.46304132214260135</v>
      </c>
    </row>
    <row r="3873" spans="1:6" x14ac:dyDescent="0.25">
      <c r="A3873" s="57" t="s">
        <v>182</v>
      </c>
      <c r="B3873" s="248">
        <v>0.10912871551340808</v>
      </c>
      <c r="C3873" s="259">
        <v>0.1956015689530903</v>
      </c>
      <c r="D3873" s="245">
        <v>0.15413896360110821</v>
      </c>
      <c r="E3873" s="299">
        <v>0.16074044573415594</v>
      </c>
      <c r="F3873" s="301">
        <v>0.15490237952404345</v>
      </c>
    </row>
    <row r="3874" spans="1:6" x14ac:dyDescent="0.25">
      <c r="A3874" s="57" t="s">
        <v>220</v>
      </c>
      <c r="B3874" s="248">
        <v>4.1186646439811375E-2</v>
      </c>
      <c r="C3874" s="259">
        <v>7.1581253837702155E-2</v>
      </c>
      <c r="D3874" s="245">
        <v>1.749682669487931E-2</v>
      </c>
      <c r="E3874" s="299">
        <v>3.729627244884768E-2</v>
      </c>
      <c r="F3874" s="301">
        <v>4.1890286508668585E-2</v>
      </c>
    </row>
    <row r="3875" spans="1:6" x14ac:dyDescent="0.25">
      <c r="A3875" s="58" t="s">
        <v>5</v>
      </c>
      <c r="B3875" s="249">
        <v>1</v>
      </c>
      <c r="C3875" s="260">
        <v>1</v>
      </c>
      <c r="D3875" s="246">
        <v>1</v>
      </c>
      <c r="E3875" s="137">
        <v>1</v>
      </c>
      <c r="F3875" s="302">
        <v>1</v>
      </c>
    </row>
    <row r="3876" spans="1:6" s="22" customFormat="1" x14ac:dyDescent="0.25">
      <c r="A3876" s="231" t="s">
        <v>6</v>
      </c>
      <c r="B3876" s="69">
        <v>499.99972602251944</v>
      </c>
      <c r="C3876" s="21">
        <v>499.99996685082965</v>
      </c>
      <c r="D3876" s="94">
        <v>500.00005020920582</v>
      </c>
      <c r="E3876" s="138">
        <v>499.98333333333392</v>
      </c>
      <c r="F3876" s="233">
        <v>1999.9830764158924</v>
      </c>
    </row>
    <row r="3877" spans="1:6" s="22" customFormat="1" x14ac:dyDescent="0.25">
      <c r="A3877" s="232" t="s">
        <v>7</v>
      </c>
      <c r="B3877" s="71">
        <v>722</v>
      </c>
      <c r="C3877" s="25">
        <v>1086</v>
      </c>
      <c r="D3877" s="95">
        <v>478</v>
      </c>
      <c r="E3877" s="139">
        <v>342</v>
      </c>
      <c r="F3877" s="235">
        <v>2628</v>
      </c>
    </row>
    <row r="3879" spans="1:6" x14ac:dyDescent="0.25">
      <c r="A3879" s="29" t="s">
        <v>229</v>
      </c>
      <c r="B3879" s="14">
        <f>B3870+B3871</f>
        <v>0.36501026183220348</v>
      </c>
      <c r="C3879" s="14">
        <f>C3870+C3871</f>
        <v>0.23298482226199496</v>
      </c>
      <c r="D3879" s="14">
        <f>D3870+D3871</f>
        <v>0.34749709481200713</v>
      </c>
      <c r="E3879" s="14">
        <f t="shared" ref="E3879" si="885">E3870+E3871</f>
        <v>0.41517436546130448</v>
      </c>
      <c r="F3879" s="14">
        <f t="shared" ref="F3879" si="886">F3870+F3871</f>
        <v>0.34016601182468664</v>
      </c>
    </row>
    <row r="3880" spans="1:6" x14ac:dyDescent="0.25">
      <c r="A3880" s="30" t="s">
        <v>59</v>
      </c>
      <c r="B3880" s="14">
        <f>B3872</f>
        <v>0.4846743762145771</v>
      </c>
      <c r="C3880" s="14">
        <f t="shared" ref="C3880" si="887">C3872</f>
        <v>0.49983235494721256</v>
      </c>
      <c r="D3880" s="14">
        <f>D3872</f>
        <v>0.48086711489200534</v>
      </c>
      <c r="E3880" s="14">
        <f t="shared" ref="E3880" si="888">E3872</f>
        <v>0.38678891635569196</v>
      </c>
      <c r="F3880" s="14">
        <f t="shared" ref="F3880" si="889">F3872</f>
        <v>0.46304132214260135</v>
      </c>
    </row>
    <row r="3881" spans="1:6" x14ac:dyDescent="0.25">
      <c r="A3881" s="13" t="s">
        <v>230</v>
      </c>
      <c r="B3881" s="14">
        <f>B3873+B3874</f>
        <v>0.15031536195321946</v>
      </c>
      <c r="C3881" s="14">
        <f t="shared" ref="C3881" si="890">C3873+C3874</f>
        <v>0.26718282279079247</v>
      </c>
      <c r="D3881" s="14">
        <f>D3873+D3874</f>
        <v>0.17163579029598752</v>
      </c>
      <c r="E3881" s="14">
        <f t="shared" ref="E3881" si="891">E3873+E3874</f>
        <v>0.19803671818300361</v>
      </c>
      <c r="F3881" s="14">
        <f t="shared" ref="F3881" si="892">F3873+F3874</f>
        <v>0.19679266603271203</v>
      </c>
    </row>
    <row r="3883" spans="1:6" x14ac:dyDescent="0.25">
      <c r="A3883" s="221" t="s">
        <v>61</v>
      </c>
      <c r="B3883" s="33">
        <v>2.7215109154058434</v>
      </c>
      <c r="C3883" s="33">
        <v>3.0435829706298576</v>
      </c>
      <c r="D3883" s="32">
        <v>2.7817060051843341</v>
      </c>
      <c r="E3883" s="293">
        <v>2.6598062040664501</v>
      </c>
      <c r="F3883" s="32">
        <v>2.8016527072756277</v>
      </c>
    </row>
    <row r="3885" spans="1:6" x14ac:dyDescent="0.25">
      <c r="A3885" s="26" t="s">
        <v>8</v>
      </c>
      <c r="B3885" s="26" t="s">
        <v>9</v>
      </c>
    </row>
    <row r="3886" spans="1:6" x14ac:dyDescent="0.25">
      <c r="A3886" s="26" t="s">
        <v>10</v>
      </c>
      <c r="B3886" s="26" t="s">
        <v>11</v>
      </c>
    </row>
    <row r="3887" spans="1:6" x14ac:dyDescent="0.25">
      <c r="A3887" s="1"/>
      <c r="B3887" s="74"/>
    </row>
    <row r="3888" spans="1:6" x14ac:dyDescent="0.25">
      <c r="A3888" s="55" t="s">
        <v>297</v>
      </c>
      <c r="B3888" s="60"/>
      <c r="E3888" s="143"/>
    </row>
    <row r="3889" spans="1:6" x14ac:dyDescent="0.25">
      <c r="A3889" s="1"/>
    </row>
    <row r="3890" spans="1:6" x14ac:dyDescent="0.25">
      <c r="A3890" s="1"/>
      <c r="B3890" s="62" t="s">
        <v>404</v>
      </c>
      <c r="C3890" s="10" t="s">
        <v>319</v>
      </c>
      <c r="D3890" s="90" t="s">
        <v>421</v>
      </c>
      <c r="E3890" s="145" t="s">
        <v>475</v>
      </c>
      <c r="F3890" s="216" t="s">
        <v>5</v>
      </c>
    </row>
    <row r="3891" spans="1:6" x14ac:dyDescent="0.25">
      <c r="A3891" s="56" t="s">
        <v>219</v>
      </c>
      <c r="B3891" s="247">
        <v>7.0782532172508406E-2</v>
      </c>
      <c r="C3891" s="258">
        <v>2.5196067317641818E-2</v>
      </c>
      <c r="D3891" s="244">
        <v>5.1121626665610667E-2</v>
      </c>
      <c r="E3891" s="298">
        <v>9.1250117693981558E-2</v>
      </c>
      <c r="F3891" s="300">
        <v>5.9587321650120061E-2</v>
      </c>
    </row>
    <row r="3892" spans="1:6" x14ac:dyDescent="0.25">
      <c r="A3892" s="57" t="s">
        <v>181</v>
      </c>
      <c r="B3892" s="248">
        <v>0.20529705613774282</v>
      </c>
      <c r="C3892" s="259">
        <v>0.13634114477311884</v>
      </c>
      <c r="D3892" s="245">
        <v>0.19050147040989412</v>
      </c>
      <c r="E3892" s="299">
        <v>0.24024835915583143</v>
      </c>
      <c r="F3892" s="301">
        <v>0.1930966150811089</v>
      </c>
    </row>
    <row r="3893" spans="1:6" x14ac:dyDescent="0.25">
      <c r="A3893" s="57" t="s">
        <v>54</v>
      </c>
      <c r="B3893" s="248">
        <v>0.43619293833612838</v>
      </c>
      <c r="C3893" s="259">
        <v>0.43108139803523637</v>
      </c>
      <c r="D3893" s="245">
        <v>0.49366261151505175</v>
      </c>
      <c r="E3893" s="299">
        <v>0.35118860687169134</v>
      </c>
      <c r="F3893" s="301">
        <v>0.42803202946663887</v>
      </c>
    </row>
    <row r="3894" spans="1:6" x14ac:dyDescent="0.25">
      <c r="A3894" s="57" t="s">
        <v>182</v>
      </c>
      <c r="B3894" s="248">
        <v>0.21359241388814534</v>
      </c>
      <c r="C3894" s="259">
        <v>0.27874965878102637</v>
      </c>
      <c r="D3894" s="245">
        <v>0.23120844540166241</v>
      </c>
      <c r="E3894" s="299">
        <v>0.2692230091880255</v>
      </c>
      <c r="F3894" s="301">
        <v>0.24819320973333872</v>
      </c>
    </row>
    <row r="3895" spans="1:6" x14ac:dyDescent="0.25">
      <c r="A3895" s="57" t="s">
        <v>220</v>
      </c>
      <c r="B3895" s="248">
        <v>7.4135059465475175E-2</v>
      </c>
      <c r="C3895" s="259">
        <v>0.12863173109297671</v>
      </c>
      <c r="D3895" s="245">
        <v>3.3505846007781129E-2</v>
      </c>
      <c r="E3895" s="299">
        <v>4.8089907090470244E-2</v>
      </c>
      <c r="F3895" s="301">
        <v>7.1090824068793398E-2</v>
      </c>
    </row>
    <row r="3896" spans="1:6" x14ac:dyDescent="0.25">
      <c r="A3896" s="58" t="s">
        <v>5</v>
      </c>
      <c r="B3896" s="249">
        <v>1</v>
      </c>
      <c r="C3896" s="260">
        <v>1</v>
      </c>
      <c r="D3896" s="246">
        <v>1</v>
      </c>
      <c r="E3896" s="137">
        <v>1</v>
      </c>
      <c r="F3896" s="302">
        <v>1</v>
      </c>
    </row>
    <row r="3897" spans="1:6" s="22" customFormat="1" x14ac:dyDescent="0.25">
      <c r="A3897" s="231" t="s">
        <v>6</v>
      </c>
      <c r="B3897" s="69">
        <v>499.99972602251944</v>
      </c>
      <c r="C3897" s="21">
        <v>499.99996685082965</v>
      </c>
      <c r="D3897" s="94">
        <v>500.00005020920582</v>
      </c>
      <c r="E3897" s="138">
        <v>499.98333333333392</v>
      </c>
      <c r="F3897" s="233">
        <v>1999.9830764158924</v>
      </c>
    </row>
    <row r="3898" spans="1:6" s="22" customFormat="1" x14ac:dyDescent="0.25">
      <c r="A3898" s="232" t="s">
        <v>7</v>
      </c>
      <c r="B3898" s="71">
        <v>722</v>
      </c>
      <c r="C3898" s="25">
        <v>1086</v>
      </c>
      <c r="D3898" s="95">
        <v>478</v>
      </c>
      <c r="E3898" s="139">
        <v>342</v>
      </c>
      <c r="F3898" s="235">
        <v>2628</v>
      </c>
    </row>
    <row r="3900" spans="1:6" x14ac:dyDescent="0.25">
      <c r="A3900" s="29" t="s">
        <v>229</v>
      </c>
      <c r="B3900" s="14">
        <f>B3891+B3892</f>
        <v>0.27607958831025126</v>
      </c>
      <c r="C3900" s="14">
        <f>C3891+C3892</f>
        <v>0.16153721209076066</v>
      </c>
      <c r="D3900" s="14">
        <f>D3891+D3892</f>
        <v>0.24162309707550478</v>
      </c>
      <c r="E3900" s="14">
        <f t="shared" ref="E3900" si="893">E3891+E3892</f>
        <v>0.33149847684981298</v>
      </c>
      <c r="F3900" s="14">
        <f t="shared" ref="F3900" si="894">F3891+F3892</f>
        <v>0.25268393673122896</v>
      </c>
    </row>
    <row r="3901" spans="1:6" x14ac:dyDescent="0.25">
      <c r="A3901" s="30" t="s">
        <v>59</v>
      </c>
      <c r="B3901" s="14">
        <f>B3893</f>
        <v>0.43619293833612838</v>
      </c>
      <c r="C3901" s="14">
        <f t="shared" ref="C3901" si="895">C3893</f>
        <v>0.43108139803523637</v>
      </c>
      <c r="D3901" s="14">
        <f>D3893</f>
        <v>0.49366261151505175</v>
      </c>
      <c r="E3901" s="14">
        <f t="shared" ref="E3901" si="896">E3893</f>
        <v>0.35118860687169134</v>
      </c>
      <c r="F3901" s="14">
        <f t="shared" ref="F3901" si="897">F3893</f>
        <v>0.42803202946663887</v>
      </c>
    </row>
    <row r="3902" spans="1:6" x14ac:dyDescent="0.25">
      <c r="A3902" s="13" t="s">
        <v>230</v>
      </c>
      <c r="B3902" s="14">
        <f>B3894+B3895</f>
        <v>0.28772747335362053</v>
      </c>
      <c r="C3902" s="14">
        <f t="shared" ref="C3902" si="898">C3894+C3895</f>
        <v>0.40738138987400307</v>
      </c>
      <c r="D3902" s="14">
        <f>D3894+D3895</f>
        <v>0.26471429140944353</v>
      </c>
      <c r="E3902" s="14">
        <f t="shared" ref="E3902" si="899">E3894+E3895</f>
        <v>0.31731291627849573</v>
      </c>
      <c r="F3902" s="14">
        <f t="shared" ref="F3902" si="900">F3894+F3895</f>
        <v>0.31928403380213211</v>
      </c>
    </row>
    <row r="3904" spans="1:6" x14ac:dyDescent="0.25">
      <c r="A3904" s="221" t="s">
        <v>61</v>
      </c>
      <c r="B3904" s="33">
        <v>3.0150004123363372</v>
      </c>
      <c r="C3904" s="33">
        <v>3.3492798415585767</v>
      </c>
      <c r="D3904" s="32">
        <v>3.0054754136761082</v>
      </c>
      <c r="E3904" s="293">
        <v>2.9426542288251682</v>
      </c>
      <c r="F3904" s="32">
        <v>3.0781035994895802</v>
      </c>
    </row>
    <row r="3906" spans="1:6" x14ac:dyDescent="0.25">
      <c r="A3906" s="26" t="s">
        <v>8</v>
      </c>
      <c r="B3906" s="26" t="s">
        <v>9</v>
      </c>
    </row>
    <row r="3907" spans="1:6" x14ac:dyDescent="0.25">
      <c r="A3907" s="26" t="s">
        <v>10</v>
      </c>
      <c r="B3907" s="26" t="s">
        <v>11</v>
      </c>
    </row>
    <row r="3908" spans="1:6" x14ac:dyDescent="0.25">
      <c r="A3908" s="1"/>
    </row>
    <row r="3909" spans="1:6" x14ac:dyDescent="0.25">
      <c r="A3909" s="142" t="s">
        <v>570</v>
      </c>
      <c r="E3909" s="143"/>
    </row>
    <row r="3910" spans="1:6" x14ac:dyDescent="0.25">
      <c r="A3910" s="1"/>
    </row>
    <row r="3911" spans="1:6" x14ac:dyDescent="0.25">
      <c r="A3911" s="1"/>
      <c r="B3911" s="63" t="s">
        <v>404</v>
      </c>
      <c r="C3911" s="10" t="s">
        <v>319</v>
      </c>
      <c r="D3911" s="90" t="s">
        <v>421</v>
      </c>
      <c r="E3911" s="145" t="s">
        <v>475</v>
      </c>
      <c r="F3911" s="216" t="s">
        <v>5</v>
      </c>
    </row>
    <row r="3912" spans="1:6" x14ac:dyDescent="0.25">
      <c r="A3912" s="56" t="s">
        <v>246</v>
      </c>
      <c r="B3912" s="247">
        <v>7.1999951779936802E-2</v>
      </c>
      <c r="C3912" s="258">
        <v>4.1249463833943532E-2</v>
      </c>
      <c r="D3912" s="244">
        <v>4.0825928954718392E-2</v>
      </c>
      <c r="E3912" s="298">
        <v>7.8947368421052558E-2</v>
      </c>
      <c r="F3912" s="300">
        <v>5.8255504132931374E-2</v>
      </c>
    </row>
    <row r="3913" spans="1:6" x14ac:dyDescent="0.25">
      <c r="A3913" s="57" t="s">
        <v>247</v>
      </c>
      <c r="B3913" s="248">
        <v>0.21667589514656829</v>
      </c>
      <c r="C3913" s="259">
        <v>0.14173994300516674</v>
      </c>
      <c r="D3913" s="245">
        <v>0.18901366302791661</v>
      </c>
      <c r="E3913" s="299">
        <v>0.25255110842876033</v>
      </c>
      <c r="F3913" s="301">
        <v>0.19999471405723493</v>
      </c>
    </row>
    <row r="3914" spans="1:6" x14ac:dyDescent="0.25">
      <c r="A3914" s="57" t="s">
        <v>54</v>
      </c>
      <c r="B3914" s="248">
        <v>0.45401353942661421</v>
      </c>
      <c r="C3914" s="259">
        <v>0.38684414001435946</v>
      </c>
      <c r="D3914" s="245">
        <v>0.42224609148993236</v>
      </c>
      <c r="E3914" s="299">
        <v>0.39151743654613097</v>
      </c>
      <c r="F3914" s="301">
        <v>0.41365548204608016</v>
      </c>
    </row>
    <row r="3915" spans="1:6" x14ac:dyDescent="0.25">
      <c r="A3915" s="57" t="s">
        <v>248</v>
      </c>
      <c r="B3915" s="248">
        <v>0.19642908513663135</v>
      </c>
      <c r="C3915" s="259">
        <v>0.31705094629770159</v>
      </c>
      <c r="D3915" s="245">
        <v>0.30869514891764194</v>
      </c>
      <c r="E3915" s="299">
        <v>0.23211358507271862</v>
      </c>
      <c r="F3915" s="301">
        <v>0.26357246183747857</v>
      </c>
    </row>
    <row r="3916" spans="1:6" x14ac:dyDescent="0.25">
      <c r="A3916" s="57" t="s">
        <v>249</v>
      </c>
      <c r="B3916" s="248">
        <v>6.0881528510249423E-2</v>
      </c>
      <c r="C3916" s="259">
        <v>0.11311550684882875</v>
      </c>
      <c r="D3916" s="245">
        <v>3.9219167609790662E-2</v>
      </c>
      <c r="E3916" s="299">
        <v>4.4870501531337544E-2</v>
      </c>
      <c r="F3916" s="301">
        <v>6.4521837926274916E-2</v>
      </c>
    </row>
    <row r="3917" spans="1:6" x14ac:dyDescent="0.25">
      <c r="A3917" s="58" t="s">
        <v>5</v>
      </c>
      <c r="B3917" s="249">
        <v>1</v>
      </c>
      <c r="C3917" s="260">
        <v>1</v>
      </c>
      <c r="D3917" s="246">
        <v>1</v>
      </c>
      <c r="E3917" s="137">
        <v>1</v>
      </c>
      <c r="F3917" s="302">
        <v>1</v>
      </c>
    </row>
    <row r="3918" spans="1:6" s="22" customFormat="1" x14ac:dyDescent="0.25">
      <c r="A3918" s="231" t="s">
        <v>6</v>
      </c>
      <c r="B3918" s="69">
        <v>499.99972602251944</v>
      </c>
      <c r="C3918" s="21">
        <v>499.99996685082965</v>
      </c>
      <c r="D3918" s="94">
        <v>500.00005020920582</v>
      </c>
      <c r="E3918" s="138">
        <v>499.98333333333392</v>
      </c>
      <c r="F3918" s="233">
        <v>1999.9830764158924</v>
      </c>
    </row>
    <row r="3919" spans="1:6" s="22" customFormat="1" x14ac:dyDescent="0.25">
      <c r="A3919" s="232" t="s">
        <v>7</v>
      </c>
      <c r="B3919" s="71">
        <v>722</v>
      </c>
      <c r="C3919" s="25">
        <v>1086</v>
      </c>
      <c r="D3919" s="95">
        <v>478</v>
      </c>
      <c r="E3919" s="139">
        <v>342</v>
      </c>
      <c r="F3919" s="235">
        <v>2628</v>
      </c>
    </row>
    <row r="3921" spans="1:6" x14ac:dyDescent="0.25">
      <c r="A3921" s="29" t="s">
        <v>250</v>
      </c>
      <c r="B3921" s="14">
        <f>B3912+B3913</f>
        <v>0.28867584692650511</v>
      </c>
      <c r="C3921" s="14">
        <f>C3912+C3913</f>
        <v>0.18298940683911027</v>
      </c>
      <c r="D3921" s="14">
        <f>D3912+D3913</f>
        <v>0.22983959198263501</v>
      </c>
      <c r="E3921" s="14">
        <f t="shared" ref="E3921" si="901">E3912+E3913</f>
        <v>0.33149847684981287</v>
      </c>
      <c r="F3921" s="14">
        <f t="shared" ref="F3921" si="902">F3912+F3913</f>
        <v>0.2582502181901663</v>
      </c>
    </row>
    <row r="3922" spans="1:6" x14ac:dyDescent="0.25">
      <c r="A3922" s="30" t="s">
        <v>59</v>
      </c>
      <c r="B3922" s="14">
        <f>B3914</f>
        <v>0.45401353942661421</v>
      </c>
      <c r="C3922" s="14">
        <f t="shared" ref="C3922" si="903">C3914</f>
        <v>0.38684414001435946</v>
      </c>
      <c r="D3922" s="14">
        <f>D3914</f>
        <v>0.42224609148993236</v>
      </c>
      <c r="E3922" s="14">
        <f t="shared" ref="E3922" si="904">E3914</f>
        <v>0.39151743654613097</v>
      </c>
      <c r="F3922" s="14">
        <f t="shared" ref="F3922" si="905">F3914</f>
        <v>0.41365548204608016</v>
      </c>
    </row>
    <row r="3923" spans="1:6" x14ac:dyDescent="0.25">
      <c r="A3923" s="13" t="s">
        <v>251</v>
      </c>
      <c r="B3923" s="14">
        <f>B3915+B3916</f>
        <v>0.25731061364688079</v>
      </c>
      <c r="C3923" s="14">
        <f t="shared" ref="C3923" si="906">C3915+C3916</f>
        <v>0.43016645314653035</v>
      </c>
      <c r="D3923" s="14">
        <f>D3915+D3916</f>
        <v>0.3479143165274326</v>
      </c>
      <c r="E3923" s="14">
        <f t="shared" ref="E3923" si="907">E3915+E3916</f>
        <v>0.27698408660405616</v>
      </c>
      <c r="F3923" s="14">
        <f t="shared" ref="F3923" si="908">F3915+F3916</f>
        <v>0.32809429976375348</v>
      </c>
    </row>
    <row r="3925" spans="1:6" x14ac:dyDescent="0.25">
      <c r="A3925" s="221" t="s">
        <v>61</v>
      </c>
      <c r="B3925" s="33">
        <v>2.9575163434506853</v>
      </c>
      <c r="C3925" s="33">
        <v>3.3190430893223022</v>
      </c>
      <c r="D3925" s="32">
        <v>3.1164679631998702</v>
      </c>
      <c r="E3925" s="293">
        <v>2.9114087428645292</v>
      </c>
      <c r="F3925" s="32">
        <v>3.0761104153669279</v>
      </c>
    </row>
    <row r="3927" spans="1:6" x14ac:dyDescent="0.25">
      <c r="A3927" s="26" t="s">
        <v>8</v>
      </c>
      <c r="B3927" s="26" t="s">
        <v>9</v>
      </c>
    </row>
    <row r="3928" spans="1:6" x14ac:dyDescent="0.25">
      <c r="A3928" s="26" t="s">
        <v>10</v>
      </c>
      <c r="B3928" s="26" t="s">
        <v>11</v>
      </c>
    </row>
    <row r="3929" spans="1:6" x14ac:dyDescent="0.25">
      <c r="A3929" s="1"/>
    </row>
    <row r="3930" spans="1:6" x14ac:dyDescent="0.25">
      <c r="A3930" s="142" t="s">
        <v>569</v>
      </c>
      <c r="E3930" s="143"/>
    </row>
    <row r="3931" spans="1:6" x14ac:dyDescent="0.25">
      <c r="A3931" s="1"/>
    </row>
    <row r="3932" spans="1:6" x14ac:dyDescent="0.25">
      <c r="A3932" s="1"/>
      <c r="B3932" s="63" t="s">
        <v>404</v>
      </c>
      <c r="C3932" s="10" t="s">
        <v>319</v>
      </c>
      <c r="D3932" s="90" t="s">
        <v>421</v>
      </c>
      <c r="E3932" s="145" t="s">
        <v>475</v>
      </c>
      <c r="F3932" s="216" t="s">
        <v>5</v>
      </c>
    </row>
    <row r="3933" spans="1:6" x14ac:dyDescent="0.25">
      <c r="A3933" s="56" t="s">
        <v>246</v>
      </c>
      <c r="B3933" s="247">
        <v>7.4648082581241948E-2</v>
      </c>
      <c r="C3933" s="258">
        <v>3.9356204802082365E-2</v>
      </c>
      <c r="D3933" s="244">
        <v>3.648146077173612E-2</v>
      </c>
      <c r="E3933" s="298">
        <v>6.3612061922531854E-2</v>
      </c>
      <c r="F3933" s="300">
        <v>5.3524365665328061E-2</v>
      </c>
    </row>
    <row r="3934" spans="1:6" x14ac:dyDescent="0.25">
      <c r="A3934" s="57" t="s">
        <v>247</v>
      </c>
      <c r="B3934" s="248">
        <v>0.24497696259082019</v>
      </c>
      <c r="C3934" s="259">
        <v>0.13255843978547521</v>
      </c>
      <c r="D3934" s="245">
        <v>0.19222718571777209</v>
      </c>
      <c r="E3934" s="299">
        <v>0.17133290407925852</v>
      </c>
      <c r="F3934" s="301">
        <v>0.18527398319295776</v>
      </c>
    </row>
    <row r="3935" spans="1:6" x14ac:dyDescent="0.25">
      <c r="A3935" s="57" t="s">
        <v>54</v>
      </c>
      <c r="B3935" s="248">
        <v>0.41171029714792018</v>
      </c>
      <c r="C3935" s="259">
        <v>0.39328831593553848</v>
      </c>
      <c r="D3935" s="245">
        <v>0.41343820116101759</v>
      </c>
      <c r="E3935" s="299">
        <v>0.33604014870671167</v>
      </c>
      <c r="F3935" s="301">
        <v>0.38861967618524995</v>
      </c>
    </row>
    <row r="3936" spans="1:6" x14ac:dyDescent="0.25">
      <c r="A3936" s="57" t="s">
        <v>248</v>
      </c>
      <c r="B3936" s="248">
        <v>0.19970161096107789</v>
      </c>
      <c r="C3936" s="259">
        <v>0.31232666566228928</v>
      </c>
      <c r="D3936" s="245">
        <v>0.32149064554068812</v>
      </c>
      <c r="E3936" s="299">
        <v>0.3195837522069449</v>
      </c>
      <c r="F3936" s="301">
        <v>0.28827541975497351</v>
      </c>
    </row>
    <row r="3937" spans="1:6" x14ac:dyDescent="0.25">
      <c r="A3937" s="57" t="s">
        <v>249</v>
      </c>
      <c r="B3937" s="248">
        <v>6.8963046718939811E-2</v>
      </c>
      <c r="C3937" s="259">
        <v>0.12247037381461454</v>
      </c>
      <c r="D3937" s="245">
        <v>3.6362506808785888E-2</v>
      </c>
      <c r="E3937" s="299">
        <v>0.109431133084553</v>
      </c>
      <c r="F3937" s="301">
        <v>8.4306555201490774E-2</v>
      </c>
    </row>
    <row r="3938" spans="1:6" x14ac:dyDescent="0.25">
      <c r="A3938" s="58" t="s">
        <v>5</v>
      </c>
      <c r="B3938" s="249">
        <v>1</v>
      </c>
      <c r="C3938" s="260">
        <v>1</v>
      </c>
      <c r="D3938" s="246">
        <v>1</v>
      </c>
      <c r="E3938" s="137">
        <v>1</v>
      </c>
      <c r="F3938" s="302">
        <v>1</v>
      </c>
    </row>
    <row r="3939" spans="1:6" s="22" customFormat="1" x14ac:dyDescent="0.25">
      <c r="A3939" s="231" t="s">
        <v>6</v>
      </c>
      <c r="B3939" s="69">
        <v>499.99972602251944</v>
      </c>
      <c r="C3939" s="21">
        <v>499.99996685082965</v>
      </c>
      <c r="D3939" s="94">
        <v>500.00005020920582</v>
      </c>
      <c r="E3939" s="138">
        <v>499.98333333333392</v>
      </c>
      <c r="F3939" s="233">
        <v>1999.9830764158924</v>
      </c>
    </row>
    <row r="3940" spans="1:6" s="22" customFormat="1" x14ac:dyDescent="0.25">
      <c r="A3940" s="232" t="s">
        <v>7</v>
      </c>
      <c r="B3940" s="71">
        <v>722</v>
      </c>
      <c r="C3940" s="25">
        <v>1086</v>
      </c>
      <c r="D3940" s="95">
        <v>478</v>
      </c>
      <c r="E3940" s="139">
        <v>342</v>
      </c>
      <c r="F3940" s="235">
        <v>2628</v>
      </c>
    </row>
    <row r="3942" spans="1:6" x14ac:dyDescent="0.25">
      <c r="A3942" s="29" t="s">
        <v>250</v>
      </c>
      <c r="B3942" s="14">
        <f>B3933+B3934</f>
        <v>0.31962504517206214</v>
      </c>
      <c r="C3942" s="14">
        <f>C3933+C3934</f>
        <v>0.17191464458755756</v>
      </c>
      <c r="D3942" s="14">
        <f>D3933+D3934</f>
        <v>0.2287086464895082</v>
      </c>
      <c r="E3942" s="14">
        <f t="shared" ref="E3942" si="909">E3933+E3934</f>
        <v>0.23494496600179038</v>
      </c>
      <c r="F3942" s="14">
        <f t="shared" ref="F3942" si="910">F3933+F3934</f>
        <v>0.23879834885828582</v>
      </c>
    </row>
    <row r="3943" spans="1:6" x14ac:dyDescent="0.25">
      <c r="A3943" s="30" t="s">
        <v>59</v>
      </c>
      <c r="B3943" s="14">
        <f>B3935</f>
        <v>0.41171029714792018</v>
      </c>
      <c r="C3943" s="14">
        <f t="shared" ref="C3943" si="911">C3935</f>
        <v>0.39328831593553848</v>
      </c>
      <c r="D3943" s="14">
        <f>D3935</f>
        <v>0.41343820116101759</v>
      </c>
      <c r="E3943" s="14">
        <f t="shared" ref="E3943" si="912">E3935</f>
        <v>0.33604014870671167</v>
      </c>
      <c r="F3943" s="14">
        <f t="shared" ref="F3943" si="913">F3935</f>
        <v>0.38861967618524995</v>
      </c>
    </row>
    <row r="3944" spans="1:6" x14ac:dyDescent="0.25">
      <c r="A3944" s="13" t="s">
        <v>251</v>
      </c>
      <c r="B3944" s="14">
        <f>B3936+B3937</f>
        <v>0.26866465768001768</v>
      </c>
      <c r="C3944" s="14">
        <f t="shared" ref="C3944" si="914">C3936+C3937</f>
        <v>0.43479703947690385</v>
      </c>
      <c r="D3944" s="14">
        <f>D3936+D3937</f>
        <v>0.35785315234947401</v>
      </c>
      <c r="E3944" s="14">
        <f t="shared" ref="E3944" si="915">E3936+E3937</f>
        <v>0.42901488529149789</v>
      </c>
      <c r="F3944" s="14">
        <f t="shared" ref="F3944" si="916">F3936+F3937</f>
        <v>0.37258197495646428</v>
      </c>
    </row>
    <row r="3946" spans="1:6" x14ac:dyDescent="0.25">
      <c r="A3946" s="221" t="s">
        <v>61</v>
      </c>
      <c r="B3946" s="33">
        <v>2.9433545766456506</v>
      </c>
      <c r="C3946" s="33">
        <v>3.3459965639018798</v>
      </c>
      <c r="D3946" s="32">
        <v>3.1290255518970151</v>
      </c>
      <c r="E3946" s="293">
        <v>3.2398889904517261</v>
      </c>
      <c r="F3946" s="32">
        <v>3.1645658156343397</v>
      </c>
    </row>
    <row r="3948" spans="1:6" x14ac:dyDescent="0.25">
      <c r="A3948" s="26" t="s">
        <v>8</v>
      </c>
      <c r="B3948" s="26" t="s">
        <v>9</v>
      </c>
    </row>
    <row r="3949" spans="1:6" x14ac:dyDescent="0.25">
      <c r="A3949" s="26" t="s">
        <v>10</v>
      </c>
      <c r="B3949" s="26" t="s">
        <v>11</v>
      </c>
    </row>
    <row r="3950" spans="1:6" x14ac:dyDescent="0.25">
      <c r="A3950" s="1"/>
    </row>
    <row r="3951" spans="1:6" x14ac:dyDescent="0.25">
      <c r="A3951" s="142" t="s">
        <v>571</v>
      </c>
      <c r="E3951" s="143"/>
    </row>
    <row r="3952" spans="1:6" x14ac:dyDescent="0.25">
      <c r="A3952" s="1"/>
    </row>
    <row r="3953" spans="1:6" x14ac:dyDescent="0.25">
      <c r="A3953" s="1"/>
      <c r="C3953" s="10" t="s">
        <v>319</v>
      </c>
      <c r="D3953" s="90" t="s">
        <v>421</v>
      </c>
      <c r="E3953" s="145" t="s">
        <v>475</v>
      </c>
      <c r="F3953" s="216" t="s">
        <v>5</v>
      </c>
    </row>
    <row r="3954" spans="1:6" x14ac:dyDescent="0.25">
      <c r="A3954" s="56" t="s">
        <v>246</v>
      </c>
      <c r="C3954" s="258">
        <v>3.6624652826720526E-2</v>
      </c>
      <c r="D3954" s="244">
        <v>3.0530231243826124E-2</v>
      </c>
      <c r="E3954" s="298">
        <v>3.8431690413072199E-2</v>
      </c>
      <c r="F3954" s="300">
        <v>3.5195488642414202E-2</v>
      </c>
    </row>
    <row r="3955" spans="1:6" x14ac:dyDescent="0.25">
      <c r="A3955" s="57" t="s">
        <v>247</v>
      </c>
      <c r="C3955" s="259">
        <v>0.10127443508999377</v>
      </c>
      <c r="D3955" s="245">
        <v>0.12360873235728206</v>
      </c>
      <c r="E3955" s="299">
        <v>0.14596568423625791</v>
      </c>
      <c r="F3955" s="301">
        <v>0.12361603668261557</v>
      </c>
    </row>
    <row r="3956" spans="1:6" x14ac:dyDescent="0.25">
      <c r="A3956" s="57" t="s">
        <v>54</v>
      </c>
      <c r="C3956" s="259">
        <v>0.40865197293763439</v>
      </c>
      <c r="D3956" s="245">
        <v>0.4310539818188473</v>
      </c>
      <c r="E3956" s="299">
        <v>0.4004139319263863</v>
      </c>
      <c r="F3956" s="301">
        <v>0.4133734403835308</v>
      </c>
    </row>
    <row r="3957" spans="1:6" x14ac:dyDescent="0.25">
      <c r="A3957" s="57" t="s">
        <v>248</v>
      </c>
      <c r="C3957" s="259">
        <v>0.31440596707934837</v>
      </c>
      <c r="D3957" s="245">
        <v>0.36279239034720762</v>
      </c>
      <c r="E3957" s="299">
        <v>0.31446720738644501</v>
      </c>
      <c r="F3957" s="301">
        <v>0.33055536891537879</v>
      </c>
    </row>
    <row r="3958" spans="1:6" x14ac:dyDescent="0.25">
      <c r="A3958" s="57" t="s">
        <v>249</v>
      </c>
      <c r="C3958" s="259">
        <v>0.13904297206630292</v>
      </c>
      <c r="D3958" s="245">
        <v>5.2014664232837002E-2</v>
      </c>
      <c r="E3958" s="299">
        <v>0.10072148603783855</v>
      </c>
      <c r="F3958" s="301">
        <v>9.7259665376060761E-2</v>
      </c>
    </row>
    <row r="3959" spans="1:6" x14ac:dyDescent="0.25">
      <c r="A3959" s="58" t="s">
        <v>5</v>
      </c>
      <c r="C3959" s="260">
        <v>1</v>
      </c>
      <c r="D3959" s="246">
        <v>1</v>
      </c>
      <c r="E3959" s="148">
        <v>1</v>
      </c>
      <c r="F3959" s="302">
        <v>1</v>
      </c>
    </row>
    <row r="3960" spans="1:6" s="22" customFormat="1" x14ac:dyDescent="0.25">
      <c r="A3960" s="231" t="s">
        <v>6</v>
      </c>
      <c r="C3960" s="21">
        <v>499.99996685082965</v>
      </c>
      <c r="D3960" s="94">
        <v>500.00005020920582</v>
      </c>
      <c r="E3960" s="138">
        <v>499.98333333333392</v>
      </c>
      <c r="F3960" s="233">
        <v>1499.9833503933683</v>
      </c>
    </row>
    <row r="3961" spans="1:6" s="22" customFormat="1" x14ac:dyDescent="0.25">
      <c r="A3961" s="232" t="s">
        <v>7</v>
      </c>
      <c r="C3961" s="25">
        <v>1086</v>
      </c>
      <c r="D3961" s="95">
        <v>478</v>
      </c>
      <c r="E3961" s="139">
        <v>342</v>
      </c>
      <c r="F3961" s="235">
        <v>1906</v>
      </c>
    </row>
    <row r="3963" spans="1:6" x14ac:dyDescent="0.25">
      <c r="A3963" s="29" t="s">
        <v>250</v>
      </c>
      <c r="C3963" s="14">
        <f>C3954+C3955</f>
        <v>0.13789908791671429</v>
      </c>
      <c r="D3963" s="14">
        <f>D3954+D3955</f>
        <v>0.15413896360110818</v>
      </c>
      <c r="E3963" s="14">
        <f t="shared" ref="E3963" si="917">E3954+E3955</f>
        <v>0.18439737464933012</v>
      </c>
      <c r="F3963" s="14">
        <f t="shared" ref="F3963" si="918">F3954+F3955</f>
        <v>0.15881152532502979</v>
      </c>
    </row>
    <row r="3964" spans="1:6" x14ac:dyDescent="0.25">
      <c r="A3964" s="30" t="s">
        <v>59</v>
      </c>
      <c r="C3964" s="14">
        <f t="shared" ref="C3964" si="919">C3956</f>
        <v>0.40865197293763439</v>
      </c>
      <c r="D3964" s="14">
        <f>D3956</f>
        <v>0.4310539818188473</v>
      </c>
      <c r="E3964" s="14">
        <f t="shared" ref="E3964" si="920">E3956</f>
        <v>0.4004139319263863</v>
      </c>
      <c r="F3964" s="14">
        <f t="shared" ref="F3964" si="921">F3956</f>
        <v>0.4133734403835308</v>
      </c>
    </row>
    <row r="3965" spans="1:6" x14ac:dyDescent="0.25">
      <c r="A3965" s="13" t="s">
        <v>251</v>
      </c>
      <c r="C3965" s="14">
        <f t="shared" ref="C3965" si="922">C3957+C3958</f>
        <v>0.45344893914565132</v>
      </c>
      <c r="D3965" s="14">
        <f>D3957+D3958</f>
        <v>0.41480705458004463</v>
      </c>
      <c r="E3965" s="14">
        <f t="shared" ref="E3965" si="923">E3957+E3958</f>
        <v>0.41518869342428355</v>
      </c>
      <c r="F3965" s="14">
        <f t="shared" ref="F3965" si="924">F3957+F3958</f>
        <v>0.42781503429143952</v>
      </c>
    </row>
    <row r="3967" spans="1:6" x14ac:dyDescent="0.25">
      <c r="A3967" s="221" t="s">
        <v>61</v>
      </c>
      <c r="C3967" s="33">
        <v>3.4179681704685181</v>
      </c>
      <c r="D3967" s="32">
        <v>3.2821525239679481</v>
      </c>
      <c r="E3967" s="293">
        <v>3.2930811143997203</v>
      </c>
      <c r="F3967" s="32">
        <v>3.3310676857000585</v>
      </c>
    </row>
    <row r="3969" spans="1:6" x14ac:dyDescent="0.25">
      <c r="A3969" s="26" t="s">
        <v>8</v>
      </c>
      <c r="B3969" s="26" t="s">
        <v>9</v>
      </c>
    </row>
    <row r="3970" spans="1:6" x14ac:dyDescent="0.25">
      <c r="A3970" s="26" t="s">
        <v>10</v>
      </c>
      <c r="B3970" s="26" t="s">
        <v>11</v>
      </c>
    </row>
    <row r="3971" spans="1:6" x14ac:dyDescent="0.25">
      <c r="A3971" s="1"/>
    </row>
    <row r="3972" spans="1:6" x14ac:dyDescent="0.25">
      <c r="A3972" s="8" t="s">
        <v>298</v>
      </c>
    </row>
    <row r="3974" spans="1:6" x14ac:dyDescent="0.25">
      <c r="B3974" s="63" t="s">
        <v>404</v>
      </c>
      <c r="C3974" s="10" t="s">
        <v>319</v>
      </c>
      <c r="D3974" s="90" t="s">
        <v>421</v>
      </c>
      <c r="E3974" s="140" t="s">
        <v>475</v>
      </c>
      <c r="F3974" s="216" t="s">
        <v>5</v>
      </c>
    </row>
    <row r="3975" spans="1:6" x14ac:dyDescent="0.25">
      <c r="A3975" s="11" t="s">
        <v>299</v>
      </c>
      <c r="B3975" s="247">
        <v>0.49156094098165665</v>
      </c>
      <c r="C3975" s="258">
        <v>0.70253874817110129</v>
      </c>
      <c r="D3975" s="244">
        <v>0.77236193917704421</v>
      </c>
      <c r="E3975" s="298">
        <v>0.75122884213099439</v>
      </c>
      <c r="F3975" s="300">
        <v>0.6794220464258981</v>
      </c>
    </row>
    <row r="3976" spans="1:6" x14ac:dyDescent="0.25">
      <c r="A3976" s="13" t="s">
        <v>300</v>
      </c>
      <c r="B3976" s="248">
        <v>0.49747995374161635</v>
      </c>
      <c r="C3976" s="259">
        <v>0.2556029195794437</v>
      </c>
      <c r="D3976" s="245">
        <v>0.17264778182616392</v>
      </c>
      <c r="E3976" s="299">
        <v>0.22018453246687231</v>
      </c>
      <c r="F3976" s="301">
        <v>0.28647931875624888</v>
      </c>
    </row>
    <row r="3977" spans="1:6" x14ac:dyDescent="0.25">
      <c r="A3977" s="13" t="s">
        <v>301</v>
      </c>
      <c r="B3977" s="248">
        <v>4.1096644787726247E-3</v>
      </c>
      <c r="C3977" s="259">
        <v>2.947554770213104E-3</v>
      </c>
      <c r="D3977" s="245">
        <v>5.7133216020095346E-3</v>
      </c>
      <c r="E3977" s="299">
        <v>4.3548235233572229E-3</v>
      </c>
      <c r="F3977" s="301">
        <v>4.2813405907450698E-3</v>
      </c>
    </row>
    <row r="3978" spans="1:6" x14ac:dyDescent="0.25">
      <c r="A3978" s="13" t="s">
        <v>302</v>
      </c>
      <c r="B3978" s="248">
        <v>6.8494407979543745E-3</v>
      </c>
      <c r="C3978" s="259">
        <v>3.8910777479241945E-2</v>
      </c>
      <c r="D3978" s="245">
        <v>4.9276957394782418E-2</v>
      </c>
      <c r="E3978" s="299">
        <v>2.4231801878776139E-2</v>
      </c>
      <c r="F3978" s="301">
        <v>2.9817294227108063E-2</v>
      </c>
    </row>
    <row r="3979" spans="1:6" x14ac:dyDescent="0.25">
      <c r="A3979" s="17" t="s">
        <v>5</v>
      </c>
      <c r="B3979" s="249">
        <v>1</v>
      </c>
      <c r="C3979" s="260">
        <v>1</v>
      </c>
      <c r="D3979" s="246">
        <v>1</v>
      </c>
      <c r="E3979" s="137">
        <v>1</v>
      </c>
      <c r="F3979" s="302">
        <v>1</v>
      </c>
    </row>
    <row r="3980" spans="1:6" s="22" customFormat="1" x14ac:dyDescent="0.25">
      <c r="A3980" s="208" t="s">
        <v>6</v>
      </c>
      <c r="B3980" s="69">
        <v>499.99972602251944</v>
      </c>
      <c r="C3980" s="21">
        <v>499.99996685082965</v>
      </c>
      <c r="D3980" s="94">
        <v>500.00005020920582</v>
      </c>
      <c r="E3980" s="138">
        <v>499.98333333333392</v>
      </c>
      <c r="F3980" s="233">
        <v>1999.9830764158924</v>
      </c>
    </row>
    <row r="3981" spans="1:6" x14ac:dyDescent="0.25">
      <c r="A3981" s="203" t="s">
        <v>7</v>
      </c>
      <c r="B3981" s="71">
        <v>722</v>
      </c>
      <c r="C3981" s="25">
        <v>1086</v>
      </c>
      <c r="D3981" s="95">
        <v>478</v>
      </c>
      <c r="E3981" s="139">
        <v>342</v>
      </c>
      <c r="F3981" s="235">
        <v>2628</v>
      </c>
    </row>
    <row r="3983" spans="1:6" x14ac:dyDescent="0.25">
      <c r="A3983" s="26" t="s">
        <v>8</v>
      </c>
      <c r="B3983" s="26" t="s">
        <v>9</v>
      </c>
      <c r="E3983" s="22"/>
    </row>
    <row r="3984" spans="1:6" x14ac:dyDescent="0.25">
      <c r="A3984" s="26" t="s">
        <v>10</v>
      </c>
      <c r="B3984" s="26" t="s">
        <v>11</v>
      </c>
    </row>
    <row r="3986" spans="1:6" x14ac:dyDescent="0.25">
      <c r="A3986" s="8" t="s">
        <v>303</v>
      </c>
    </row>
    <row r="3988" spans="1:6" x14ac:dyDescent="0.25">
      <c r="B3988" s="63" t="s">
        <v>404</v>
      </c>
      <c r="C3988" s="10" t="s">
        <v>319</v>
      </c>
      <c r="D3988" s="90" t="s">
        <v>421</v>
      </c>
      <c r="E3988" s="140" t="s">
        <v>475</v>
      </c>
      <c r="F3988" s="216" t="s">
        <v>5</v>
      </c>
    </row>
    <row r="3989" spans="1:6" x14ac:dyDescent="0.25">
      <c r="A3989" s="11" t="s">
        <v>304</v>
      </c>
      <c r="B3989" s="247">
        <v>0.19627579465157308</v>
      </c>
      <c r="C3989" s="258">
        <v>5.6452323390173829E-2</v>
      </c>
      <c r="D3989" s="244">
        <v>1.4640165893874537E-2</v>
      </c>
      <c r="E3989" s="298">
        <v>1.684442112982712E-2</v>
      </c>
      <c r="F3989" s="300">
        <v>7.1053609987220614E-2</v>
      </c>
    </row>
    <row r="3990" spans="1:6" x14ac:dyDescent="0.25">
      <c r="A3990" s="13" t="s">
        <v>305</v>
      </c>
      <c r="B3990" s="248">
        <v>0.15248526479801122</v>
      </c>
      <c r="C3990" s="259">
        <v>9.2565533230370214E-2</v>
      </c>
      <c r="D3990" s="245">
        <v>0.10486200620632566</v>
      </c>
      <c r="E3990" s="299">
        <v>4.2585337639909585E-2</v>
      </c>
      <c r="F3990" s="301">
        <v>9.8124991230093397E-2</v>
      </c>
    </row>
    <row r="3991" spans="1:6" x14ac:dyDescent="0.25">
      <c r="A3991" s="13" t="s">
        <v>306</v>
      </c>
      <c r="B3991" s="248">
        <v>0.14602103655053389</v>
      </c>
      <c r="C3991" s="259">
        <v>0.16339137627329151</v>
      </c>
      <c r="D3991" s="245">
        <v>0.28494882494237739</v>
      </c>
      <c r="E3991" s="299">
        <v>0.15959069980695245</v>
      </c>
      <c r="F3991" s="301">
        <v>0.18848823438691922</v>
      </c>
    </row>
    <row r="3992" spans="1:6" x14ac:dyDescent="0.25">
      <c r="A3992" s="13" t="s">
        <v>307</v>
      </c>
      <c r="B3992" s="248">
        <v>0.1860613605783997</v>
      </c>
      <c r="C3992" s="259">
        <v>0.28865651109669532</v>
      </c>
      <c r="D3992" s="245">
        <v>0.38267006199129094</v>
      </c>
      <c r="E3992" s="299">
        <v>0.32487281739800694</v>
      </c>
      <c r="F3992" s="301">
        <v>0.29556496098068719</v>
      </c>
    </row>
    <row r="3993" spans="1:6" x14ac:dyDescent="0.25">
      <c r="A3993" s="13" t="s">
        <v>308</v>
      </c>
      <c r="B3993" s="248">
        <v>0.15575231106981982</v>
      </c>
      <c r="C3993" s="259">
        <v>0.29777000141483406</v>
      </c>
      <c r="D3993" s="245">
        <v>0.1983577290352071</v>
      </c>
      <c r="E3993" s="299">
        <v>0.31770094090855688</v>
      </c>
      <c r="F3993" s="301">
        <v>0.24239462674012721</v>
      </c>
    </row>
    <row r="3994" spans="1:6" x14ac:dyDescent="0.25">
      <c r="A3994" s="13" t="s">
        <v>309</v>
      </c>
      <c r="B3994" s="248">
        <v>0.16340423235166235</v>
      </c>
      <c r="C3994" s="259">
        <v>0.10116425459463509</v>
      </c>
      <c r="D3994" s="245">
        <v>1.4521211930924307E-2</v>
      </c>
      <c r="E3994" s="299">
        <v>0.13840578311674703</v>
      </c>
      <c r="F3994" s="301">
        <v>0.1043735766749524</v>
      </c>
    </row>
    <row r="3995" spans="1:6" x14ac:dyDescent="0.25">
      <c r="A3995" s="17" t="s">
        <v>5</v>
      </c>
      <c r="B3995" s="249">
        <v>1</v>
      </c>
      <c r="C3995" s="260">
        <v>1</v>
      </c>
      <c r="D3995" s="246">
        <v>1</v>
      </c>
      <c r="E3995" s="137">
        <v>1</v>
      </c>
      <c r="F3995" s="302">
        <v>1</v>
      </c>
    </row>
    <row r="3996" spans="1:6" s="22" customFormat="1" x14ac:dyDescent="0.25">
      <c r="A3996" s="208" t="s">
        <v>6</v>
      </c>
      <c r="B3996" s="69">
        <v>499.99972602251944</v>
      </c>
      <c r="C3996" s="21">
        <v>499.99996685082965</v>
      </c>
      <c r="D3996" s="94">
        <v>500.00005020920582</v>
      </c>
      <c r="E3996" s="138">
        <v>499.98333333333392</v>
      </c>
      <c r="F3996" s="233">
        <v>1999.9830764158924</v>
      </c>
    </row>
    <row r="3997" spans="1:6" x14ac:dyDescent="0.25">
      <c r="A3997" s="203" t="s">
        <v>7</v>
      </c>
      <c r="B3997" s="71">
        <v>722</v>
      </c>
      <c r="C3997" s="25">
        <v>1086</v>
      </c>
      <c r="D3997" s="95">
        <v>478</v>
      </c>
      <c r="E3997" s="139">
        <v>342</v>
      </c>
      <c r="F3997" s="235">
        <v>2628</v>
      </c>
    </row>
    <row r="3999" spans="1:6" x14ac:dyDescent="0.25">
      <c r="A3999" s="26" t="s">
        <v>8</v>
      </c>
      <c r="B3999" s="26" t="s">
        <v>9</v>
      </c>
      <c r="E3999" s="22"/>
    </row>
    <row r="4000" spans="1:6" x14ac:dyDescent="0.25">
      <c r="A4000" s="26" t="s">
        <v>10</v>
      </c>
      <c r="B4000" s="26" t="s">
        <v>551</v>
      </c>
    </row>
    <row r="4002" spans="1:6" x14ac:dyDescent="0.25">
      <c r="A4002" s="8" t="s">
        <v>310</v>
      </c>
    </row>
    <row r="4004" spans="1:6" x14ac:dyDescent="0.25">
      <c r="B4004" s="63" t="s">
        <v>404</v>
      </c>
      <c r="C4004" s="10" t="s">
        <v>319</v>
      </c>
      <c r="D4004" s="90" t="s">
        <v>421</v>
      </c>
      <c r="E4004" s="140" t="s">
        <v>475</v>
      </c>
      <c r="F4004" s="216" t="s">
        <v>5</v>
      </c>
    </row>
    <row r="4005" spans="1:6" x14ac:dyDescent="0.25">
      <c r="A4005" s="11" t="s">
        <v>311</v>
      </c>
      <c r="B4005" s="247">
        <v>1.3698881595908749E-3</v>
      </c>
      <c r="C4005" s="258">
        <v>7.1605443528257326E-4</v>
      </c>
      <c r="D4005" s="91">
        <v>1.4878073819775003E-3</v>
      </c>
      <c r="E4005" s="163"/>
      <c r="F4005" s="300">
        <v>8.9344489589696498E-4</v>
      </c>
    </row>
    <row r="4006" spans="1:6" x14ac:dyDescent="0.25">
      <c r="A4006" s="13" t="s">
        <v>312</v>
      </c>
      <c r="B4006" s="248">
        <v>5.3636601000621132E-3</v>
      </c>
      <c r="C4006" s="259">
        <v>6.8582763516565944E-3</v>
      </c>
      <c r="D4006" s="132"/>
      <c r="E4006" s="147">
        <v>4.3548235233572064E-3</v>
      </c>
      <c r="F4006" s="301">
        <v>4.1441878655388686E-3</v>
      </c>
    </row>
    <row r="4007" spans="1:6" x14ac:dyDescent="0.25">
      <c r="A4007" s="13" t="s">
        <v>313</v>
      </c>
      <c r="B4007" s="248">
        <v>4.4270127698234484E-2</v>
      </c>
      <c r="C4007" s="259">
        <v>5.4614500830721682E-2</v>
      </c>
      <c r="D4007" s="132"/>
      <c r="E4007" s="147"/>
      <c r="F4007" s="301">
        <v>2.4721358723299572E-2</v>
      </c>
    </row>
    <row r="4008" spans="1:6" x14ac:dyDescent="0.25">
      <c r="A4008" s="13" t="s">
        <v>314</v>
      </c>
      <c r="B4008" s="248">
        <v>0.11140533264583223</v>
      </c>
      <c r="C4008" s="259">
        <v>5.717450673982017E-2</v>
      </c>
      <c r="D4008" s="92">
        <v>2.8566608010047708E-3</v>
      </c>
      <c r="E4008" s="299">
        <v>6.3238365255449944E-2</v>
      </c>
      <c r="F4008" s="301">
        <v>5.866866971032865E-2</v>
      </c>
    </row>
    <row r="4009" spans="1:6" x14ac:dyDescent="0.25">
      <c r="A4009" s="13" t="s">
        <v>315</v>
      </c>
      <c r="B4009" s="248">
        <v>0.24334295999406025</v>
      </c>
      <c r="C4009" s="259">
        <v>0.20915908572093123</v>
      </c>
      <c r="D4009" s="92">
        <v>7.6355758022852702E-2</v>
      </c>
      <c r="E4009" s="299">
        <v>0.11056655104877749</v>
      </c>
      <c r="F4009" s="301">
        <v>0.15985648406315384</v>
      </c>
    </row>
    <row r="4010" spans="1:6" x14ac:dyDescent="0.25">
      <c r="A4010" s="13" t="s">
        <v>316</v>
      </c>
      <c r="B4010" s="248">
        <v>0.13665017960603668</v>
      </c>
      <c r="C4010" s="259">
        <v>7.8268229979485932E-2</v>
      </c>
      <c r="D4010" s="92">
        <v>3.0292323317925661E-2</v>
      </c>
      <c r="E4010" s="299">
        <v>0.13215382033202255</v>
      </c>
      <c r="F4010" s="301">
        <v>9.4340816399775068E-2</v>
      </c>
    </row>
    <row r="4011" spans="1:6" x14ac:dyDescent="0.25">
      <c r="A4011" s="13" t="s">
        <v>317</v>
      </c>
      <c r="B4011" s="248">
        <v>0.26878137215121461</v>
      </c>
      <c r="C4011" s="259">
        <v>0.3748598730222451</v>
      </c>
      <c r="D4011" s="92">
        <v>0.50300667752234185</v>
      </c>
      <c r="E4011" s="299">
        <v>0.50662565945180704</v>
      </c>
      <c r="F4011" s="301">
        <v>0.41331764146458821</v>
      </c>
    </row>
    <row r="4012" spans="1:6" x14ac:dyDescent="0.25">
      <c r="A4012" s="13" t="s">
        <v>318</v>
      </c>
      <c r="B4012" s="248">
        <v>0.18881647964496875</v>
      </c>
      <c r="C4012" s="259">
        <v>0.21834947291985687</v>
      </c>
      <c r="D4012" s="92">
        <v>0.38600077295389745</v>
      </c>
      <c r="E4012" s="299">
        <v>0.18306078038858575</v>
      </c>
      <c r="F4012" s="301">
        <v>0.24405739687741865</v>
      </c>
    </row>
    <row r="4013" spans="1:6" x14ac:dyDescent="0.25">
      <c r="A4013" s="17" t="s">
        <v>5</v>
      </c>
      <c r="B4013" s="249">
        <v>1</v>
      </c>
      <c r="C4013" s="260">
        <v>1</v>
      </c>
      <c r="D4013" s="93">
        <v>1</v>
      </c>
      <c r="E4013" s="137">
        <v>1</v>
      </c>
      <c r="F4013" s="302">
        <v>1</v>
      </c>
    </row>
    <row r="4014" spans="1:6" s="22" customFormat="1" x14ac:dyDescent="0.25">
      <c r="A4014" s="208" t="s">
        <v>6</v>
      </c>
      <c r="B4014" s="69">
        <v>499.99972602251944</v>
      </c>
      <c r="C4014" s="21">
        <v>499.99996685082965</v>
      </c>
      <c r="D4014" s="94">
        <v>500.00005020920582</v>
      </c>
      <c r="E4014" s="138">
        <v>499.98333333333392</v>
      </c>
      <c r="F4014" s="233">
        <v>1999.9830764158924</v>
      </c>
    </row>
    <row r="4015" spans="1:6" x14ac:dyDescent="0.25">
      <c r="A4015" s="203" t="s">
        <v>7</v>
      </c>
      <c r="B4015" s="71">
        <v>722</v>
      </c>
      <c r="C4015" s="25">
        <v>1086</v>
      </c>
      <c r="D4015" s="95">
        <v>478</v>
      </c>
      <c r="E4015" s="139">
        <v>342</v>
      </c>
      <c r="F4015" s="235">
        <v>2628</v>
      </c>
    </row>
    <row r="4017" spans="1:14" x14ac:dyDescent="0.25">
      <c r="A4017" s="26" t="s">
        <v>8</v>
      </c>
      <c r="B4017" s="26" t="s">
        <v>9</v>
      </c>
    </row>
    <row r="4018" spans="1:14" x14ac:dyDescent="0.25">
      <c r="A4018" s="26" t="s">
        <v>10</v>
      </c>
      <c r="B4018" s="26" t="s">
        <v>11</v>
      </c>
    </row>
    <row r="4019" spans="1:14" x14ac:dyDescent="0.25">
      <c r="A4019" s="26"/>
    </row>
    <row r="4020" spans="1:14" x14ac:dyDescent="0.25">
      <c r="A4020" s="59" t="s">
        <v>356</v>
      </c>
      <c r="B4020" s="60"/>
      <c r="C4020" s="60"/>
      <c r="G4020" s="60"/>
      <c r="H4020" s="60"/>
      <c r="I4020" s="60"/>
      <c r="J4020" s="60"/>
      <c r="K4020" s="60"/>
      <c r="L4020" s="60"/>
      <c r="M4020" s="60"/>
      <c r="N4020" s="60"/>
    </row>
    <row r="4021" spans="1:14" x14ac:dyDescent="0.25">
      <c r="A4021" s="1"/>
    </row>
    <row r="4022" spans="1:14" x14ac:dyDescent="0.25">
      <c r="A4022" s="1"/>
      <c r="B4022" s="63" t="s">
        <v>404</v>
      </c>
    </row>
    <row r="4023" spans="1:14" x14ac:dyDescent="0.25">
      <c r="A4023" s="64" t="s">
        <v>357</v>
      </c>
      <c r="B4023" s="247">
        <v>5.1340394467514934E-2</v>
      </c>
    </row>
    <row r="4024" spans="1:14" x14ac:dyDescent="0.25">
      <c r="A4024" s="65" t="s">
        <v>358</v>
      </c>
      <c r="B4024" s="248">
        <v>0.56577298816170041</v>
      </c>
    </row>
    <row r="4025" spans="1:14" x14ac:dyDescent="0.25">
      <c r="A4025" s="65" t="s">
        <v>359</v>
      </c>
      <c r="B4025" s="248">
        <v>4.5636591137426394E-2</v>
      </c>
      <c r="D4025" s="22"/>
    </row>
    <row r="4026" spans="1:14" x14ac:dyDescent="0.25">
      <c r="A4026" s="65" t="s">
        <v>360</v>
      </c>
      <c r="B4026" s="248">
        <v>1.975310231722063E-2</v>
      </c>
    </row>
    <row r="4027" spans="1:14" x14ac:dyDescent="0.25">
      <c r="A4027" s="65" t="s">
        <v>361</v>
      </c>
      <c r="B4027" s="248">
        <v>0.234266218037427</v>
      </c>
    </row>
    <row r="4028" spans="1:14" x14ac:dyDescent="0.25">
      <c r="A4028" s="65" t="s">
        <v>362</v>
      </c>
      <c r="B4028" s="248">
        <v>4.2009401268461651E-2</v>
      </c>
    </row>
    <row r="4029" spans="1:14" x14ac:dyDescent="0.25">
      <c r="A4029" s="65" t="s">
        <v>363</v>
      </c>
      <c r="B4029" s="248">
        <v>2.5014020805313432E-2</v>
      </c>
    </row>
    <row r="4030" spans="1:14" x14ac:dyDescent="0.25">
      <c r="A4030" s="65" t="s">
        <v>41</v>
      </c>
      <c r="B4030" s="248">
        <v>1.6207283804935604E-2</v>
      </c>
      <c r="D4030" s="60"/>
    </row>
    <row r="4031" spans="1:14" x14ac:dyDescent="0.25">
      <c r="A4031" s="67" t="s">
        <v>5</v>
      </c>
      <c r="B4031" s="249">
        <v>1</v>
      </c>
    </row>
    <row r="4032" spans="1:14" x14ac:dyDescent="0.25">
      <c r="A4032" s="219" t="s">
        <v>6</v>
      </c>
      <c r="B4032" s="69">
        <v>499.99972602251944</v>
      </c>
    </row>
    <row r="4033" spans="1:2" x14ac:dyDescent="0.25">
      <c r="A4033" s="220" t="s">
        <v>7</v>
      </c>
      <c r="B4033" s="71">
        <v>722</v>
      </c>
    </row>
    <row r="4035" spans="1:2" x14ac:dyDescent="0.25">
      <c r="A4035" s="26" t="s">
        <v>8</v>
      </c>
      <c r="B4035" s="26" t="s">
        <v>9</v>
      </c>
    </row>
    <row r="4036" spans="1:2" x14ac:dyDescent="0.25">
      <c r="A4036" s="26" t="s">
        <v>10</v>
      </c>
      <c r="B4036" s="26" t="s">
        <v>11</v>
      </c>
    </row>
    <row r="4037" spans="1:2" x14ac:dyDescent="0.25">
      <c r="A4037" s="73"/>
    </row>
    <row r="4038" spans="1:2" x14ac:dyDescent="0.25">
      <c r="A4038" s="59" t="s">
        <v>364</v>
      </c>
    </row>
    <row r="4039" spans="1:2" x14ac:dyDescent="0.25">
      <c r="A4039" s="1"/>
    </row>
    <row r="4040" spans="1:2" x14ac:dyDescent="0.25">
      <c r="A4040" s="1"/>
      <c r="B4040" s="63" t="s">
        <v>404</v>
      </c>
    </row>
    <row r="4041" spans="1:2" x14ac:dyDescent="0.25">
      <c r="A4041" s="64" t="s">
        <v>365</v>
      </c>
      <c r="B4041" s="247">
        <v>9.764288823931834E-2</v>
      </c>
    </row>
    <row r="4042" spans="1:2" x14ac:dyDescent="0.25">
      <c r="A4042" s="65" t="s">
        <v>366</v>
      </c>
      <c r="B4042" s="248">
        <v>7.3806560284805256E-2</v>
      </c>
    </row>
    <row r="4043" spans="1:2" x14ac:dyDescent="0.25">
      <c r="A4043" s="65" t="s">
        <v>367</v>
      </c>
      <c r="B4043" s="248">
        <v>7.6763600866098083E-2</v>
      </c>
    </row>
    <row r="4044" spans="1:2" x14ac:dyDescent="0.25">
      <c r="A4044" s="65" t="s">
        <v>368</v>
      </c>
      <c r="B4044" s="248">
        <v>0.14943904449752915</v>
      </c>
    </row>
    <row r="4045" spans="1:2" x14ac:dyDescent="0.25">
      <c r="A4045" s="65" t="s">
        <v>369</v>
      </c>
      <c r="B4045" s="248">
        <v>0.16640113667839918</v>
      </c>
    </row>
    <row r="4046" spans="1:2" x14ac:dyDescent="0.25">
      <c r="A4046" s="65" t="s">
        <v>370</v>
      </c>
      <c r="B4046" s="248">
        <v>0.14354331983628191</v>
      </c>
    </row>
    <row r="4047" spans="1:2" x14ac:dyDescent="0.25">
      <c r="A4047" s="65" t="s">
        <v>371</v>
      </c>
      <c r="B4047" s="248">
        <v>8.2929193494784725E-2</v>
      </c>
    </row>
    <row r="4048" spans="1:2" x14ac:dyDescent="0.25">
      <c r="A4048" s="65" t="s">
        <v>372</v>
      </c>
      <c r="B4048" s="248">
        <v>4.4098891678285602E-2</v>
      </c>
    </row>
    <row r="4049" spans="1:2" x14ac:dyDescent="0.25">
      <c r="A4049" s="65" t="s">
        <v>373</v>
      </c>
      <c r="B4049" s="248">
        <v>2.0307359066591087E-2</v>
      </c>
    </row>
    <row r="4050" spans="1:2" x14ac:dyDescent="0.25">
      <c r="A4050" s="65" t="s">
        <v>374</v>
      </c>
      <c r="B4050" s="248">
        <v>2.2127392475423523E-2</v>
      </c>
    </row>
    <row r="4051" spans="1:2" x14ac:dyDescent="0.25">
      <c r="A4051" s="65" t="s">
        <v>375</v>
      </c>
      <c r="B4051" s="248">
        <v>0.12294061288248305</v>
      </c>
    </row>
    <row r="4052" spans="1:2" x14ac:dyDescent="0.25">
      <c r="A4052" s="67" t="s">
        <v>5</v>
      </c>
      <c r="B4052" s="249">
        <v>1</v>
      </c>
    </row>
    <row r="4053" spans="1:2" x14ac:dyDescent="0.25">
      <c r="A4053" s="219" t="s">
        <v>6</v>
      </c>
      <c r="B4053" s="69">
        <v>499.99972602251944</v>
      </c>
    </row>
    <row r="4054" spans="1:2" x14ac:dyDescent="0.25">
      <c r="A4054" s="220" t="s">
        <v>7</v>
      </c>
      <c r="B4054" s="71">
        <v>722</v>
      </c>
    </row>
    <row r="4056" spans="1:2" x14ac:dyDescent="0.25">
      <c r="A4056" s="26" t="s">
        <v>8</v>
      </c>
      <c r="B4056" s="26" t="s">
        <v>9</v>
      </c>
    </row>
    <row r="4057" spans="1:2" x14ac:dyDescent="0.25">
      <c r="A4057" s="26" t="s">
        <v>10</v>
      </c>
      <c r="B4057" s="26" t="s">
        <v>11</v>
      </c>
    </row>
    <row r="4058" spans="1:2" x14ac:dyDescent="0.25">
      <c r="A4058" s="73"/>
    </row>
    <row r="4059" spans="1:2" x14ac:dyDescent="0.25">
      <c r="A4059" s="59" t="s">
        <v>376</v>
      </c>
    </row>
    <row r="4060" spans="1:2" x14ac:dyDescent="0.25">
      <c r="A4060" s="1"/>
    </row>
    <row r="4061" spans="1:2" x14ac:dyDescent="0.25">
      <c r="A4061" s="1"/>
      <c r="B4061" s="62" t="s">
        <v>404</v>
      </c>
    </row>
    <row r="4062" spans="1:2" x14ac:dyDescent="0.25">
      <c r="A4062" s="64" t="s">
        <v>13</v>
      </c>
      <c r="B4062" s="247">
        <v>0.30453942579219928</v>
      </c>
    </row>
    <row r="4063" spans="1:2" x14ac:dyDescent="0.25">
      <c r="A4063" s="65" t="s">
        <v>377</v>
      </c>
      <c r="B4063" s="248">
        <v>0.45403696451414338</v>
      </c>
    </row>
    <row r="4064" spans="1:2" x14ac:dyDescent="0.25">
      <c r="A4064" s="65" t="s">
        <v>378</v>
      </c>
      <c r="B4064" s="248">
        <v>0.12062604984803828</v>
      </c>
    </row>
    <row r="4065" spans="1:2" x14ac:dyDescent="0.25">
      <c r="A4065" s="65" t="s">
        <v>379</v>
      </c>
      <c r="B4065" s="248">
        <v>8.8927248801553352E-2</v>
      </c>
    </row>
    <row r="4066" spans="1:2" x14ac:dyDescent="0.25">
      <c r="A4066" s="65" t="s">
        <v>380</v>
      </c>
      <c r="B4066" s="248">
        <v>3.1870311044065736E-2</v>
      </c>
    </row>
    <row r="4067" spans="1:2" x14ac:dyDescent="0.25">
      <c r="A4067" s="67" t="s">
        <v>5</v>
      </c>
      <c r="B4067" s="249">
        <v>1</v>
      </c>
    </row>
    <row r="4068" spans="1:2" x14ac:dyDescent="0.25">
      <c r="A4068" s="219" t="s">
        <v>6</v>
      </c>
      <c r="B4068" s="69">
        <v>499.99972602251944</v>
      </c>
    </row>
    <row r="4069" spans="1:2" x14ac:dyDescent="0.25">
      <c r="A4069" s="220" t="s">
        <v>7</v>
      </c>
      <c r="B4069" s="71">
        <v>722</v>
      </c>
    </row>
    <row r="4071" spans="1:2" x14ac:dyDescent="0.25">
      <c r="A4071" s="26" t="s">
        <v>8</v>
      </c>
      <c r="B4071" s="26" t="s">
        <v>9</v>
      </c>
    </row>
    <row r="4072" spans="1:2" x14ac:dyDescent="0.25">
      <c r="A4072" s="26" t="s">
        <v>10</v>
      </c>
      <c r="B4072" s="26" t="s">
        <v>381</v>
      </c>
    </row>
    <row r="4073" spans="1:2" x14ac:dyDescent="0.25">
      <c r="A4073" s="73"/>
    </row>
    <row r="4074" spans="1:2" x14ac:dyDescent="0.25">
      <c r="A4074" s="59" t="s">
        <v>382</v>
      </c>
    </row>
    <row r="4075" spans="1:2" x14ac:dyDescent="0.25">
      <c r="A4075" s="1"/>
    </row>
    <row r="4076" spans="1:2" x14ac:dyDescent="0.25">
      <c r="A4076" s="1"/>
      <c r="B4076" s="63" t="s">
        <v>404</v>
      </c>
    </row>
    <row r="4077" spans="1:2" x14ac:dyDescent="0.25">
      <c r="A4077" s="64" t="s">
        <v>383</v>
      </c>
      <c r="B4077" s="247">
        <v>0.31888325073364349</v>
      </c>
    </row>
    <row r="4078" spans="1:2" x14ac:dyDescent="0.25">
      <c r="A4078" s="65" t="s">
        <v>384</v>
      </c>
      <c r="B4078" s="248">
        <v>3.4970230960403942E-2</v>
      </c>
    </row>
    <row r="4079" spans="1:2" x14ac:dyDescent="0.25">
      <c r="A4079" s="65" t="s">
        <v>385</v>
      </c>
      <c r="B4079" s="248">
        <v>0.16105775092309918</v>
      </c>
    </row>
    <row r="4080" spans="1:2" x14ac:dyDescent="0.25">
      <c r="A4080" s="65" t="s">
        <v>386</v>
      </c>
      <c r="B4080" s="248">
        <v>4.6293726487582128E-2</v>
      </c>
    </row>
    <row r="4081" spans="1:2" x14ac:dyDescent="0.25">
      <c r="A4081" s="65" t="s">
        <v>387</v>
      </c>
      <c r="B4081" s="248">
        <v>0.21712302664185898</v>
      </c>
    </row>
    <row r="4082" spans="1:2" x14ac:dyDescent="0.25">
      <c r="A4082" s="65" t="s">
        <v>388</v>
      </c>
      <c r="B4082" s="248">
        <v>0.17132300784699328</v>
      </c>
    </row>
    <row r="4083" spans="1:2" x14ac:dyDescent="0.25">
      <c r="A4083" s="65" t="s">
        <v>41</v>
      </c>
      <c r="B4083" s="248">
        <v>5.0349006406418984E-2</v>
      </c>
    </row>
    <row r="4084" spans="1:2" x14ac:dyDescent="0.25">
      <c r="A4084" s="67" t="s">
        <v>5</v>
      </c>
      <c r="B4084" s="249">
        <v>1</v>
      </c>
    </row>
    <row r="4085" spans="1:2" x14ac:dyDescent="0.25">
      <c r="A4085" s="219" t="s">
        <v>6</v>
      </c>
      <c r="B4085" s="69">
        <v>499.99972602251944</v>
      </c>
    </row>
    <row r="4086" spans="1:2" x14ac:dyDescent="0.25">
      <c r="A4086" s="220" t="s">
        <v>7</v>
      </c>
      <c r="B4086" s="71">
        <v>722</v>
      </c>
    </row>
    <row r="4088" spans="1:2" x14ac:dyDescent="0.25">
      <c r="A4088" s="26" t="s">
        <v>8</v>
      </c>
      <c r="B4088" s="26" t="s">
        <v>9</v>
      </c>
    </row>
    <row r="4089" spans="1:2" x14ac:dyDescent="0.25">
      <c r="A4089" s="26" t="s">
        <v>10</v>
      </c>
      <c r="B4089" s="26" t="s">
        <v>389</v>
      </c>
    </row>
    <row r="4090" spans="1:2" x14ac:dyDescent="0.25">
      <c r="A4090" s="73"/>
    </row>
    <row r="4091" spans="1:2" x14ac:dyDescent="0.25">
      <c r="A4091" s="59" t="s">
        <v>390</v>
      </c>
    </row>
    <row r="4092" spans="1:2" x14ac:dyDescent="0.25">
      <c r="A4092" s="1"/>
    </row>
    <row r="4093" spans="1:2" x14ac:dyDescent="0.25">
      <c r="A4093" s="1"/>
      <c r="B4093" s="63" t="s">
        <v>404</v>
      </c>
    </row>
    <row r="4094" spans="1:2" x14ac:dyDescent="0.25">
      <c r="A4094" s="64" t="s">
        <v>104</v>
      </c>
      <c r="B4094" s="247">
        <v>0.92492921755101232</v>
      </c>
    </row>
    <row r="4095" spans="1:2" x14ac:dyDescent="0.25">
      <c r="A4095" s="65" t="s">
        <v>105</v>
      </c>
      <c r="B4095" s="248">
        <v>7.5070782448987614E-2</v>
      </c>
    </row>
    <row r="4096" spans="1:2" x14ac:dyDescent="0.25">
      <c r="A4096" s="67" t="s">
        <v>5</v>
      </c>
      <c r="B4096" s="249">
        <v>1</v>
      </c>
    </row>
    <row r="4097" spans="1:14" x14ac:dyDescent="0.25">
      <c r="A4097" s="219" t="s">
        <v>6</v>
      </c>
      <c r="B4097" s="72">
        <v>297.89859271466509</v>
      </c>
      <c r="E4097" s="74"/>
    </row>
    <row r="4098" spans="1:14" x14ac:dyDescent="0.25">
      <c r="A4098" s="220" t="s">
        <v>7</v>
      </c>
      <c r="B4098" s="71">
        <v>464</v>
      </c>
      <c r="E4098" s="60"/>
      <c r="F4098" s="74"/>
    </row>
    <row r="4099" spans="1:14" x14ac:dyDescent="0.25">
      <c r="F4099" s="60"/>
    </row>
    <row r="4100" spans="1:14" x14ac:dyDescent="0.25">
      <c r="A4100" s="26" t="s">
        <v>8</v>
      </c>
      <c r="B4100" s="26" t="s">
        <v>391</v>
      </c>
    </row>
    <row r="4101" spans="1:14" x14ac:dyDescent="0.25">
      <c r="A4101" s="26" t="s">
        <v>10</v>
      </c>
      <c r="B4101" s="26" t="s">
        <v>11</v>
      </c>
    </row>
    <row r="4102" spans="1:14" x14ac:dyDescent="0.25">
      <c r="A4102" s="73"/>
      <c r="B4102" s="74"/>
      <c r="C4102" s="74"/>
      <c r="G4102" s="74"/>
      <c r="H4102" s="74"/>
      <c r="I4102" s="74"/>
      <c r="J4102" s="74"/>
      <c r="K4102" s="74"/>
      <c r="L4102" s="74"/>
      <c r="M4102" s="74"/>
      <c r="N4102" s="74"/>
    </row>
    <row r="4103" spans="1:14" x14ac:dyDescent="0.25">
      <c r="A4103" s="59" t="s">
        <v>392</v>
      </c>
      <c r="B4103" s="60"/>
      <c r="C4103" s="60"/>
      <c r="G4103" s="60"/>
      <c r="H4103" s="60"/>
      <c r="I4103" s="60"/>
      <c r="J4103" s="60"/>
      <c r="K4103" s="60"/>
      <c r="L4103" s="60"/>
      <c r="M4103" s="60"/>
      <c r="N4103" s="60"/>
    </row>
    <row r="4104" spans="1:14" x14ac:dyDescent="0.25">
      <c r="A4104" s="1"/>
    </row>
    <row r="4105" spans="1:14" x14ac:dyDescent="0.25">
      <c r="A4105" s="1"/>
      <c r="B4105" s="63" t="s">
        <v>404</v>
      </c>
    </row>
    <row r="4106" spans="1:14" x14ac:dyDescent="0.25">
      <c r="A4106" s="64" t="s">
        <v>365</v>
      </c>
      <c r="B4106" s="247">
        <v>3.7098833854826832E-2</v>
      </c>
    </row>
    <row r="4107" spans="1:14" x14ac:dyDescent="0.25">
      <c r="A4107" s="65" t="s">
        <v>393</v>
      </c>
      <c r="B4107" s="248">
        <v>9.8936272556448449E-2</v>
      </c>
    </row>
    <row r="4108" spans="1:14" x14ac:dyDescent="0.25">
      <c r="A4108" s="65" t="s">
        <v>394</v>
      </c>
      <c r="B4108" s="248">
        <v>0.14978891258472765</v>
      </c>
    </row>
    <row r="4109" spans="1:14" x14ac:dyDescent="0.25">
      <c r="A4109" s="65" t="s">
        <v>395</v>
      </c>
      <c r="B4109" s="248">
        <v>0.17303450557716743</v>
      </c>
    </row>
    <row r="4110" spans="1:14" x14ac:dyDescent="0.25">
      <c r="A4110" s="65" t="s">
        <v>396</v>
      </c>
      <c r="B4110" s="248">
        <v>0.13183921112495192</v>
      </c>
    </row>
    <row r="4111" spans="1:14" x14ac:dyDescent="0.25">
      <c r="A4111" s="65" t="s">
        <v>397</v>
      </c>
      <c r="B4111" s="248">
        <v>0.20030745205818612</v>
      </c>
    </row>
    <row r="4112" spans="1:14" x14ac:dyDescent="0.25">
      <c r="A4112" s="65" t="s">
        <v>398</v>
      </c>
      <c r="B4112" s="248">
        <v>3.8416840656656737E-2</v>
      </c>
      <c r="D4112" s="74"/>
    </row>
    <row r="4113" spans="1:4" x14ac:dyDescent="0.25">
      <c r="A4113" s="65" t="s">
        <v>399</v>
      </c>
      <c r="B4113" s="66"/>
      <c r="D4113" s="60"/>
    </row>
    <row r="4114" spans="1:4" x14ac:dyDescent="0.25">
      <c r="A4114" s="65" t="s">
        <v>375</v>
      </c>
      <c r="B4114" s="248">
        <v>0.17057797158703475</v>
      </c>
    </row>
    <row r="4115" spans="1:4" x14ac:dyDescent="0.25">
      <c r="A4115" s="67" t="s">
        <v>5</v>
      </c>
      <c r="B4115" s="249">
        <v>1</v>
      </c>
    </row>
    <row r="4116" spans="1:4" x14ac:dyDescent="0.25">
      <c r="A4116" s="219" t="s">
        <v>6</v>
      </c>
      <c r="B4116" s="69">
        <v>275.53511226912264</v>
      </c>
    </row>
    <row r="4117" spans="1:4" x14ac:dyDescent="0.25">
      <c r="A4117" s="220" t="s">
        <v>7</v>
      </c>
      <c r="B4117" s="70">
        <v>430</v>
      </c>
    </row>
    <row r="4119" spans="1:4" x14ac:dyDescent="0.25">
      <c r="A4119" s="26" t="s">
        <v>8</v>
      </c>
      <c r="B4119" s="26" t="s">
        <v>391</v>
      </c>
    </row>
    <row r="4120" spans="1:4" x14ac:dyDescent="0.25">
      <c r="A4120" s="26" t="s">
        <v>10</v>
      </c>
      <c r="B4120" s="26" t="s">
        <v>11</v>
      </c>
    </row>
    <row r="4122" spans="1:4" x14ac:dyDescent="0.25">
      <c r="A4122" s="59" t="s">
        <v>400</v>
      </c>
    </row>
    <row r="4123" spans="1:4" x14ac:dyDescent="0.25">
      <c r="A4123" s="1"/>
    </row>
    <row r="4124" spans="1:4" x14ac:dyDescent="0.25">
      <c r="A4124" s="1"/>
      <c r="B4124" s="63" t="s">
        <v>404</v>
      </c>
    </row>
    <row r="4125" spans="1:4" x14ac:dyDescent="0.25">
      <c r="A4125" s="64" t="s">
        <v>401</v>
      </c>
      <c r="B4125" s="247">
        <v>0.29498500383431614</v>
      </c>
    </row>
    <row r="4126" spans="1:4" x14ac:dyDescent="0.25">
      <c r="A4126" s="65" t="s">
        <v>402</v>
      </c>
      <c r="B4126" s="248">
        <v>0.68579080766688127</v>
      </c>
    </row>
    <row r="4127" spans="1:4" x14ac:dyDescent="0.25">
      <c r="A4127" s="65" t="s">
        <v>403</v>
      </c>
      <c r="B4127" s="248">
        <v>1.9224188498802544E-2</v>
      </c>
    </row>
    <row r="4128" spans="1:4" x14ac:dyDescent="0.25">
      <c r="A4128" s="67" t="s">
        <v>5</v>
      </c>
      <c r="B4128" s="249">
        <v>1</v>
      </c>
    </row>
    <row r="4129" spans="1:2" x14ac:dyDescent="0.25">
      <c r="A4129" s="219" t="s">
        <v>6</v>
      </c>
      <c r="B4129" s="69">
        <v>499.99972602251944</v>
      </c>
    </row>
    <row r="4130" spans="1:2" x14ac:dyDescent="0.25">
      <c r="A4130" s="220" t="s">
        <v>7</v>
      </c>
      <c r="B4130" s="71">
        <v>722</v>
      </c>
    </row>
    <row r="4131" spans="1:2" x14ac:dyDescent="0.25">
      <c r="A4131" s="1"/>
    </row>
    <row r="4132" spans="1:2" x14ac:dyDescent="0.25">
      <c r="A4132" s="26" t="s">
        <v>8</v>
      </c>
      <c r="B4132" s="26" t="s">
        <v>9</v>
      </c>
    </row>
    <row r="4133" spans="1:2" x14ac:dyDescent="0.25">
      <c r="A4133" s="26" t="s">
        <v>10</v>
      </c>
      <c r="B4133" s="26" t="s">
        <v>11</v>
      </c>
    </row>
  </sheetData>
  <phoneticPr fontId="5" type="noConversion"/>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76CBF1-1B9C-49AC-8358-8F6B5E5D9E9B}">
  <dimension ref="A1:A13"/>
  <sheetViews>
    <sheetView workbookViewId="0">
      <selection sqref="A1:A1048576"/>
    </sheetView>
  </sheetViews>
  <sheetFormatPr defaultRowHeight="15" x14ac:dyDescent="0.25"/>
  <sheetData>
    <row r="1" spans="1:1" x14ac:dyDescent="0.25">
      <c r="A1" s="7" t="s">
        <v>1</v>
      </c>
    </row>
    <row r="2" spans="1:1" x14ac:dyDescent="0.25">
      <c r="A2" s="6" t="str">
        <f>HYPERLINK("[DG_PAR_OND_GO_FD_2024_v1.5.xlsx]Constructen!A2",Constructen!A2)</f>
        <v>C901 Oordeel over medewerkers Helpdesk Intermediairs</v>
      </c>
    </row>
    <row r="3" spans="1:1" x14ac:dyDescent="0.25">
      <c r="A3" s="6" t="str">
        <f>HYPERLINK("[DG_PAR_OND_GO_FD_2024_v1.5.xlsx]Constructen!A23",Constructen!A23)</f>
        <v>C928 Duidelijkheid reden invorderingsmaatregel</v>
      </c>
    </row>
    <row r="4" spans="1:1" x14ac:dyDescent="0.25">
      <c r="A4" s="6" t="str">
        <f>HYPERLINK("[DG_PAR_OND_GO_FD_2024_v1.5.xlsx]Constructen!A44",Constructen!A44)</f>
        <v>C929 Oordeel aanvaardbaarheid frauderen</v>
      </c>
    </row>
    <row r="5" spans="1:1" x14ac:dyDescent="0.25">
      <c r="A5" s="6" t="str">
        <f>HYPERLINK("[DG_PAR_OND_GO_FD_2024_v1.5.xlsx]Constructen!A65",Constructen!A65)</f>
        <v>C930 Beeldvorming gevolgen fraude</v>
      </c>
    </row>
    <row r="6" spans="1:1" x14ac:dyDescent="0.25">
      <c r="A6" s="6" t="str">
        <f>HYPERLINK("[DG_PAR_OND_GO_FD_2024_v1.5.xlsx]Constructen!A86",Constructen!A86)</f>
        <v>C957 Non-compliance</v>
      </c>
    </row>
    <row r="7" spans="1:1" x14ac:dyDescent="0.25">
      <c r="A7" s="6" t="str">
        <f>HYPERLINK("[DG_PAR_OND_GO_FD_2024_v1.5.xlsx]Constructen!A106",Constructen!A106)</f>
        <v>C958 Belang voldoen aan verplichtingen</v>
      </c>
    </row>
    <row r="8" spans="1:1" x14ac:dyDescent="0.25">
      <c r="A8" s="6" t="str">
        <f>HYPERLINK("[DG_PAR_OND_GO_FD_2024_v1.5.xlsx]Constructen!A126",Constructen!A126)</f>
        <v>C9430 Kengetal Belastingmoraal</v>
      </c>
    </row>
    <row r="9" spans="1:1" x14ac:dyDescent="0.25">
      <c r="A9" s="6" t="str">
        <f>HYPERLINK("[DG_PAR_OND_GO_FD_2024_v1.5.xlsx]Constructen!A146",Constructen!A146)</f>
        <v>C9431 Kengetal Vertrouwen</v>
      </c>
    </row>
    <row r="10" spans="1:1" x14ac:dyDescent="0.25">
      <c r="A10" s="6" t="str">
        <f>HYPERLINK("[DG_PAR_OND_GO_FD_2024_v1.5.xlsx]Constructen!A166",Constructen!A166)</f>
        <v>C9432 Indicator Adequate behandeling</v>
      </c>
    </row>
    <row r="11" spans="1:1" x14ac:dyDescent="0.25">
      <c r="A11" s="6" t="str">
        <f>HYPERLINK("[DG_PAR_OND_GO_FD_2024_v1.5.xlsx]Constructen!A186",Constructen!A186)</f>
        <v>C9433 Indicator Voldoende informering</v>
      </c>
    </row>
    <row r="12" spans="1:1" x14ac:dyDescent="0.25">
      <c r="A12" s="6" t="str">
        <f>HYPERLINK("[DG_PAR_OND_GO_FD_2024_v1.5.xlsx]Constructen!A206",Constructen!A206)</f>
        <v>C9434 Indicator Ervaren gemak</v>
      </c>
    </row>
    <row r="13" spans="1:1" x14ac:dyDescent="0.25">
      <c r="A13" s="6" t="str">
        <f>HYPERLINK("[DG_PAR_OND_GO_FD_2024_v1.5.xlsx]Constructen!A226",Constructen!A226)</f>
        <v>C9435 Indicator Ervaren corrigerend optreden</v>
      </c>
    </row>
  </sheetData>
  <pageMargins left="0.7" right="0.7" top="0.75" bottom="0.75" header="0.3" footer="0.3"/>
  <pageSetup orientation="portrait" horizontalDpi="200" verticalDpi="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C3B1F0-7657-4DDD-8B2D-573371D516CC}">
  <dimension ref="A1:N245"/>
  <sheetViews>
    <sheetView topLeftCell="A182" workbookViewId="0">
      <selection activeCell="F201" sqref="F201"/>
    </sheetView>
  </sheetViews>
  <sheetFormatPr defaultRowHeight="15" x14ac:dyDescent="0.25"/>
  <cols>
    <col min="1" max="1" width="50.7109375" style="2" customWidth="1"/>
    <col min="5" max="5" width="9.5703125" style="4" customWidth="1"/>
    <col min="6" max="6" width="10" bestFit="1" customWidth="1"/>
  </cols>
  <sheetData>
    <row r="1" spans="1:14" s="4" customFormat="1" x14ac:dyDescent="0.25">
      <c r="A1" s="2"/>
    </row>
    <row r="2" spans="1:14" s="4" customFormat="1" ht="20.100000000000001" customHeight="1" x14ac:dyDescent="0.25">
      <c r="A2" s="191" t="s">
        <v>538</v>
      </c>
      <c r="B2" s="192"/>
      <c r="C2" s="192"/>
      <c r="D2" s="192"/>
      <c r="E2" s="192"/>
      <c r="F2" s="192"/>
      <c r="G2" s="192"/>
      <c r="H2" s="192"/>
      <c r="I2" s="192"/>
      <c r="J2" s="192"/>
      <c r="K2" s="192"/>
      <c r="L2" s="192"/>
      <c r="M2" s="192"/>
      <c r="N2" s="192"/>
    </row>
    <row r="3" spans="1:14" s="4" customFormat="1" ht="15.95" customHeight="1" x14ac:dyDescent="0.25">
      <c r="A3" s="2"/>
      <c r="B3" s="193"/>
      <c r="C3" s="194"/>
      <c r="D3" s="194"/>
      <c r="E3" s="194"/>
      <c r="F3" s="194"/>
      <c r="G3" s="194"/>
      <c r="H3" s="194"/>
      <c r="I3" s="194"/>
      <c r="J3" s="194"/>
      <c r="K3" s="194"/>
      <c r="L3" s="194"/>
      <c r="M3" s="194"/>
      <c r="N3" s="194"/>
    </row>
    <row r="4" spans="1:14" s="4" customFormat="1" ht="15.95" customHeight="1" x14ac:dyDescent="0.25">
      <c r="A4" s="2"/>
      <c r="B4" s="193"/>
      <c r="C4" s="194"/>
      <c r="D4" s="194"/>
      <c r="E4" s="195" t="s">
        <v>475</v>
      </c>
    </row>
    <row r="5" spans="1:14" s="4" customFormat="1" ht="17.100000000000001" customHeight="1" x14ac:dyDescent="0.25">
      <c r="A5" s="196" t="s">
        <v>154</v>
      </c>
      <c r="B5" s="193"/>
      <c r="C5" s="194"/>
      <c r="D5" s="194"/>
      <c r="E5" s="197">
        <v>4.6219822012366713E-2</v>
      </c>
    </row>
    <row r="6" spans="1:14" s="4" customFormat="1" ht="17.100000000000001" customHeight="1" x14ac:dyDescent="0.25">
      <c r="A6" s="198" t="s">
        <v>155</v>
      </c>
      <c r="B6" s="193"/>
      <c r="C6" s="194"/>
      <c r="D6" s="194"/>
      <c r="E6" s="197">
        <v>7.3870151689374483E-2</v>
      </c>
    </row>
    <row r="7" spans="1:14" s="4" customFormat="1" ht="17.100000000000001" customHeight="1" x14ac:dyDescent="0.25">
      <c r="A7" s="198" t="s">
        <v>54</v>
      </c>
      <c r="B7" s="193"/>
      <c r="C7" s="194"/>
      <c r="D7" s="194"/>
      <c r="E7" s="197">
        <v>0.29784978081936669</v>
      </c>
    </row>
    <row r="8" spans="1:14" s="4" customFormat="1" ht="17.100000000000001" customHeight="1" x14ac:dyDescent="0.25">
      <c r="A8" s="198" t="s">
        <v>156</v>
      </c>
      <c r="B8" s="193"/>
      <c r="C8" s="194"/>
      <c r="D8" s="194"/>
      <c r="E8" s="197">
        <v>0.42514319073260526</v>
      </c>
    </row>
    <row r="9" spans="1:14" s="4" customFormat="1" ht="17.100000000000001" customHeight="1" x14ac:dyDescent="0.25">
      <c r="A9" s="198" t="s">
        <v>157</v>
      </c>
      <c r="B9" s="193"/>
      <c r="C9" s="194"/>
      <c r="D9" s="194"/>
      <c r="E9" s="197">
        <v>0.15691705474628681</v>
      </c>
    </row>
    <row r="10" spans="1:14" s="4" customFormat="1" ht="17.100000000000001" customHeight="1" x14ac:dyDescent="0.25">
      <c r="A10" s="199" t="s">
        <v>5</v>
      </c>
      <c r="B10" s="193"/>
      <c r="C10" s="194"/>
      <c r="D10" s="194"/>
      <c r="E10" s="200">
        <v>1</v>
      </c>
    </row>
    <row r="11" spans="1:14" s="4" customFormat="1" ht="17.100000000000001" customHeight="1" x14ac:dyDescent="0.25">
      <c r="A11" s="201" t="s">
        <v>6</v>
      </c>
      <c r="B11" s="193"/>
      <c r="C11" s="194"/>
      <c r="D11" s="194"/>
      <c r="E11" s="202">
        <v>1198.0758771929789</v>
      </c>
    </row>
    <row r="12" spans="1:14" s="4" customFormat="1" ht="17.100000000000001" customHeight="1" x14ac:dyDescent="0.25">
      <c r="A12" s="203" t="s">
        <v>7</v>
      </c>
      <c r="B12" s="193"/>
      <c r="C12" s="194"/>
      <c r="D12" s="194"/>
      <c r="E12" s="205">
        <v>843</v>
      </c>
    </row>
    <row r="13" spans="1:14" s="4" customFormat="1" ht="12.95" customHeight="1" x14ac:dyDescent="0.25">
      <c r="A13" s="206"/>
      <c r="B13" s="193"/>
      <c r="C13" s="194"/>
      <c r="D13" s="194"/>
    </row>
    <row r="14" spans="1:14" x14ac:dyDescent="0.25">
      <c r="A14" s="29" t="s">
        <v>58</v>
      </c>
      <c r="B14" s="193"/>
      <c r="C14" s="194"/>
      <c r="D14" s="194"/>
      <c r="E14" s="14">
        <f t="shared" ref="E14" si="0">E5+E6</f>
        <v>0.1200899737017412</v>
      </c>
    </row>
    <row r="15" spans="1:14" x14ac:dyDescent="0.25">
      <c r="A15" s="30" t="s">
        <v>59</v>
      </c>
      <c r="B15" s="193"/>
      <c r="C15" s="194"/>
      <c r="D15" s="194"/>
      <c r="E15" s="14">
        <f t="shared" ref="E15" si="1">E7</f>
        <v>0.29784978081936669</v>
      </c>
    </row>
    <row r="16" spans="1:14" x14ac:dyDescent="0.25">
      <c r="A16" s="13" t="s">
        <v>60</v>
      </c>
      <c r="B16" s="193"/>
      <c r="C16" s="194"/>
      <c r="D16" s="194"/>
      <c r="E16" s="14">
        <f t="shared" ref="E16" si="2">E8+E9</f>
        <v>0.58206024547889212</v>
      </c>
    </row>
    <row r="17" spans="1:14" x14ac:dyDescent="0.25">
      <c r="A17"/>
      <c r="B17" s="193"/>
      <c r="C17" s="194"/>
      <c r="D17" s="194"/>
      <c r="E17"/>
    </row>
    <row r="18" spans="1:14" x14ac:dyDescent="0.25">
      <c r="A18" s="31" t="s">
        <v>61</v>
      </c>
      <c r="B18" s="193"/>
      <c r="C18" s="194"/>
      <c r="D18" s="194"/>
      <c r="E18" s="32">
        <f t="shared" ref="E18" si="3">(1*E5+2*E6+3*E7+4*E8+5*E9)</f>
        <v>3.5726675045110703</v>
      </c>
    </row>
    <row r="19" spans="1:14" x14ac:dyDescent="0.25">
      <c r="A19"/>
      <c r="E19"/>
    </row>
    <row r="20" spans="1:14" x14ac:dyDescent="0.25">
      <c r="A20" s="26" t="s">
        <v>8</v>
      </c>
      <c r="B20" s="26" t="s">
        <v>539</v>
      </c>
      <c r="E20"/>
    </row>
    <row r="21" spans="1:14" x14ac:dyDescent="0.25">
      <c r="A21" s="26" t="s">
        <v>10</v>
      </c>
      <c r="B21" s="26" t="s">
        <v>540</v>
      </c>
      <c r="E21"/>
    </row>
    <row r="22" spans="1:14" s="4" customFormat="1" x14ac:dyDescent="0.25">
      <c r="A22" s="2"/>
    </row>
    <row r="23" spans="1:14" s="4" customFormat="1" ht="20.100000000000001" customHeight="1" x14ac:dyDescent="0.25">
      <c r="A23" s="191" t="s">
        <v>541</v>
      </c>
      <c r="B23" s="192"/>
      <c r="C23" s="192"/>
      <c r="D23" s="192"/>
      <c r="E23" s="192"/>
      <c r="F23" s="192"/>
      <c r="G23" s="192"/>
      <c r="H23" s="192"/>
      <c r="I23" s="192"/>
      <c r="J23" s="192"/>
      <c r="K23" s="192"/>
      <c r="L23" s="192"/>
      <c r="M23" s="192"/>
      <c r="N23" s="192"/>
    </row>
    <row r="24" spans="1:14" s="4" customFormat="1" ht="15.95" customHeight="1" x14ac:dyDescent="0.25">
      <c r="A24" s="2"/>
      <c r="B24" s="193"/>
      <c r="C24" s="194"/>
      <c r="D24" s="194"/>
    </row>
    <row r="25" spans="1:14" s="4" customFormat="1" ht="15.95" customHeight="1" x14ac:dyDescent="0.25">
      <c r="A25" s="2"/>
      <c r="B25" s="193"/>
      <c r="C25" s="194"/>
      <c r="D25" s="194"/>
      <c r="E25" s="195" t="s">
        <v>475</v>
      </c>
    </row>
    <row r="26" spans="1:14" s="4" customFormat="1" ht="17.100000000000001" customHeight="1" x14ac:dyDescent="0.25">
      <c r="A26" s="196" t="s">
        <v>146</v>
      </c>
      <c r="B26" s="193"/>
      <c r="C26" s="194"/>
      <c r="D26" s="194"/>
      <c r="E26" s="197">
        <v>3.5860908188135358E-2</v>
      </c>
    </row>
    <row r="27" spans="1:14" s="4" customFormat="1" ht="17.100000000000001" customHeight="1" x14ac:dyDescent="0.25">
      <c r="A27" s="198" t="s">
        <v>147</v>
      </c>
      <c r="B27" s="193"/>
      <c r="C27" s="194"/>
      <c r="D27" s="194"/>
      <c r="E27" s="197">
        <v>2.945981556254974E-2</v>
      </c>
    </row>
    <row r="28" spans="1:14" s="4" customFormat="1" ht="17.100000000000001" customHeight="1" x14ac:dyDescent="0.25">
      <c r="A28" s="198" t="s">
        <v>54</v>
      </c>
      <c r="B28" s="193"/>
      <c r="C28" s="194"/>
      <c r="D28" s="194"/>
      <c r="E28" s="197">
        <v>0.14983005564618501</v>
      </c>
    </row>
    <row r="29" spans="1:14" s="4" customFormat="1" ht="17.100000000000001" customHeight="1" x14ac:dyDescent="0.25">
      <c r="A29" s="198" t="s">
        <v>148</v>
      </c>
      <c r="B29" s="193"/>
      <c r="C29" s="194"/>
      <c r="D29" s="194"/>
      <c r="E29" s="197">
        <v>0.44834233525965916</v>
      </c>
    </row>
    <row r="30" spans="1:14" s="4" customFormat="1" ht="17.100000000000001" customHeight="1" x14ac:dyDescent="0.25">
      <c r="A30" s="198" t="s">
        <v>149</v>
      </c>
      <c r="B30" s="193"/>
      <c r="C30" s="194"/>
      <c r="D30" s="194"/>
      <c r="E30" s="197">
        <v>0.33650688534347084</v>
      </c>
    </row>
    <row r="31" spans="1:14" s="4" customFormat="1" ht="17.100000000000001" customHeight="1" x14ac:dyDescent="0.25">
      <c r="A31" s="199" t="s">
        <v>5</v>
      </c>
      <c r="B31" s="193"/>
      <c r="C31" s="194"/>
      <c r="D31" s="194"/>
      <c r="E31" s="200">
        <v>1</v>
      </c>
    </row>
    <row r="32" spans="1:14" s="4" customFormat="1" ht="17.100000000000001" customHeight="1" x14ac:dyDescent="0.25">
      <c r="A32" s="208" t="s">
        <v>6</v>
      </c>
      <c r="B32" s="193"/>
      <c r="C32" s="194"/>
      <c r="D32" s="194"/>
      <c r="E32" s="202">
        <v>488.3349415204687</v>
      </c>
    </row>
    <row r="33" spans="1:5" s="4" customFormat="1" ht="17.100000000000001" customHeight="1" x14ac:dyDescent="0.25">
      <c r="A33" s="203" t="s">
        <v>7</v>
      </c>
      <c r="B33" s="193"/>
      <c r="C33" s="194"/>
      <c r="D33" s="194"/>
      <c r="E33" s="209">
        <v>347</v>
      </c>
    </row>
    <row r="34" spans="1:5" s="4" customFormat="1" ht="12.95" customHeight="1" x14ac:dyDescent="0.25">
      <c r="A34" s="206"/>
      <c r="B34" s="193"/>
      <c r="C34" s="194"/>
      <c r="D34" s="194"/>
    </row>
    <row r="35" spans="1:5" x14ac:dyDescent="0.25">
      <c r="A35" s="29" t="s">
        <v>542</v>
      </c>
      <c r="B35" s="193"/>
      <c r="C35" s="194"/>
      <c r="D35" s="194"/>
      <c r="E35" s="14">
        <f t="shared" ref="E35" si="4">E26+E27</f>
        <v>6.5320723750685095E-2</v>
      </c>
    </row>
    <row r="36" spans="1:5" x14ac:dyDescent="0.25">
      <c r="A36" s="30" t="s">
        <v>59</v>
      </c>
      <c r="B36" s="193"/>
      <c r="C36" s="194"/>
      <c r="D36" s="194"/>
      <c r="E36" s="14">
        <f t="shared" ref="E36" si="5">E28</f>
        <v>0.14983005564618501</v>
      </c>
    </row>
    <row r="37" spans="1:5" x14ac:dyDescent="0.25">
      <c r="A37" s="13" t="s">
        <v>543</v>
      </c>
      <c r="B37" s="193"/>
      <c r="C37" s="194"/>
      <c r="D37" s="194"/>
      <c r="E37" s="14">
        <f t="shared" ref="E37" si="6">E29+E30</f>
        <v>0.78484922060313</v>
      </c>
    </row>
    <row r="38" spans="1:5" x14ac:dyDescent="0.25">
      <c r="A38"/>
      <c r="B38" s="193"/>
      <c r="C38" s="194"/>
      <c r="D38" s="194"/>
      <c r="E38"/>
    </row>
    <row r="39" spans="1:5" x14ac:dyDescent="0.25">
      <c r="A39" s="31" t="s">
        <v>61</v>
      </c>
      <c r="B39" s="193"/>
      <c r="C39" s="194"/>
      <c r="D39" s="194"/>
      <c r="E39" s="32">
        <f t="shared" ref="E39" si="7">(1*E26+2*E27+3*E28+4*E29+5*E30)</f>
        <v>4.0201744740077814</v>
      </c>
    </row>
    <row r="40" spans="1:5" x14ac:dyDescent="0.25">
      <c r="A40"/>
      <c r="E40"/>
    </row>
    <row r="41" spans="1:5" x14ac:dyDescent="0.25">
      <c r="A41" s="26" t="s">
        <v>8</v>
      </c>
      <c r="B41" s="26" t="s">
        <v>544</v>
      </c>
      <c r="E41"/>
    </row>
    <row r="42" spans="1:5" x14ac:dyDescent="0.25">
      <c r="A42" s="26" t="s">
        <v>10</v>
      </c>
      <c r="B42" s="26" t="s">
        <v>545</v>
      </c>
      <c r="E42"/>
    </row>
    <row r="43" spans="1:5" s="4" customFormat="1" ht="17.100000000000001" customHeight="1" x14ac:dyDescent="0.25">
      <c r="A43" s="3"/>
      <c r="B43" s="210"/>
      <c r="C43" s="210"/>
      <c r="D43" s="210"/>
    </row>
    <row r="44" spans="1:5" s="4" customFormat="1" ht="20.100000000000001" customHeight="1" x14ac:dyDescent="0.25">
      <c r="A44" s="191" t="s">
        <v>546</v>
      </c>
      <c r="B44" s="193"/>
      <c r="C44" s="194"/>
      <c r="D44" s="194"/>
    </row>
    <row r="45" spans="1:5" s="4" customFormat="1" ht="15.95" customHeight="1" x14ac:dyDescent="0.25">
      <c r="A45" s="2"/>
      <c r="B45" s="193"/>
      <c r="C45" s="194"/>
      <c r="D45" s="194"/>
    </row>
    <row r="46" spans="1:5" s="4" customFormat="1" ht="15.95" customHeight="1" x14ac:dyDescent="0.25">
      <c r="A46" s="2"/>
      <c r="B46" s="193"/>
      <c r="C46" s="194"/>
      <c r="D46" s="194"/>
      <c r="E46" s="195" t="s">
        <v>475</v>
      </c>
    </row>
    <row r="47" spans="1:5" s="4" customFormat="1" ht="17.100000000000001" customHeight="1" x14ac:dyDescent="0.25">
      <c r="A47" s="196" t="s">
        <v>252</v>
      </c>
      <c r="B47" s="193"/>
      <c r="C47" s="194"/>
      <c r="D47" s="194"/>
      <c r="E47" s="197">
        <v>0.80054759135246134</v>
      </c>
    </row>
    <row r="48" spans="1:5" s="4" customFormat="1" ht="17.100000000000001" customHeight="1" x14ac:dyDescent="0.25">
      <c r="A48" s="198" t="s">
        <v>253</v>
      </c>
      <c r="B48" s="193"/>
      <c r="C48" s="194"/>
      <c r="D48" s="194"/>
      <c r="E48" s="197">
        <v>0.11908218578046111</v>
      </c>
    </row>
    <row r="49" spans="1:5" s="4" customFormat="1" ht="17.100000000000001" customHeight="1" x14ac:dyDescent="0.25">
      <c r="A49" s="198" t="s">
        <v>54</v>
      </c>
      <c r="B49" s="193"/>
      <c r="C49" s="194"/>
      <c r="D49" s="194"/>
      <c r="E49" s="197">
        <v>2.2435250765668685E-2</v>
      </c>
    </row>
    <row r="50" spans="1:5" s="4" customFormat="1" ht="17.100000000000001" customHeight="1" x14ac:dyDescent="0.25">
      <c r="A50" s="198" t="s">
        <v>472</v>
      </c>
      <c r="B50" s="193"/>
      <c r="C50" s="194"/>
      <c r="D50" s="194"/>
      <c r="E50" s="197">
        <v>2.7451207437908607E-3</v>
      </c>
    </row>
    <row r="51" spans="1:5" s="4" customFormat="1" ht="17.100000000000001" customHeight="1" x14ac:dyDescent="0.25">
      <c r="A51" s="198" t="s">
        <v>255</v>
      </c>
      <c r="B51" s="193"/>
      <c r="C51" s="194"/>
      <c r="D51" s="194"/>
      <c r="E51" s="197">
        <v>5.5189851357618051E-2</v>
      </c>
    </row>
    <row r="52" spans="1:5" s="4" customFormat="1" ht="17.100000000000001" customHeight="1" x14ac:dyDescent="0.25">
      <c r="A52" s="199" t="s">
        <v>5</v>
      </c>
      <c r="B52" s="193"/>
      <c r="C52" s="194"/>
      <c r="D52" s="194"/>
      <c r="E52" s="200">
        <v>1</v>
      </c>
    </row>
    <row r="53" spans="1:5" s="4" customFormat="1" ht="17.100000000000001" customHeight="1" x14ac:dyDescent="0.25">
      <c r="A53" s="208" t="s">
        <v>6</v>
      </c>
      <c r="B53" s="193"/>
      <c r="C53" s="194"/>
      <c r="D53" s="194"/>
      <c r="E53" s="202">
        <v>999.96666666667181</v>
      </c>
    </row>
    <row r="54" spans="1:5" s="4" customFormat="1" ht="17.100000000000001" customHeight="1" x14ac:dyDescent="0.25">
      <c r="A54" s="203" t="s">
        <v>7</v>
      </c>
      <c r="B54" s="193"/>
      <c r="C54" s="194"/>
      <c r="D54" s="194"/>
      <c r="E54" s="205">
        <v>684</v>
      </c>
    </row>
    <row r="55" spans="1:5" s="4" customFormat="1" ht="12.95" customHeight="1" x14ac:dyDescent="0.25">
      <c r="A55" s="206"/>
      <c r="B55" s="193"/>
      <c r="C55" s="194"/>
      <c r="D55" s="194"/>
    </row>
    <row r="56" spans="1:5" x14ac:dyDescent="0.25">
      <c r="A56" s="29" t="s">
        <v>256</v>
      </c>
      <c r="B56" s="193"/>
      <c r="C56" s="194"/>
      <c r="D56" s="194"/>
      <c r="E56" s="14">
        <f t="shared" ref="E56" si="8">E47+E48</f>
        <v>0.91962977713292249</v>
      </c>
    </row>
    <row r="57" spans="1:5" x14ac:dyDescent="0.25">
      <c r="A57" s="30" t="s">
        <v>59</v>
      </c>
      <c r="B57" s="193"/>
      <c r="C57" s="194"/>
      <c r="D57" s="194"/>
      <c r="E57" s="14">
        <f t="shared" ref="E57" si="9">E49</f>
        <v>2.2435250765668685E-2</v>
      </c>
    </row>
    <row r="58" spans="1:5" x14ac:dyDescent="0.25">
      <c r="A58" s="13" t="s">
        <v>257</v>
      </c>
      <c r="B58" s="193"/>
      <c r="C58" s="194"/>
      <c r="D58" s="194"/>
      <c r="E58" s="14">
        <f t="shared" ref="E58" si="10">E50+E51</f>
        <v>5.793497210140891E-2</v>
      </c>
    </row>
    <row r="59" spans="1:5" x14ac:dyDescent="0.25">
      <c r="A59"/>
      <c r="B59" s="193"/>
      <c r="C59" s="194"/>
      <c r="D59" s="194"/>
      <c r="E59"/>
    </row>
    <row r="60" spans="1:5" x14ac:dyDescent="0.25">
      <c r="A60" s="31" t="s">
        <v>61</v>
      </c>
      <c r="B60" s="193"/>
      <c r="C60" s="194"/>
      <c r="D60" s="194"/>
      <c r="E60" s="32">
        <f t="shared" ref="E60" si="11">(1*E47+2*E48+3*E49+4*E50+5*E51)</f>
        <v>1.3929474549736431</v>
      </c>
    </row>
    <row r="61" spans="1:5" x14ac:dyDescent="0.25">
      <c r="A61"/>
      <c r="E61"/>
    </row>
    <row r="62" spans="1:5" x14ac:dyDescent="0.25">
      <c r="A62" s="26" t="s">
        <v>8</v>
      </c>
      <c r="B62" s="26" t="s">
        <v>9</v>
      </c>
      <c r="E62"/>
    </row>
    <row r="63" spans="1:5" x14ac:dyDescent="0.25">
      <c r="A63" s="26" t="s">
        <v>10</v>
      </c>
      <c r="B63" s="26" t="s">
        <v>547</v>
      </c>
      <c r="E63"/>
    </row>
    <row r="64" spans="1:5" s="4" customFormat="1" ht="17.100000000000001" customHeight="1" x14ac:dyDescent="0.25">
      <c r="A64" s="3"/>
      <c r="B64" s="210"/>
      <c r="C64" s="210"/>
      <c r="D64" s="210"/>
    </row>
    <row r="65" spans="1:5" s="4" customFormat="1" ht="20.100000000000001" customHeight="1" x14ac:dyDescent="0.25">
      <c r="A65" s="191" t="s">
        <v>548</v>
      </c>
      <c r="B65" s="192"/>
      <c r="C65" s="192"/>
      <c r="D65" s="192"/>
    </row>
    <row r="66" spans="1:5" s="4" customFormat="1" ht="15.95" customHeight="1" x14ac:dyDescent="0.25">
      <c r="A66" s="2"/>
      <c r="B66" s="193"/>
      <c r="C66" s="193"/>
      <c r="D66" s="193"/>
    </row>
    <row r="67" spans="1:5" s="4" customFormat="1" ht="15.95" customHeight="1" x14ac:dyDescent="0.25">
      <c r="A67" s="2"/>
      <c r="B67" s="193"/>
      <c r="C67" s="193"/>
      <c r="D67" s="193"/>
      <c r="E67" s="195" t="s">
        <v>475</v>
      </c>
    </row>
    <row r="68" spans="1:5" s="4" customFormat="1" ht="17.100000000000001" customHeight="1" x14ac:dyDescent="0.25">
      <c r="A68" s="196" t="s">
        <v>258</v>
      </c>
      <c r="B68" s="193"/>
      <c r="C68" s="193"/>
      <c r="D68" s="193"/>
      <c r="E68" s="197">
        <v>1.9783554188648404E-2</v>
      </c>
    </row>
    <row r="69" spans="1:5" s="4" customFormat="1" ht="17.100000000000001" customHeight="1" x14ac:dyDescent="0.25">
      <c r="A69" s="198" t="s">
        <v>259</v>
      </c>
      <c r="B69" s="193"/>
      <c r="C69" s="193"/>
      <c r="D69" s="193"/>
      <c r="E69" s="197">
        <v>5.0547591352460314E-2</v>
      </c>
    </row>
    <row r="70" spans="1:5" s="4" customFormat="1" ht="17.100000000000001" customHeight="1" x14ac:dyDescent="0.25">
      <c r="A70" s="198" t="s">
        <v>54</v>
      </c>
      <c r="B70" s="193"/>
      <c r="C70" s="193"/>
      <c r="D70" s="193"/>
      <c r="E70" s="197">
        <v>0.25227083592844984</v>
      </c>
    </row>
    <row r="71" spans="1:5" s="4" customFormat="1" ht="17.100000000000001" customHeight="1" x14ac:dyDescent="0.25">
      <c r="A71" s="198" t="s">
        <v>260</v>
      </c>
      <c r="B71" s="193"/>
      <c r="C71" s="193"/>
      <c r="D71" s="193"/>
      <c r="E71" s="197">
        <v>0.42001063778149167</v>
      </c>
    </row>
    <row r="72" spans="1:5" s="4" customFormat="1" ht="17.100000000000001" customHeight="1" x14ac:dyDescent="0.25">
      <c r="A72" s="198" t="s">
        <v>261</v>
      </c>
      <c r="B72" s="193"/>
      <c r="C72" s="193"/>
      <c r="D72" s="193"/>
      <c r="E72" s="197">
        <v>0.25738738074894979</v>
      </c>
    </row>
    <row r="73" spans="1:5" s="4" customFormat="1" ht="17.100000000000001" customHeight="1" x14ac:dyDescent="0.25">
      <c r="A73" s="199" t="s">
        <v>5</v>
      </c>
      <c r="B73" s="193"/>
      <c r="C73" s="193"/>
      <c r="D73" s="193"/>
      <c r="E73" s="200">
        <v>1</v>
      </c>
    </row>
    <row r="74" spans="1:5" s="4" customFormat="1" ht="17.100000000000001" customHeight="1" x14ac:dyDescent="0.25">
      <c r="A74" s="208" t="s">
        <v>6</v>
      </c>
      <c r="B74" s="193"/>
      <c r="C74" s="193"/>
      <c r="D74" s="193"/>
      <c r="E74" s="202">
        <v>999.96666666666624</v>
      </c>
    </row>
    <row r="75" spans="1:5" s="4" customFormat="1" ht="17.100000000000001" customHeight="1" x14ac:dyDescent="0.25">
      <c r="A75" s="203" t="s">
        <v>7</v>
      </c>
      <c r="B75" s="193"/>
      <c r="C75" s="193"/>
      <c r="D75" s="193"/>
      <c r="E75" s="209">
        <v>684</v>
      </c>
    </row>
    <row r="76" spans="1:5" s="4" customFormat="1" ht="12.95" customHeight="1" x14ac:dyDescent="0.25">
      <c r="A76" s="206"/>
      <c r="B76" s="193"/>
      <c r="C76" s="193"/>
      <c r="D76" s="193"/>
      <c r="E76" s="207"/>
    </row>
    <row r="77" spans="1:5" x14ac:dyDescent="0.25">
      <c r="A77" s="29" t="s">
        <v>262</v>
      </c>
      <c r="B77" s="193"/>
      <c r="C77" s="193"/>
      <c r="D77" s="193"/>
      <c r="E77" s="14">
        <f t="shared" ref="E77" si="12">E68+E69</f>
        <v>7.0331145541108725E-2</v>
      </c>
    </row>
    <row r="78" spans="1:5" x14ac:dyDescent="0.25">
      <c r="A78" s="30" t="s">
        <v>59</v>
      </c>
      <c r="B78" s="193"/>
      <c r="C78" s="193"/>
      <c r="D78" s="193"/>
      <c r="E78" s="14">
        <f t="shared" ref="E78" si="13">E70</f>
        <v>0.25227083592844984</v>
      </c>
    </row>
    <row r="79" spans="1:5" x14ac:dyDescent="0.25">
      <c r="A79" s="13" t="s">
        <v>263</v>
      </c>
      <c r="B79" s="193"/>
      <c r="C79" s="193"/>
      <c r="D79" s="193"/>
      <c r="E79" s="14">
        <f t="shared" ref="E79" si="14">E71+E72</f>
        <v>0.67739801853044146</v>
      </c>
    </row>
    <row r="80" spans="1:5" x14ac:dyDescent="0.25">
      <c r="A80"/>
      <c r="B80" s="193"/>
      <c r="C80" s="193"/>
      <c r="D80" s="193"/>
      <c r="E80"/>
    </row>
    <row r="81" spans="1:6" x14ac:dyDescent="0.25">
      <c r="A81" s="31" t="s">
        <v>61</v>
      </c>
      <c r="B81" s="193"/>
      <c r="C81" s="193"/>
      <c r="D81" s="193"/>
      <c r="E81" s="32">
        <f t="shared" ref="E81" si="15">(1*E68+2*E69+3*E70+4*E71+5*E72)</f>
        <v>3.844670699549634</v>
      </c>
    </row>
    <row r="82" spans="1:6" x14ac:dyDescent="0.25">
      <c r="A82"/>
      <c r="E82"/>
    </row>
    <row r="83" spans="1:6" x14ac:dyDescent="0.25">
      <c r="A83" s="26" t="s">
        <v>8</v>
      </c>
      <c r="B83" s="26" t="s">
        <v>9</v>
      </c>
      <c r="E83"/>
    </row>
    <row r="84" spans="1:6" x14ac:dyDescent="0.25">
      <c r="A84" s="26" t="s">
        <v>10</v>
      </c>
      <c r="B84" s="26" t="s">
        <v>549</v>
      </c>
      <c r="E84"/>
    </row>
    <row r="86" spans="1:6" s="4" customFormat="1" x14ac:dyDescent="0.25">
      <c r="A86" s="179" t="s">
        <v>528</v>
      </c>
    </row>
    <row r="87" spans="1:6" s="4" customFormat="1" x14ac:dyDescent="0.25">
      <c r="B87" s="182" t="s">
        <v>404</v>
      </c>
      <c r="C87" s="9" t="s">
        <v>319</v>
      </c>
      <c r="D87" s="9" t="s">
        <v>421</v>
      </c>
      <c r="E87" s="195" t="s">
        <v>475</v>
      </c>
      <c r="F87" s="195" t="s">
        <v>5</v>
      </c>
    </row>
    <row r="88" spans="1:6" s="4" customFormat="1" x14ac:dyDescent="0.25">
      <c r="A88" s="183" t="s">
        <v>265</v>
      </c>
      <c r="B88" s="256">
        <v>0.3535944358430696</v>
      </c>
      <c r="C88" s="180">
        <v>0.59544728734614294</v>
      </c>
      <c r="D88" s="288">
        <v>0.76658943487525699</v>
      </c>
      <c r="E88" s="197">
        <v>0.64474400608675209</v>
      </c>
      <c r="F88" s="239">
        <v>0.60827849520702026</v>
      </c>
    </row>
    <row r="89" spans="1:6" s="4" customFormat="1" x14ac:dyDescent="0.25">
      <c r="A89" s="184" t="s">
        <v>135</v>
      </c>
      <c r="B89" s="256">
        <v>0.2331438686682738</v>
      </c>
      <c r="C89" s="180">
        <v>0.23344972165650948</v>
      </c>
      <c r="D89" s="288">
        <v>0.15187766117825571</v>
      </c>
      <c r="E89" s="197">
        <v>0.22017736848538269</v>
      </c>
      <c r="F89" s="239">
        <v>0.20626236370593942</v>
      </c>
    </row>
    <row r="90" spans="1:6" s="4" customFormat="1" x14ac:dyDescent="0.25">
      <c r="A90" s="184" t="s">
        <v>54</v>
      </c>
      <c r="B90" s="256">
        <v>0.23714729832027026</v>
      </c>
      <c r="C90" s="180">
        <v>0.11669213322972691</v>
      </c>
      <c r="D90" s="288">
        <v>6.0187544862617931E-2</v>
      </c>
      <c r="E90" s="197">
        <v>7.2034272487445428E-2</v>
      </c>
      <c r="F90" s="239">
        <v>0.11490048823793857</v>
      </c>
    </row>
    <row r="91" spans="1:6" s="4" customFormat="1" x14ac:dyDescent="0.25">
      <c r="A91" s="184" t="s">
        <v>136</v>
      </c>
      <c r="B91" s="256">
        <v>0.12341205989260612</v>
      </c>
      <c r="C91" s="180">
        <v>3.6374833268045685E-2</v>
      </c>
      <c r="D91" s="288">
        <v>1.9401267228882624E-2</v>
      </c>
      <c r="E91" s="197">
        <v>5.2157294132026563E-2</v>
      </c>
      <c r="F91" s="239">
        <v>5.1846690759621013E-2</v>
      </c>
    </row>
    <row r="92" spans="1:6" s="4" customFormat="1" x14ac:dyDescent="0.25">
      <c r="A92" s="184" t="s">
        <v>266</v>
      </c>
      <c r="B92" s="256">
        <v>5.2702337275780095E-2</v>
      </c>
      <c r="C92" s="180">
        <v>1.803602449957508E-2</v>
      </c>
      <c r="D92" s="288">
        <v>1.9440918549866037E-3</v>
      </c>
      <c r="E92" s="197">
        <v>1.0887058808393019E-2</v>
      </c>
      <c r="F92" s="239">
        <v>1.8711962089480803E-2</v>
      </c>
    </row>
    <row r="93" spans="1:6" x14ac:dyDescent="0.25">
      <c r="A93" s="17" t="s">
        <v>5</v>
      </c>
      <c r="B93" s="18">
        <v>1</v>
      </c>
      <c r="C93" s="18">
        <v>1</v>
      </c>
      <c r="D93" s="18">
        <v>1</v>
      </c>
      <c r="E93" s="200">
        <v>1</v>
      </c>
      <c r="F93" s="200">
        <v>1</v>
      </c>
    </row>
    <row r="94" spans="1:6" s="4" customFormat="1" x14ac:dyDescent="0.25">
      <c r="A94" s="185" t="s">
        <v>6</v>
      </c>
      <c r="B94" s="257">
        <v>999.99945204503706</v>
      </c>
      <c r="C94" s="181">
        <v>1499.9999005524687</v>
      </c>
      <c r="D94" s="189">
        <v>1500.000150627606</v>
      </c>
      <c r="E94" s="202">
        <v>999.96666666666761</v>
      </c>
      <c r="F94" s="240">
        <v>4999.9661698918799</v>
      </c>
    </row>
    <row r="95" spans="1:6" x14ac:dyDescent="0.25">
      <c r="A95" s="186" t="s">
        <v>7</v>
      </c>
      <c r="B95" s="188">
        <v>1444</v>
      </c>
      <c r="C95" s="24">
        <v>3258</v>
      </c>
      <c r="D95" s="190">
        <v>1434</v>
      </c>
      <c r="E95" s="209">
        <v>684</v>
      </c>
      <c r="F95" s="209">
        <v>6820</v>
      </c>
    </row>
    <row r="96" spans="1:6" s="4" customFormat="1" x14ac:dyDescent="0.25">
      <c r="A96" s="187"/>
      <c r="C96"/>
      <c r="D96" s="289"/>
    </row>
    <row r="97" spans="1:6" s="4" customFormat="1" x14ac:dyDescent="0.25">
      <c r="A97" s="29" t="s">
        <v>526</v>
      </c>
      <c r="B97" s="14">
        <f t="shared" ref="B97:E97" si="16">B88+B89</f>
        <v>0.58673830451134346</v>
      </c>
      <c r="C97" s="14">
        <f t="shared" si="16"/>
        <v>0.8288970090026524</v>
      </c>
      <c r="D97" s="14">
        <f t="shared" si="16"/>
        <v>0.91846709605351273</v>
      </c>
      <c r="E97" s="14">
        <f t="shared" si="16"/>
        <v>0.8649213745721348</v>
      </c>
      <c r="F97" s="14">
        <f t="shared" ref="F97" si="17">F88+F89</f>
        <v>0.81454085891295969</v>
      </c>
    </row>
    <row r="98" spans="1:6" s="4" customFormat="1" x14ac:dyDescent="0.25">
      <c r="A98" s="30" t="s">
        <v>59</v>
      </c>
      <c r="B98" s="14">
        <f t="shared" ref="B98:E98" si="18">B90</f>
        <v>0.23714729832027026</v>
      </c>
      <c r="C98" s="14">
        <f t="shared" si="18"/>
        <v>0.11669213322972691</v>
      </c>
      <c r="D98" s="14">
        <f t="shared" si="18"/>
        <v>6.0187544862617931E-2</v>
      </c>
      <c r="E98" s="14">
        <f t="shared" si="18"/>
        <v>7.2034272487445428E-2</v>
      </c>
      <c r="F98" s="14">
        <f t="shared" ref="F98" si="19">F90</f>
        <v>0.11490048823793857</v>
      </c>
    </row>
    <row r="99" spans="1:6" s="4" customFormat="1" x14ac:dyDescent="0.25">
      <c r="A99" s="13" t="s">
        <v>527</v>
      </c>
      <c r="B99" s="14">
        <f t="shared" ref="B99:E99" si="20">B91+B92</f>
        <v>0.17611439716838623</v>
      </c>
      <c r="C99" s="14">
        <f t="shared" si="20"/>
        <v>5.4410857767620766E-2</v>
      </c>
      <c r="D99" s="14">
        <f t="shared" si="20"/>
        <v>2.1345359083869229E-2</v>
      </c>
      <c r="E99" s="14">
        <f t="shared" si="20"/>
        <v>6.3044352940419587E-2</v>
      </c>
      <c r="F99" s="14">
        <f t="shared" ref="F99" si="21">F91+F92</f>
        <v>7.0558652849101816E-2</v>
      </c>
    </row>
    <row r="100" spans="1:6" s="4" customFormat="1" x14ac:dyDescent="0.25">
      <c r="A100"/>
      <c r="B100"/>
      <c r="C100"/>
      <c r="D100" s="289"/>
      <c r="E100"/>
      <c r="F100"/>
    </row>
    <row r="101" spans="1:6" s="4" customFormat="1" x14ac:dyDescent="0.25">
      <c r="A101" s="31" t="s">
        <v>61</v>
      </c>
      <c r="B101" s="32">
        <f t="shared" ref="B101:E101" si="22">(1*B88+2*B89+3*B90+4*B91+5*B92)</f>
        <v>2.288483994089753</v>
      </c>
      <c r="C101" s="32">
        <f t="shared" si="22"/>
        <v>1.6481025859184006</v>
      </c>
      <c r="D101" s="32">
        <f t="shared" si="22"/>
        <v>1.3382329200100855</v>
      </c>
      <c r="E101" s="32">
        <f t="shared" si="22"/>
        <v>1.564266031089925</v>
      </c>
      <c r="F101" s="32">
        <f t="shared" ref="F101" si="23">(1*F88+2*F89+3*F90+4*F91+5*F92)</f>
        <v>1.6664512608186028</v>
      </c>
    </row>
    <row r="102" spans="1:6" s="4" customFormat="1" x14ac:dyDescent="0.25">
      <c r="A102"/>
      <c r="D102" s="289"/>
      <c r="E102"/>
    </row>
    <row r="103" spans="1:6" s="4" customFormat="1" x14ac:dyDescent="0.25">
      <c r="A103" s="26" t="s">
        <v>8</v>
      </c>
      <c r="B103" s="26" t="s">
        <v>9</v>
      </c>
      <c r="D103" s="289"/>
      <c r="E103"/>
    </row>
    <row r="104" spans="1:6" s="4" customFormat="1" x14ac:dyDescent="0.25">
      <c r="A104" s="26" t="s">
        <v>10</v>
      </c>
      <c r="B104" s="26" t="s">
        <v>550</v>
      </c>
      <c r="D104" s="289"/>
      <c r="E104"/>
    </row>
    <row r="105" spans="1:6" s="4" customFormat="1" x14ac:dyDescent="0.25">
      <c r="D105" s="289"/>
    </row>
    <row r="106" spans="1:6" s="4" customFormat="1" x14ac:dyDescent="0.25">
      <c r="A106" s="179" t="s">
        <v>529</v>
      </c>
      <c r="D106" s="289"/>
    </row>
    <row r="107" spans="1:6" s="4" customFormat="1" x14ac:dyDescent="0.25">
      <c r="B107" s="182" t="s">
        <v>404</v>
      </c>
      <c r="C107" s="9" t="s">
        <v>319</v>
      </c>
      <c r="D107" s="9" t="s">
        <v>421</v>
      </c>
      <c r="E107" s="195" t="s">
        <v>475</v>
      </c>
      <c r="F107" s="241" t="s">
        <v>5</v>
      </c>
    </row>
    <row r="108" spans="1:6" s="4" customFormat="1" x14ac:dyDescent="0.25">
      <c r="A108" s="183" t="s">
        <v>239</v>
      </c>
      <c r="B108" s="256">
        <v>2.28779085351246E-2</v>
      </c>
      <c r="C108" s="180">
        <v>1.3610317573801449E-2</v>
      </c>
      <c r="D108" s="288">
        <v>3.808881068006381E-3</v>
      </c>
      <c r="E108" s="197">
        <v>1.4640643966884647E-2</v>
      </c>
      <c r="F108" s="239">
        <v>1.3734428737086886E-2</v>
      </c>
    </row>
    <row r="109" spans="1:6" s="4" customFormat="1" x14ac:dyDescent="0.25">
      <c r="A109" s="184" t="s">
        <v>240</v>
      </c>
      <c r="B109" s="256">
        <v>3.0178270852277596E-2</v>
      </c>
      <c r="C109" s="180">
        <v>3.8077199085251701E-2</v>
      </c>
      <c r="D109" s="288">
        <v>3.8881837099732021E-3</v>
      </c>
      <c r="E109" s="197">
        <v>1.3945981435248602E-2</v>
      </c>
      <c r="F109" s="239">
        <v>2.1522469658456909E-2</v>
      </c>
    </row>
    <row r="110" spans="1:6" s="4" customFormat="1" x14ac:dyDescent="0.25">
      <c r="A110" s="184" t="s">
        <v>54</v>
      </c>
      <c r="B110" s="256">
        <v>0.12765690950126041</v>
      </c>
      <c r="C110" s="180">
        <v>0.16090530346307233</v>
      </c>
      <c r="D110" s="288">
        <v>7.9727885996642309E-2</v>
      </c>
      <c r="E110" s="197">
        <v>0.11151034469180164</v>
      </c>
      <c r="F110" s="239">
        <v>0.11995017764287468</v>
      </c>
    </row>
    <row r="111" spans="1:6" s="4" customFormat="1" x14ac:dyDescent="0.25">
      <c r="A111" s="184" t="s">
        <v>241</v>
      </c>
      <c r="B111" s="256">
        <v>0.3734078589022507</v>
      </c>
      <c r="C111" s="180">
        <v>0.37360994987577273</v>
      </c>
      <c r="D111" s="288">
        <v>0.39540578735116338</v>
      </c>
      <c r="E111" s="197">
        <v>0.34772007020116819</v>
      </c>
      <c r="F111" s="239">
        <v>0.37253612379745538</v>
      </c>
    </row>
    <row r="112" spans="1:6" s="4" customFormat="1" x14ac:dyDescent="0.25">
      <c r="A112" s="184" t="s">
        <v>242</v>
      </c>
      <c r="B112" s="256">
        <v>0.44587905220908669</v>
      </c>
      <c r="C112" s="180">
        <v>0.41379723000210178</v>
      </c>
      <c r="D112" s="288">
        <v>0.51716926187421453</v>
      </c>
      <c r="E112" s="197">
        <v>0.51218295970489691</v>
      </c>
      <c r="F112" s="239">
        <v>0.47225680016412602</v>
      </c>
    </row>
    <row r="113" spans="1:6" x14ac:dyDescent="0.25">
      <c r="A113" s="17" t="s">
        <v>5</v>
      </c>
      <c r="B113" s="18">
        <v>1</v>
      </c>
      <c r="C113" s="18">
        <v>1</v>
      </c>
      <c r="D113" s="18">
        <v>1</v>
      </c>
      <c r="E113" s="200">
        <v>1</v>
      </c>
      <c r="F113" s="200">
        <v>1</v>
      </c>
    </row>
    <row r="114" spans="1:6" s="4" customFormat="1" x14ac:dyDescent="0.25">
      <c r="A114" s="185" t="s">
        <v>6</v>
      </c>
      <c r="B114" s="257">
        <v>1499.9991780675623</v>
      </c>
      <c r="C114" s="181">
        <v>1499.9999005524824</v>
      </c>
      <c r="D114" s="189">
        <v>1500.000150627608</v>
      </c>
      <c r="E114" s="204">
        <v>1499.9500000000019</v>
      </c>
      <c r="F114" s="240">
        <v>5999.9492292477444</v>
      </c>
    </row>
    <row r="115" spans="1:6" x14ac:dyDescent="0.25">
      <c r="A115" s="186" t="s">
        <v>7</v>
      </c>
      <c r="B115" s="188">
        <v>2166</v>
      </c>
      <c r="C115" s="24">
        <v>3258</v>
      </c>
      <c r="D115" s="190">
        <v>1434</v>
      </c>
      <c r="E115" s="205">
        <v>1026</v>
      </c>
      <c r="F115" s="205">
        <v>7884</v>
      </c>
    </row>
    <row r="116" spans="1:6" s="4" customFormat="1" x14ac:dyDescent="0.25">
      <c r="A116" s="187"/>
      <c r="C116"/>
      <c r="D116" s="289"/>
    </row>
    <row r="117" spans="1:6" s="4" customFormat="1" x14ac:dyDescent="0.25">
      <c r="A117" s="29" t="s">
        <v>243</v>
      </c>
      <c r="B117" s="14">
        <f>B108+B109</f>
        <v>5.3056179387402196E-2</v>
      </c>
      <c r="C117" s="14">
        <f t="shared" ref="C117" si="24">C108+C109</f>
        <v>5.1687516659053148E-2</v>
      </c>
      <c r="D117" s="14">
        <f t="shared" ref="D117:E117" si="25">D108+D109</f>
        <v>7.6970647779795835E-3</v>
      </c>
      <c r="E117" s="14">
        <f t="shared" si="25"/>
        <v>2.8586625402133248E-2</v>
      </c>
      <c r="F117" s="14">
        <f t="shared" ref="F117" si="26">F108+F109</f>
        <v>3.5256898395543794E-2</v>
      </c>
    </row>
    <row r="118" spans="1:6" s="4" customFormat="1" x14ac:dyDescent="0.25">
      <c r="A118" s="30" t="s">
        <v>59</v>
      </c>
      <c r="B118" s="14">
        <f>B110</f>
        <v>0.12765690950126041</v>
      </c>
      <c r="C118" s="14">
        <f t="shared" ref="C118" si="27">C110</f>
        <v>0.16090530346307233</v>
      </c>
      <c r="D118" s="14">
        <f t="shared" ref="D118:E118" si="28">D110</f>
        <v>7.9727885996642309E-2</v>
      </c>
      <c r="E118" s="14">
        <f t="shared" si="28"/>
        <v>0.11151034469180164</v>
      </c>
      <c r="F118" s="14">
        <f t="shared" ref="F118" si="29">F110</f>
        <v>0.11995017764287468</v>
      </c>
    </row>
    <row r="119" spans="1:6" s="4" customFormat="1" x14ac:dyDescent="0.25">
      <c r="A119" s="13" t="s">
        <v>530</v>
      </c>
      <c r="B119" s="14">
        <f>B111+B112</f>
        <v>0.81928691111133745</v>
      </c>
      <c r="C119" s="14">
        <f t="shared" ref="C119" si="30">C111+C112</f>
        <v>0.78740717987787456</v>
      </c>
      <c r="D119" s="14">
        <f t="shared" ref="D119:E119" si="31">D111+D112</f>
        <v>0.91257504922537791</v>
      </c>
      <c r="E119" s="14">
        <f t="shared" si="31"/>
        <v>0.85990302990606504</v>
      </c>
      <c r="F119" s="14">
        <f t="shared" ref="F119" si="32">F111+F112</f>
        <v>0.84479292396158145</v>
      </c>
    </row>
    <row r="120" spans="1:6" s="4" customFormat="1" x14ac:dyDescent="0.25">
      <c r="A120"/>
      <c r="B120"/>
      <c r="C120"/>
      <c r="D120" s="289"/>
      <c r="E120"/>
      <c r="F120"/>
    </row>
    <row r="121" spans="1:6" s="4" customFormat="1" x14ac:dyDescent="0.25">
      <c r="A121" s="31" t="s">
        <v>61</v>
      </c>
      <c r="B121" s="32">
        <f>(1*B108+2*B109+3*B110+4*B111+5*B112)</f>
        <v>4.1892318753978977</v>
      </c>
      <c r="C121" s="32">
        <f t="shared" ref="C121" si="33">(1*C108+2*C109+3*C110+4*C111+5*C112)</f>
        <v>4.1359065756471214</v>
      </c>
      <c r="D121" s="32">
        <f t="shared" ref="D121:E121" si="34">(1*D108+2*D109+3*D110+4*D111+5*D112)</f>
        <v>4.4182383652536057</v>
      </c>
      <c r="E121" s="32">
        <f t="shared" si="34"/>
        <v>4.3288587202419446</v>
      </c>
      <c r="F121" s="32">
        <f t="shared" ref="F121" si="35">(1*F108+2*F109+3*F110+4*F111+5*F112)</f>
        <v>4.2680583969930765</v>
      </c>
    </row>
    <row r="122" spans="1:6" s="4" customFormat="1" x14ac:dyDescent="0.25">
      <c r="A122"/>
    </row>
    <row r="123" spans="1:6" s="4" customFormat="1" x14ac:dyDescent="0.25">
      <c r="A123" s="26" t="s">
        <v>8</v>
      </c>
      <c r="B123" s="26" t="s">
        <v>9</v>
      </c>
      <c r="D123" s="289"/>
    </row>
    <row r="124" spans="1:6" s="4" customFormat="1" x14ac:dyDescent="0.25">
      <c r="A124" s="26" t="s">
        <v>10</v>
      </c>
      <c r="B124" s="26" t="s">
        <v>531</v>
      </c>
      <c r="D124" s="289"/>
    </row>
    <row r="125" spans="1:6" s="4" customFormat="1" x14ac:dyDescent="0.25">
      <c r="D125" s="289"/>
    </row>
    <row r="126" spans="1:6" s="4" customFormat="1" x14ac:dyDescent="0.25">
      <c r="A126" s="179" t="s">
        <v>532</v>
      </c>
    </row>
    <row r="127" spans="1:6" s="4" customFormat="1" x14ac:dyDescent="0.25">
      <c r="B127" s="182" t="s">
        <v>404</v>
      </c>
      <c r="C127" s="9" t="s">
        <v>319</v>
      </c>
      <c r="D127" s="9" t="s">
        <v>421</v>
      </c>
      <c r="E127" s="195" t="s">
        <v>475</v>
      </c>
      <c r="F127" s="241" t="s">
        <v>5</v>
      </c>
    </row>
    <row r="128" spans="1:6" s="4" customFormat="1" x14ac:dyDescent="0.25">
      <c r="A128" s="183" t="s">
        <v>219</v>
      </c>
      <c r="B128" s="256">
        <v>1.6545714674762381E-2</v>
      </c>
      <c r="C128" s="180">
        <v>1.0729169773346904E-2</v>
      </c>
      <c r="D128" s="288">
        <v>5.1181103647085589E-3</v>
      </c>
      <c r="E128" s="197">
        <v>1.2850684204093439E-2</v>
      </c>
      <c r="F128" s="239">
        <v>1.1310906071994366E-2</v>
      </c>
    </row>
    <row r="129" spans="1:6" s="4" customFormat="1" x14ac:dyDescent="0.25">
      <c r="A129" s="184" t="s">
        <v>181</v>
      </c>
      <c r="B129" s="256">
        <v>3.9590332891041691E-2</v>
      </c>
      <c r="C129" s="180">
        <v>2.0468709448802729E-2</v>
      </c>
      <c r="D129" s="288">
        <v>1.462529664850571E-2</v>
      </c>
      <c r="E129" s="197">
        <v>1.9073917961008185E-2</v>
      </c>
      <c r="F129" s="239">
        <v>2.3439598295737333E-2</v>
      </c>
    </row>
    <row r="130" spans="1:6" s="4" customFormat="1" x14ac:dyDescent="0.25">
      <c r="A130" s="184" t="s">
        <v>54</v>
      </c>
      <c r="B130" s="256">
        <v>0.154822191256661</v>
      </c>
      <c r="C130" s="180">
        <v>0.11855448464491895</v>
      </c>
      <c r="D130" s="288">
        <v>9.1999929046031992E-2</v>
      </c>
      <c r="E130" s="197">
        <v>9.1298620772739536E-2</v>
      </c>
      <c r="F130" s="239">
        <v>0.11416899072637049</v>
      </c>
    </row>
    <row r="131" spans="1:6" s="4" customFormat="1" x14ac:dyDescent="0.25">
      <c r="A131" s="184" t="s">
        <v>182</v>
      </c>
      <c r="B131" s="256">
        <v>0.34896072064884542</v>
      </c>
      <c r="C131" s="180">
        <v>0.27153883000536944</v>
      </c>
      <c r="D131" s="288">
        <v>0.35213228576913946</v>
      </c>
      <c r="E131" s="197">
        <v>0.29441419977157329</v>
      </c>
      <c r="F131" s="239">
        <v>0.31676169345180727</v>
      </c>
    </row>
    <row r="132" spans="1:6" s="4" customFormat="1" x14ac:dyDescent="0.25">
      <c r="A132" s="184" t="s">
        <v>220</v>
      </c>
      <c r="B132" s="256">
        <v>0.44008104052868946</v>
      </c>
      <c r="C132" s="180">
        <v>0.57870880612756204</v>
      </c>
      <c r="D132" s="288">
        <v>0.53612437817161429</v>
      </c>
      <c r="E132" s="197">
        <v>0.58236257729058549</v>
      </c>
      <c r="F132" s="239">
        <v>0.53431881145409055</v>
      </c>
    </row>
    <row r="133" spans="1:6" x14ac:dyDescent="0.25">
      <c r="A133" s="17" t="s">
        <v>5</v>
      </c>
      <c r="B133" s="18">
        <v>1</v>
      </c>
      <c r="C133" s="18">
        <v>1</v>
      </c>
      <c r="D133" s="18">
        <v>1</v>
      </c>
      <c r="E133" s="200">
        <v>1</v>
      </c>
      <c r="F133" s="200">
        <v>1</v>
      </c>
    </row>
    <row r="134" spans="1:6" s="4" customFormat="1" x14ac:dyDescent="0.25">
      <c r="A134" s="185" t="s">
        <v>6</v>
      </c>
      <c r="B134" s="257">
        <v>3999.997808180181</v>
      </c>
      <c r="C134" s="181">
        <v>3999.9997348067195</v>
      </c>
      <c r="D134" s="189">
        <v>4000.0004016736584</v>
      </c>
      <c r="E134" s="204">
        <v>3999.8666666666395</v>
      </c>
      <c r="F134" s="240">
        <v>15999.864611327301</v>
      </c>
    </row>
    <row r="135" spans="1:6" x14ac:dyDescent="0.25">
      <c r="A135" s="186" t="s">
        <v>7</v>
      </c>
      <c r="B135" s="188">
        <v>5776</v>
      </c>
      <c r="C135" s="24">
        <v>8688</v>
      </c>
      <c r="D135" s="190">
        <v>3824</v>
      </c>
      <c r="E135" s="205">
        <v>2736</v>
      </c>
      <c r="F135" s="205">
        <v>21024</v>
      </c>
    </row>
    <row r="136" spans="1:6" s="4" customFormat="1" x14ac:dyDescent="0.25">
      <c r="A136" s="187"/>
      <c r="C136"/>
      <c r="D136" s="289"/>
    </row>
    <row r="137" spans="1:6" s="4" customFormat="1" x14ac:dyDescent="0.25">
      <c r="A137" s="29" t="s">
        <v>526</v>
      </c>
      <c r="B137" s="14">
        <f t="shared" ref="B137:E137" si="36">B128+B129</f>
        <v>5.6136047565804072E-2</v>
      </c>
      <c r="C137" s="14">
        <f t="shared" si="36"/>
        <v>3.1197879222149633E-2</v>
      </c>
      <c r="D137" s="14">
        <f t="shared" si="36"/>
        <v>1.9743407013214267E-2</v>
      </c>
      <c r="E137" s="14">
        <f t="shared" si="36"/>
        <v>3.1924602165101623E-2</v>
      </c>
      <c r="F137" s="14">
        <f t="shared" ref="F137" si="37">F128+F129</f>
        <v>3.4750504367731701E-2</v>
      </c>
    </row>
    <row r="138" spans="1:6" s="4" customFormat="1" x14ac:dyDescent="0.25">
      <c r="A138" s="30" t="s">
        <v>59</v>
      </c>
      <c r="B138" s="14">
        <f t="shared" ref="B138:E138" si="38">B130</f>
        <v>0.154822191256661</v>
      </c>
      <c r="C138" s="14">
        <f t="shared" si="38"/>
        <v>0.11855448464491895</v>
      </c>
      <c r="D138" s="14">
        <f t="shared" si="38"/>
        <v>9.1999929046031992E-2</v>
      </c>
      <c r="E138" s="14">
        <f t="shared" si="38"/>
        <v>9.1298620772739536E-2</v>
      </c>
      <c r="F138" s="14">
        <f t="shared" ref="F138" si="39">F130</f>
        <v>0.11416899072637049</v>
      </c>
    </row>
    <row r="139" spans="1:6" s="4" customFormat="1" x14ac:dyDescent="0.25">
      <c r="A139" s="13" t="s">
        <v>527</v>
      </c>
      <c r="B139" s="14">
        <f t="shared" ref="B139:E139" si="40">B131+B132</f>
        <v>0.78904176117753488</v>
      </c>
      <c r="C139" s="14">
        <f t="shared" si="40"/>
        <v>0.85024763613293142</v>
      </c>
      <c r="D139" s="14">
        <f t="shared" si="40"/>
        <v>0.88825666394075375</v>
      </c>
      <c r="E139" s="14">
        <f t="shared" si="40"/>
        <v>0.87677677706215884</v>
      </c>
      <c r="F139" s="14">
        <f t="shared" ref="F139" si="41">F131+F132</f>
        <v>0.85108050490589782</v>
      </c>
    </row>
    <row r="140" spans="1:6" s="4" customFormat="1" x14ac:dyDescent="0.25">
      <c r="A140"/>
      <c r="B140"/>
      <c r="C140"/>
      <c r="D140" s="289"/>
      <c r="E140"/>
      <c r="F140"/>
    </row>
    <row r="141" spans="1:6" s="4" customFormat="1" x14ac:dyDescent="0.25">
      <c r="A141" s="31" t="s">
        <v>61</v>
      </c>
      <c r="B141" s="32">
        <f t="shared" ref="B141" si="42">(1*B128+2*B129+3*B130+4*B131+5*B132)</f>
        <v>4.1564410394656583</v>
      </c>
      <c r="C141" s="32">
        <f>(1*C128+2*C129+3*C130+4*C131+5*C132)</f>
        <v>4.3870293932649966</v>
      </c>
      <c r="D141" s="32">
        <f t="shared" ref="D141:E141" si="43">(1*D128+2*D129+3*D130+4*D131+5*D132)</f>
        <v>4.399519524734445</v>
      </c>
      <c r="E141" s="32">
        <f t="shared" si="43"/>
        <v>4.4143640679835485</v>
      </c>
      <c r="F141" s="32">
        <f t="shared" ref="F141" si="44">(1*F128+2*F129+3*F130+4*F131+5*F132)</f>
        <v>4.3393379059202619</v>
      </c>
    </row>
    <row r="142" spans="1:6" s="4" customFormat="1" x14ac:dyDescent="0.25">
      <c r="A142" s="187"/>
      <c r="D142" s="289"/>
    </row>
    <row r="143" spans="1:6" s="4" customFormat="1" x14ac:dyDescent="0.25">
      <c r="A143" s="26" t="s">
        <v>8</v>
      </c>
      <c r="B143" s="26" t="s">
        <v>9</v>
      </c>
      <c r="D143" s="289"/>
    </row>
    <row r="144" spans="1:6" s="4" customFormat="1" x14ac:dyDescent="0.25">
      <c r="A144" s="26" t="s">
        <v>10</v>
      </c>
      <c r="B144" s="26" t="s">
        <v>565</v>
      </c>
      <c r="D144" s="289"/>
    </row>
    <row r="145" spans="1:6" s="4" customFormat="1" x14ac:dyDescent="0.25">
      <c r="D145" s="289"/>
    </row>
    <row r="146" spans="1:6" s="4" customFormat="1" x14ac:dyDescent="0.25">
      <c r="A146" s="179" t="s">
        <v>533</v>
      </c>
      <c r="D146" s="289"/>
    </row>
    <row r="147" spans="1:6" s="4" customFormat="1" x14ac:dyDescent="0.25">
      <c r="B147" s="182" t="s">
        <v>404</v>
      </c>
      <c r="C147" s="9" t="s">
        <v>319</v>
      </c>
      <c r="D147" s="9" t="s">
        <v>421</v>
      </c>
      <c r="E147" s="195" t="s">
        <v>475</v>
      </c>
      <c r="F147" s="241" t="s">
        <v>5</v>
      </c>
    </row>
    <row r="148" spans="1:6" s="4" customFormat="1" x14ac:dyDescent="0.25">
      <c r="A148" s="183" t="s">
        <v>219</v>
      </c>
      <c r="B148" s="256">
        <v>6.6547720799866761E-2</v>
      </c>
      <c r="C148" s="180">
        <v>2.485751478063981E-2</v>
      </c>
      <c r="D148" s="288">
        <v>1.9857551701891522E-2</v>
      </c>
      <c r="E148" s="197">
        <v>2.562112694204853E-2</v>
      </c>
      <c r="F148" s="239">
        <v>3.4221045784469717E-2</v>
      </c>
    </row>
    <row r="149" spans="1:6" s="4" customFormat="1" x14ac:dyDescent="0.25">
      <c r="A149" s="184" t="s">
        <v>181</v>
      </c>
      <c r="B149" s="256">
        <v>0.16077823285462403</v>
      </c>
      <c r="C149" s="180">
        <v>0.10604178428108256</v>
      </c>
      <c r="D149" s="288">
        <v>8.7590262705952049E-2</v>
      </c>
      <c r="E149" s="197">
        <v>0.10290450227483308</v>
      </c>
      <c r="F149" s="239">
        <v>0.11432878400811135</v>
      </c>
    </row>
    <row r="150" spans="1:6" s="4" customFormat="1" x14ac:dyDescent="0.25">
      <c r="A150" s="184" t="s">
        <v>54</v>
      </c>
      <c r="B150" s="256">
        <v>0.35928154175859123</v>
      </c>
      <c r="C150" s="180">
        <v>0.33641137993815212</v>
      </c>
      <c r="D150" s="288">
        <v>0.30741881524757297</v>
      </c>
      <c r="E150" s="197">
        <v>0.33322475271592877</v>
      </c>
      <c r="F150" s="239">
        <v>0.33408412536798993</v>
      </c>
    </row>
    <row r="151" spans="1:6" s="4" customFormat="1" x14ac:dyDescent="0.25">
      <c r="A151" s="184" t="s">
        <v>182</v>
      </c>
      <c r="B151" s="256">
        <v>0.31785333837330437</v>
      </c>
      <c r="C151" s="180">
        <v>0.3689657968357688</v>
      </c>
      <c r="D151" s="288">
        <v>0.47170808838264056</v>
      </c>
      <c r="E151" s="197">
        <v>0.41895106704986079</v>
      </c>
      <c r="F151" s="239">
        <v>0.39436938118962639</v>
      </c>
    </row>
    <row r="152" spans="1:6" s="4" customFormat="1" x14ac:dyDescent="0.25">
      <c r="A152" s="184" t="s">
        <v>220</v>
      </c>
      <c r="B152" s="256">
        <v>9.5539166213613441E-2</v>
      </c>
      <c r="C152" s="180">
        <v>0.1637235241643569</v>
      </c>
      <c r="D152" s="288">
        <v>0.11342528196194276</v>
      </c>
      <c r="E152" s="197">
        <v>0.11929855101732882</v>
      </c>
      <c r="F152" s="239">
        <v>0.12299666364980276</v>
      </c>
    </row>
    <row r="153" spans="1:6" x14ac:dyDescent="0.25">
      <c r="A153" s="17" t="s">
        <v>5</v>
      </c>
      <c r="B153" s="18">
        <v>1</v>
      </c>
      <c r="C153" s="18">
        <v>1</v>
      </c>
      <c r="D153" s="18">
        <v>1</v>
      </c>
      <c r="E153" s="200">
        <v>1</v>
      </c>
      <c r="F153" s="200">
        <v>1</v>
      </c>
    </row>
    <row r="154" spans="1:6" s="4" customFormat="1" x14ac:dyDescent="0.25">
      <c r="A154" s="185" t="s">
        <v>6</v>
      </c>
      <c r="B154" s="257">
        <v>4499.9975342027083</v>
      </c>
      <c r="C154" s="181">
        <v>4499.9997016575317</v>
      </c>
      <c r="D154" s="189">
        <v>4500.0004518828655</v>
      </c>
      <c r="E154" s="204">
        <v>4499.8499999999367</v>
      </c>
      <c r="F154" s="240">
        <v>17999.847687743255</v>
      </c>
    </row>
    <row r="155" spans="1:6" x14ac:dyDescent="0.25">
      <c r="A155" s="186" t="s">
        <v>7</v>
      </c>
      <c r="B155" s="188">
        <v>6498</v>
      </c>
      <c r="C155" s="24">
        <v>9774</v>
      </c>
      <c r="D155" s="190">
        <v>4302</v>
      </c>
      <c r="E155" s="205">
        <v>3078</v>
      </c>
      <c r="F155" s="205">
        <v>23652</v>
      </c>
    </row>
    <row r="156" spans="1:6" s="4" customFormat="1" x14ac:dyDescent="0.25">
      <c r="A156" s="187"/>
      <c r="C156"/>
      <c r="D156" s="289"/>
      <c r="E156" s="207"/>
    </row>
    <row r="157" spans="1:6" s="4" customFormat="1" x14ac:dyDescent="0.25">
      <c r="A157" s="29" t="s">
        <v>526</v>
      </c>
      <c r="B157" s="14">
        <f t="shared" ref="B157:E157" si="45">B148+B149</f>
        <v>0.22732595365449079</v>
      </c>
      <c r="C157" s="14">
        <f t="shared" si="45"/>
        <v>0.13089929906172237</v>
      </c>
      <c r="D157" s="14">
        <f t="shared" si="45"/>
        <v>0.10744781440784357</v>
      </c>
      <c r="E157" s="14">
        <f t="shared" si="45"/>
        <v>0.1285256292168816</v>
      </c>
      <c r="F157" s="14">
        <f t="shared" ref="F157" si="46">F148+F149</f>
        <v>0.14854982979258108</v>
      </c>
    </row>
    <row r="158" spans="1:6" s="4" customFormat="1" x14ac:dyDescent="0.25">
      <c r="A158" s="30" t="s">
        <v>59</v>
      </c>
      <c r="B158" s="14">
        <f t="shared" ref="B158:E158" si="47">B150</f>
        <v>0.35928154175859123</v>
      </c>
      <c r="C158" s="14">
        <f t="shared" si="47"/>
        <v>0.33641137993815212</v>
      </c>
      <c r="D158" s="14">
        <f t="shared" si="47"/>
        <v>0.30741881524757297</v>
      </c>
      <c r="E158" s="14">
        <f t="shared" si="47"/>
        <v>0.33322475271592877</v>
      </c>
      <c r="F158" s="14">
        <f t="shared" ref="F158" si="48">F150</f>
        <v>0.33408412536798993</v>
      </c>
    </row>
    <row r="159" spans="1:6" s="4" customFormat="1" x14ac:dyDescent="0.25">
      <c r="A159" s="13" t="s">
        <v>527</v>
      </c>
      <c r="B159" s="14">
        <f t="shared" ref="B159:E159" si="49">B151+B152</f>
        <v>0.41339250458691779</v>
      </c>
      <c r="C159" s="14">
        <f t="shared" si="49"/>
        <v>0.53268932100012567</v>
      </c>
      <c r="D159" s="14">
        <f t="shared" si="49"/>
        <v>0.58513337034458335</v>
      </c>
      <c r="E159" s="14">
        <f t="shared" si="49"/>
        <v>0.53824961806718963</v>
      </c>
      <c r="F159" s="14">
        <f t="shared" ref="F159" si="50">F151+F152</f>
        <v>0.51736604483942916</v>
      </c>
    </row>
    <row r="160" spans="1:6" s="4" customFormat="1" x14ac:dyDescent="0.25">
      <c r="A160"/>
      <c r="B160"/>
      <c r="C160"/>
      <c r="D160" s="289"/>
      <c r="E160"/>
      <c r="F160"/>
    </row>
    <row r="161" spans="1:6" s="4" customFormat="1" x14ac:dyDescent="0.25">
      <c r="A161" s="31" t="s">
        <v>61</v>
      </c>
      <c r="B161" s="32">
        <f t="shared" ref="B161:E161" si="51">(1*B148+2*B149+3*B150+4*B151+5*B152)</f>
        <v>3.2150579963461734</v>
      </c>
      <c r="C161" s="32">
        <f t="shared" si="51"/>
        <v>3.5406560313221207</v>
      </c>
      <c r="D161" s="32">
        <f t="shared" si="51"/>
        <v>3.5712532861967907</v>
      </c>
      <c r="E161" s="32">
        <f t="shared" si="51"/>
        <v>3.5034014129255882</v>
      </c>
      <c r="F161" s="32">
        <f t="shared" ref="F161" si="52">(1*F148+2*F149+3*F150+4*F151+5*F152)</f>
        <v>3.4575918329121813</v>
      </c>
    </row>
    <row r="162" spans="1:6" s="4" customFormat="1" x14ac:dyDescent="0.25">
      <c r="A162" s="187"/>
      <c r="D162" s="289"/>
    </row>
    <row r="163" spans="1:6" s="4" customFormat="1" x14ac:dyDescent="0.25">
      <c r="A163" s="26" t="s">
        <v>8</v>
      </c>
      <c r="B163" s="26" t="s">
        <v>9</v>
      </c>
      <c r="D163" s="289"/>
    </row>
    <row r="164" spans="1:6" s="4" customFormat="1" x14ac:dyDescent="0.25">
      <c r="A164" s="26" t="s">
        <v>10</v>
      </c>
      <c r="B164" s="26" t="s">
        <v>564</v>
      </c>
      <c r="D164" s="289"/>
    </row>
    <row r="165" spans="1:6" s="4" customFormat="1" x14ac:dyDescent="0.25">
      <c r="D165" s="289"/>
    </row>
    <row r="166" spans="1:6" s="4" customFormat="1" x14ac:dyDescent="0.25">
      <c r="A166" s="179" t="s">
        <v>534</v>
      </c>
      <c r="D166" s="289"/>
    </row>
    <row r="167" spans="1:6" s="4" customFormat="1" x14ac:dyDescent="0.25">
      <c r="B167" s="182" t="s">
        <v>404</v>
      </c>
      <c r="C167" s="9" t="s">
        <v>319</v>
      </c>
      <c r="D167" s="9" t="s">
        <v>421</v>
      </c>
      <c r="E167" s="195" t="s">
        <v>475</v>
      </c>
      <c r="F167" s="241" t="s">
        <v>5</v>
      </c>
    </row>
    <row r="168" spans="1:6" s="4" customFormat="1" x14ac:dyDescent="0.25">
      <c r="A168" s="183" t="s">
        <v>219</v>
      </c>
      <c r="B168" s="256">
        <v>9.4563379656557658E-2</v>
      </c>
      <c r="C168" s="180">
        <v>2.8666923363451648E-2</v>
      </c>
      <c r="D168" s="288">
        <v>1.4509316534629186E-2</v>
      </c>
      <c r="E168" s="197">
        <v>3.129580927551439E-2</v>
      </c>
      <c r="F168" s="239">
        <v>4.22589412152218E-2</v>
      </c>
    </row>
    <row r="169" spans="1:6" s="4" customFormat="1" x14ac:dyDescent="0.25">
      <c r="A169" s="184" t="s">
        <v>181</v>
      </c>
      <c r="B169" s="256">
        <v>0.21696383193883284</v>
      </c>
      <c r="C169" s="180">
        <v>0.1016437070607043</v>
      </c>
      <c r="D169" s="288">
        <v>6.7779739637180508E-2</v>
      </c>
      <c r="E169" s="197">
        <v>0.1225660445991493</v>
      </c>
      <c r="F169" s="239">
        <v>0.12723835692122554</v>
      </c>
    </row>
    <row r="170" spans="1:6" s="4" customFormat="1" x14ac:dyDescent="0.25">
      <c r="A170" s="184" t="s">
        <v>54</v>
      </c>
      <c r="B170" s="256">
        <v>0.42654284338918047</v>
      </c>
      <c r="C170" s="180">
        <v>0.43609504878774574</v>
      </c>
      <c r="D170" s="288">
        <v>0.34217116815017429</v>
      </c>
      <c r="E170" s="197">
        <v>0.34874674185045818</v>
      </c>
      <c r="F170" s="239">
        <v>0.38838927272185486</v>
      </c>
    </row>
    <row r="171" spans="1:6" s="4" customFormat="1" x14ac:dyDescent="0.25">
      <c r="A171" s="184" t="s">
        <v>182</v>
      </c>
      <c r="B171" s="256">
        <v>0.21509781138448328</v>
      </c>
      <c r="C171" s="180">
        <v>0.31153970790144764</v>
      </c>
      <c r="D171" s="288">
        <v>0.47639109107370031</v>
      </c>
      <c r="E171" s="197">
        <v>0.39435884704928531</v>
      </c>
      <c r="F171" s="239">
        <v>0.34934651224802921</v>
      </c>
    </row>
    <row r="172" spans="1:6" s="4" customFormat="1" x14ac:dyDescent="0.25">
      <c r="A172" s="184" t="s">
        <v>220</v>
      </c>
      <c r="B172" s="256">
        <v>4.6832133630945745E-2</v>
      </c>
      <c r="C172" s="180">
        <v>0.12205461288665086</v>
      </c>
      <c r="D172" s="288">
        <v>9.9148684604315793E-2</v>
      </c>
      <c r="E172" s="197">
        <v>0.10303255722559281</v>
      </c>
      <c r="F172" s="239">
        <v>9.2766916893668727E-2</v>
      </c>
    </row>
    <row r="173" spans="1:6" x14ac:dyDescent="0.25">
      <c r="A173" s="17" t="s">
        <v>5</v>
      </c>
      <c r="B173" s="18">
        <v>1</v>
      </c>
      <c r="C173" s="18">
        <v>1</v>
      </c>
      <c r="D173" s="18">
        <v>1</v>
      </c>
      <c r="E173" s="200">
        <v>1</v>
      </c>
      <c r="F173" s="200">
        <v>1</v>
      </c>
    </row>
    <row r="174" spans="1:6" s="4" customFormat="1" x14ac:dyDescent="0.25">
      <c r="A174" s="185" t="s">
        <v>6</v>
      </c>
      <c r="B174" s="257">
        <v>4999.9972602252274</v>
      </c>
      <c r="C174" s="181">
        <v>4999.9996685084207</v>
      </c>
      <c r="D174" s="189">
        <v>5000.0005020920926</v>
      </c>
      <c r="E174" s="204">
        <v>4999.8333333332575</v>
      </c>
      <c r="F174" s="242">
        <v>19999.830764159247</v>
      </c>
    </row>
    <row r="175" spans="1:6" x14ac:dyDescent="0.25">
      <c r="A175" s="186" t="s">
        <v>7</v>
      </c>
      <c r="B175" s="188">
        <v>7220</v>
      </c>
      <c r="C175" s="24">
        <v>10860</v>
      </c>
      <c r="D175" s="190">
        <v>4780</v>
      </c>
      <c r="E175" s="205">
        <v>3420</v>
      </c>
      <c r="F175" s="205">
        <v>26280</v>
      </c>
    </row>
    <row r="176" spans="1:6" s="4" customFormat="1" x14ac:dyDescent="0.25">
      <c r="A176" s="187"/>
      <c r="C176"/>
      <c r="D176" s="289"/>
      <c r="E176" s="207"/>
    </row>
    <row r="177" spans="1:6" s="4" customFormat="1" x14ac:dyDescent="0.25">
      <c r="A177" s="29" t="s">
        <v>526</v>
      </c>
      <c r="B177" s="14">
        <f t="shared" ref="B177:E177" si="53">B168+B169</f>
        <v>0.31152721159539049</v>
      </c>
      <c r="C177" s="14">
        <f t="shared" si="53"/>
        <v>0.13031063042415594</v>
      </c>
      <c r="D177" s="14">
        <f t="shared" si="53"/>
        <v>8.2289056171809691E-2</v>
      </c>
      <c r="E177" s="14">
        <f t="shared" si="53"/>
        <v>0.1538618538746637</v>
      </c>
      <c r="F177" s="14">
        <f t="shared" ref="F177" si="54">F168+F169</f>
        <v>0.16949729813644734</v>
      </c>
    </row>
    <row r="178" spans="1:6" s="4" customFormat="1" x14ac:dyDescent="0.25">
      <c r="A178" s="30" t="s">
        <v>59</v>
      </c>
      <c r="B178" s="14">
        <f t="shared" ref="B178:E178" si="55">B170</f>
        <v>0.42654284338918047</v>
      </c>
      <c r="C178" s="14">
        <f t="shared" si="55"/>
        <v>0.43609504878774574</v>
      </c>
      <c r="D178" s="14">
        <f t="shared" si="55"/>
        <v>0.34217116815017429</v>
      </c>
      <c r="E178" s="14">
        <f t="shared" si="55"/>
        <v>0.34874674185045818</v>
      </c>
      <c r="F178" s="14">
        <f t="shared" ref="F178" si="56">F170</f>
        <v>0.38838927272185486</v>
      </c>
    </row>
    <row r="179" spans="1:6" s="4" customFormat="1" x14ac:dyDescent="0.25">
      <c r="A179" s="13" t="s">
        <v>527</v>
      </c>
      <c r="B179" s="14">
        <f t="shared" ref="B179:E179" si="57">B171+B172</f>
        <v>0.26192994501542904</v>
      </c>
      <c r="C179" s="14">
        <f t="shared" si="57"/>
        <v>0.43359432078809851</v>
      </c>
      <c r="D179" s="14">
        <f t="shared" si="57"/>
        <v>0.57553977567801606</v>
      </c>
      <c r="E179" s="14">
        <f t="shared" si="57"/>
        <v>0.4973914042748781</v>
      </c>
      <c r="F179" s="14">
        <f t="shared" ref="F179" si="58">F171+F172</f>
        <v>0.44211342914169793</v>
      </c>
    </row>
    <row r="180" spans="1:6" s="4" customFormat="1" x14ac:dyDescent="0.25">
      <c r="A180"/>
      <c r="B180"/>
      <c r="C180"/>
      <c r="D180" s="289"/>
      <c r="E180"/>
      <c r="F180"/>
    </row>
    <row r="181" spans="1:6" s="4" customFormat="1" x14ac:dyDescent="0.25">
      <c r="A181" s="31" t="s">
        <v>61</v>
      </c>
      <c r="B181" s="32">
        <f t="shared" ref="B181:E181" si="59">(1*B168+2*B169+3*B170+4*B171+5*B172)</f>
        <v>2.9026714873944264</v>
      </c>
      <c r="C181" s="32">
        <f t="shared" si="59"/>
        <v>3.3966713798871422</v>
      </c>
      <c r="D181" s="32">
        <f t="shared" si="59"/>
        <v>3.5778900875758937</v>
      </c>
      <c r="E181" s="32">
        <f t="shared" si="59"/>
        <v>3.4152662983502933</v>
      </c>
      <c r="F181" s="32">
        <f t="shared" ref="F181" si="60">(1*F168+2*F169+3*F170+4*F171+5*F172)</f>
        <v>3.3231241066836978</v>
      </c>
    </row>
    <row r="182" spans="1:6" s="4" customFormat="1" x14ac:dyDescent="0.25">
      <c r="A182" s="187"/>
      <c r="D182" s="289"/>
    </row>
    <row r="183" spans="1:6" s="4" customFormat="1" x14ac:dyDescent="0.25">
      <c r="A183" s="26" t="s">
        <v>8</v>
      </c>
      <c r="B183" s="26" t="s">
        <v>9</v>
      </c>
      <c r="D183" s="289"/>
    </row>
    <row r="184" spans="1:6" s="4" customFormat="1" x14ac:dyDescent="0.25">
      <c r="A184" s="26" t="s">
        <v>10</v>
      </c>
      <c r="B184" s="26" t="s">
        <v>563</v>
      </c>
      <c r="D184" s="289"/>
    </row>
    <row r="185" spans="1:6" s="4" customFormat="1" x14ac:dyDescent="0.25">
      <c r="D185" s="289"/>
    </row>
    <row r="186" spans="1:6" s="4" customFormat="1" x14ac:dyDescent="0.25">
      <c r="A186" s="179" t="s">
        <v>535</v>
      </c>
      <c r="D186" s="289"/>
    </row>
    <row r="187" spans="1:6" s="4" customFormat="1" x14ac:dyDescent="0.25">
      <c r="B187" s="182" t="s">
        <v>404</v>
      </c>
      <c r="C187" s="9" t="s">
        <v>319</v>
      </c>
      <c r="D187" s="9" t="s">
        <v>421</v>
      </c>
      <c r="E187" s="195" t="s">
        <v>475</v>
      </c>
      <c r="F187" s="241" t="s">
        <v>5</v>
      </c>
    </row>
    <row r="188" spans="1:6" s="4" customFormat="1" x14ac:dyDescent="0.25">
      <c r="A188" s="183" t="s">
        <v>219</v>
      </c>
      <c r="B188" s="256">
        <v>3.9690408928967115E-2</v>
      </c>
      <c r="C188" s="180">
        <v>2.9529911225739634E-2</v>
      </c>
      <c r="D188" s="290">
        <v>1.195552367159777E-2</v>
      </c>
      <c r="E188" s="197">
        <v>2.0825547986102699E-2</v>
      </c>
      <c r="F188" s="239">
        <v>2.5500384474960502E-2</v>
      </c>
    </row>
    <row r="189" spans="1:6" s="4" customFormat="1" x14ac:dyDescent="0.25">
      <c r="A189" s="184" t="s">
        <v>181</v>
      </c>
      <c r="B189" s="256">
        <v>0.12085447108815979</v>
      </c>
      <c r="C189" s="180">
        <v>0.10531877373671407</v>
      </c>
      <c r="D189" s="290">
        <v>8.7656348240924498E-2</v>
      </c>
      <c r="E189" s="197">
        <v>9.2891757860415342E-2</v>
      </c>
      <c r="F189" s="239">
        <v>0.10168040785508095</v>
      </c>
    </row>
    <row r="190" spans="1:6" s="4" customFormat="1" x14ac:dyDescent="0.25">
      <c r="A190" s="184" t="s">
        <v>54</v>
      </c>
      <c r="B190" s="256">
        <v>0.31631897230868522</v>
      </c>
      <c r="C190" s="180">
        <v>0.33584045269878637</v>
      </c>
      <c r="D190" s="290">
        <v>0.32982883810179753</v>
      </c>
      <c r="E190" s="197">
        <v>0.2961121446088506</v>
      </c>
      <c r="F190" s="239">
        <v>0.31952529712483718</v>
      </c>
    </row>
    <row r="191" spans="1:6" s="4" customFormat="1" x14ac:dyDescent="0.25">
      <c r="A191" s="184" t="s">
        <v>182</v>
      </c>
      <c r="B191" s="256">
        <v>0.37857140878415602</v>
      </c>
      <c r="C191" s="180">
        <v>0.36361603431805961</v>
      </c>
      <c r="D191" s="290">
        <v>0.46832254711405613</v>
      </c>
      <c r="E191" s="197">
        <v>0.44924639138393191</v>
      </c>
      <c r="F191" s="239">
        <v>0.41493881775149288</v>
      </c>
    </row>
    <row r="192" spans="1:6" s="4" customFormat="1" x14ac:dyDescent="0.25">
      <c r="A192" s="184" t="s">
        <v>220</v>
      </c>
      <c r="B192" s="256">
        <v>0.14456473889003188</v>
      </c>
      <c r="C192" s="180">
        <v>0.16569482802070037</v>
      </c>
      <c r="D192" s="290">
        <v>0.10223674287162414</v>
      </c>
      <c r="E192" s="197">
        <v>0.14092415816069934</v>
      </c>
      <c r="F192" s="239">
        <v>0.13835509279362859</v>
      </c>
    </row>
    <row r="193" spans="1:6" x14ac:dyDescent="0.25">
      <c r="A193" s="17" t="s">
        <v>5</v>
      </c>
      <c r="B193" s="18">
        <v>1</v>
      </c>
      <c r="C193" s="18">
        <v>1</v>
      </c>
      <c r="D193" s="18">
        <v>1</v>
      </c>
      <c r="E193" s="200">
        <v>1</v>
      </c>
      <c r="F193" s="200">
        <v>1</v>
      </c>
    </row>
    <row r="194" spans="1:6" s="4" customFormat="1" x14ac:dyDescent="0.25">
      <c r="A194" s="185" t="s">
        <v>6</v>
      </c>
      <c r="B194" s="257">
        <v>4499.9975342027101</v>
      </c>
      <c r="C194" s="181">
        <v>4499.9997016575344</v>
      </c>
      <c r="D194" s="189">
        <v>4500.0004518828482</v>
      </c>
      <c r="E194" s="204">
        <v>4499.8499999999485</v>
      </c>
      <c r="F194" s="240">
        <v>17999.847687743248</v>
      </c>
    </row>
    <row r="195" spans="1:6" x14ac:dyDescent="0.25">
      <c r="A195" s="186" t="s">
        <v>7</v>
      </c>
      <c r="B195" s="188">
        <v>6498</v>
      </c>
      <c r="C195" s="24">
        <v>9774</v>
      </c>
      <c r="D195" s="190">
        <v>4302</v>
      </c>
      <c r="E195" s="205">
        <v>3078</v>
      </c>
      <c r="F195" s="205">
        <v>23652</v>
      </c>
    </row>
    <row r="196" spans="1:6" s="4" customFormat="1" x14ac:dyDescent="0.25">
      <c r="A196" s="187"/>
      <c r="C196"/>
      <c r="D196" s="289"/>
      <c r="E196" s="207"/>
    </row>
    <row r="197" spans="1:6" s="4" customFormat="1" x14ac:dyDescent="0.25">
      <c r="A197" s="29" t="s">
        <v>526</v>
      </c>
      <c r="B197" s="14">
        <f t="shared" ref="B197:E197" si="61">B188+B189</f>
        <v>0.16054488001712691</v>
      </c>
      <c r="C197" s="14">
        <f t="shared" si="61"/>
        <v>0.1348486849624537</v>
      </c>
      <c r="D197" s="14">
        <f t="shared" si="61"/>
        <v>9.9611871912522271E-2</v>
      </c>
      <c r="E197" s="14">
        <f t="shared" si="61"/>
        <v>0.11371730584651804</v>
      </c>
      <c r="F197" s="14">
        <f t="shared" ref="F197" si="62">F188+F189</f>
        <v>0.12718079233004145</v>
      </c>
    </row>
    <row r="198" spans="1:6" s="4" customFormat="1" x14ac:dyDescent="0.25">
      <c r="A198" s="30" t="s">
        <v>59</v>
      </c>
      <c r="B198" s="14">
        <f t="shared" ref="B198:E198" si="63">B190</f>
        <v>0.31631897230868522</v>
      </c>
      <c r="C198" s="14">
        <f t="shared" si="63"/>
        <v>0.33584045269878637</v>
      </c>
      <c r="D198" s="14">
        <f t="shared" si="63"/>
        <v>0.32982883810179753</v>
      </c>
      <c r="E198" s="14">
        <f t="shared" si="63"/>
        <v>0.2961121446088506</v>
      </c>
      <c r="F198" s="14">
        <f t="shared" ref="F198" si="64">F190</f>
        <v>0.31952529712483718</v>
      </c>
    </row>
    <row r="199" spans="1:6" s="4" customFormat="1" x14ac:dyDescent="0.25">
      <c r="A199" s="13" t="s">
        <v>527</v>
      </c>
      <c r="B199" s="14">
        <f t="shared" ref="B199:E199" si="65">B191+B192</f>
        <v>0.52313614767418792</v>
      </c>
      <c r="C199" s="14">
        <f t="shared" si="65"/>
        <v>0.52931086233876001</v>
      </c>
      <c r="D199" s="14">
        <f t="shared" si="65"/>
        <v>0.57055928998568028</v>
      </c>
      <c r="E199" s="14">
        <f t="shared" si="65"/>
        <v>0.59017054954463122</v>
      </c>
      <c r="F199" s="14">
        <f t="shared" ref="F199" si="66">F191+F192</f>
        <v>0.55329391054512145</v>
      </c>
    </row>
    <row r="200" spans="1:6" s="4" customFormat="1" x14ac:dyDescent="0.25">
      <c r="A200"/>
      <c r="B200"/>
      <c r="C200"/>
      <c r="D200" s="289"/>
      <c r="E200"/>
      <c r="F200"/>
    </row>
    <row r="201" spans="1:6" s="4" customFormat="1" x14ac:dyDescent="0.25">
      <c r="A201" s="31" t="s">
        <v>61</v>
      </c>
      <c r="B201" s="32">
        <f t="shared" ref="B201:E201" si="67">(1*B188+2*B189+3*B190+4*B191+5*B192)</f>
        <v>3.4674655976181263</v>
      </c>
      <c r="C201" s="32">
        <f t="shared" si="67"/>
        <v>3.5306270941712672</v>
      </c>
      <c r="D201" s="32">
        <f t="shared" si="67"/>
        <v>3.5612286372731847</v>
      </c>
      <c r="E201" s="32">
        <f t="shared" si="67"/>
        <v>3.5965518538727093</v>
      </c>
      <c r="F201" s="32">
        <f t="shared" ref="F201" si="68">(1*F188+2*F189+3*F190+4*F191+5*F192)</f>
        <v>3.5389678265337485</v>
      </c>
    </row>
    <row r="202" spans="1:6" s="4" customFormat="1" x14ac:dyDescent="0.25">
      <c r="A202"/>
      <c r="D202" s="289"/>
    </row>
    <row r="203" spans="1:6" s="4" customFormat="1" x14ac:dyDescent="0.25">
      <c r="A203" s="26" t="s">
        <v>8</v>
      </c>
      <c r="B203" s="26" t="s">
        <v>9</v>
      </c>
      <c r="D203" s="289"/>
    </row>
    <row r="204" spans="1:6" s="4" customFormat="1" x14ac:dyDescent="0.25">
      <c r="A204" s="26" t="s">
        <v>10</v>
      </c>
      <c r="B204" s="26" t="s">
        <v>561</v>
      </c>
      <c r="D204" s="289"/>
    </row>
    <row r="205" spans="1:6" s="4" customFormat="1" x14ac:dyDescent="0.25">
      <c r="D205" s="289"/>
    </row>
    <row r="206" spans="1:6" s="4" customFormat="1" x14ac:dyDescent="0.25">
      <c r="A206" s="179" t="s">
        <v>536</v>
      </c>
      <c r="D206" s="289"/>
    </row>
    <row r="207" spans="1:6" s="4" customFormat="1" x14ac:dyDescent="0.25">
      <c r="B207" s="182" t="s">
        <v>404</v>
      </c>
      <c r="C207" s="9" t="s">
        <v>319</v>
      </c>
      <c r="D207" s="9" t="s">
        <v>421</v>
      </c>
      <c r="E207" s="195" t="s">
        <v>475</v>
      </c>
      <c r="F207" s="241" t="s">
        <v>5</v>
      </c>
    </row>
    <row r="208" spans="1:6" s="4" customFormat="1" x14ac:dyDescent="0.25">
      <c r="A208" s="183" t="s">
        <v>219</v>
      </c>
      <c r="B208" s="256">
        <v>4.6093814142158636E-2</v>
      </c>
      <c r="C208" s="180">
        <v>3.484676714960161E-2</v>
      </c>
      <c r="D208" s="290">
        <v>1.614119038284649E-2</v>
      </c>
      <c r="E208" s="197">
        <v>2.9723635362244757E-2</v>
      </c>
      <c r="F208" s="239">
        <v>3.170136576003911E-2</v>
      </c>
    </row>
    <row r="209" spans="1:6" s="4" customFormat="1" x14ac:dyDescent="0.25">
      <c r="A209" s="184" t="s">
        <v>181</v>
      </c>
      <c r="B209" s="256">
        <v>0.1074925819795105</v>
      </c>
      <c r="C209" s="180">
        <v>0.11144000403954238</v>
      </c>
      <c r="D209" s="290">
        <v>0.12666384595100347</v>
      </c>
      <c r="E209" s="197">
        <v>9.9410428690703642E-2</v>
      </c>
      <c r="F209" s="239">
        <v>0.1112518147382305</v>
      </c>
    </row>
    <row r="210" spans="1:6" s="4" customFormat="1" x14ac:dyDescent="0.25">
      <c r="A210" s="184" t="s">
        <v>54</v>
      </c>
      <c r="B210" s="256">
        <v>0.33814466974842822</v>
      </c>
      <c r="C210" s="180">
        <v>0.38767405695905888</v>
      </c>
      <c r="D210" s="290">
        <v>0.40142290622624649</v>
      </c>
      <c r="E210" s="197">
        <v>0.33631481673170732</v>
      </c>
      <c r="F210" s="239">
        <v>0.36588936274624667</v>
      </c>
    </row>
    <row r="211" spans="1:6" s="4" customFormat="1" x14ac:dyDescent="0.25">
      <c r="A211" s="184" t="s">
        <v>182</v>
      </c>
      <c r="B211" s="256">
        <v>0.33589858590098354</v>
      </c>
      <c r="C211" s="180">
        <v>0.3158990811769945</v>
      </c>
      <c r="D211" s="290">
        <v>0.37985975915866532</v>
      </c>
      <c r="E211" s="197">
        <v>0.39636249733340462</v>
      </c>
      <c r="F211" s="239">
        <v>0.35700465791798763</v>
      </c>
    </row>
    <row r="212" spans="1:6" s="4" customFormat="1" x14ac:dyDescent="0.25">
      <c r="A212" s="184" t="s">
        <v>220</v>
      </c>
      <c r="B212" s="256">
        <v>0.17237034822891931</v>
      </c>
      <c r="C212" s="180">
        <v>0.15014009067480255</v>
      </c>
      <c r="D212" s="290">
        <v>7.5912298281238272E-2</v>
      </c>
      <c r="E212" s="197">
        <v>0.13818862188193973</v>
      </c>
      <c r="F212" s="239">
        <v>0.13415279883749609</v>
      </c>
    </row>
    <row r="213" spans="1:6" x14ac:dyDescent="0.25">
      <c r="A213" s="17" t="s">
        <v>5</v>
      </c>
      <c r="B213" s="18">
        <v>1</v>
      </c>
      <c r="C213" s="18">
        <v>1</v>
      </c>
      <c r="D213" s="18">
        <v>1</v>
      </c>
      <c r="E213" s="200">
        <v>1</v>
      </c>
      <c r="F213" s="200">
        <v>1</v>
      </c>
    </row>
    <row r="214" spans="1:6" s="4" customFormat="1" x14ac:dyDescent="0.25">
      <c r="A214" s="185" t="s">
        <v>6</v>
      </c>
      <c r="B214" s="257">
        <v>4499.9975342027046</v>
      </c>
      <c r="C214" s="181">
        <v>4499.9997016575362</v>
      </c>
      <c r="D214" s="189">
        <v>4500.0004518828482</v>
      </c>
      <c r="E214" s="204">
        <v>4499.849999999944</v>
      </c>
      <c r="F214" s="240">
        <v>17999.847687743255</v>
      </c>
    </row>
    <row r="215" spans="1:6" x14ac:dyDescent="0.25">
      <c r="A215" s="186" t="s">
        <v>7</v>
      </c>
      <c r="B215" s="188">
        <v>6498</v>
      </c>
      <c r="C215" s="24">
        <v>9774</v>
      </c>
      <c r="D215" s="190">
        <v>4302</v>
      </c>
      <c r="E215" s="205">
        <v>3078</v>
      </c>
      <c r="F215" s="205">
        <v>23652</v>
      </c>
    </row>
    <row r="216" spans="1:6" s="4" customFormat="1" x14ac:dyDescent="0.25">
      <c r="A216" s="187"/>
      <c r="C216"/>
      <c r="D216" s="289"/>
      <c r="E216" s="207"/>
    </row>
    <row r="217" spans="1:6" s="4" customFormat="1" x14ac:dyDescent="0.25">
      <c r="A217" s="29" t="s">
        <v>526</v>
      </c>
      <c r="B217" s="14">
        <f t="shared" ref="B217:E217" si="69">B208+B209</f>
        <v>0.15358639612166913</v>
      </c>
      <c r="C217" s="14">
        <f t="shared" si="69"/>
        <v>0.14628677118914399</v>
      </c>
      <c r="D217" s="14">
        <f t="shared" si="69"/>
        <v>0.14280503633384994</v>
      </c>
      <c r="E217" s="14">
        <f t="shared" si="69"/>
        <v>0.12913406405294839</v>
      </c>
      <c r="F217" s="14">
        <f t="shared" ref="F217" si="70">F208+F209</f>
        <v>0.14295318049826961</v>
      </c>
    </row>
    <row r="218" spans="1:6" s="4" customFormat="1" x14ac:dyDescent="0.25">
      <c r="A218" s="30" t="s">
        <v>59</v>
      </c>
      <c r="B218" s="14">
        <f t="shared" ref="B218:E218" si="71">B210</f>
        <v>0.33814466974842822</v>
      </c>
      <c r="C218" s="14">
        <f t="shared" si="71"/>
        <v>0.38767405695905888</v>
      </c>
      <c r="D218" s="14">
        <f t="shared" si="71"/>
        <v>0.40142290622624649</v>
      </c>
      <c r="E218" s="14">
        <f t="shared" si="71"/>
        <v>0.33631481673170732</v>
      </c>
      <c r="F218" s="14">
        <f t="shared" ref="F218" si="72">F210</f>
        <v>0.36588936274624667</v>
      </c>
    </row>
    <row r="219" spans="1:6" s="4" customFormat="1" x14ac:dyDescent="0.25">
      <c r="A219" s="13" t="s">
        <v>527</v>
      </c>
      <c r="B219" s="14">
        <f t="shared" ref="B219:E219" si="73">B211+B212</f>
        <v>0.50826893412990282</v>
      </c>
      <c r="C219" s="14">
        <f t="shared" si="73"/>
        <v>0.46603917185179705</v>
      </c>
      <c r="D219" s="14">
        <f t="shared" si="73"/>
        <v>0.45577205743990357</v>
      </c>
      <c r="E219" s="14">
        <f t="shared" si="73"/>
        <v>0.53455111921534437</v>
      </c>
      <c r="F219" s="14">
        <f t="shared" ref="F219" si="74">F211+F212</f>
        <v>0.49115745675548372</v>
      </c>
    </row>
    <row r="220" spans="1:6" s="4" customFormat="1" x14ac:dyDescent="0.25">
      <c r="A220"/>
      <c r="B220"/>
      <c r="C220"/>
      <c r="D220" s="289"/>
      <c r="E220"/>
      <c r="F220"/>
    </row>
    <row r="221" spans="1:6" s="4" customFormat="1" x14ac:dyDescent="0.25">
      <c r="A221" s="31" t="s">
        <v>61</v>
      </c>
      <c r="B221" s="32">
        <f t="shared" ref="B221:E221" si="75">(1*B208+2*B209+3*B210+4*B211+5*B212)</f>
        <v>3.4809590720949948</v>
      </c>
      <c r="C221" s="32">
        <f t="shared" si="75"/>
        <v>3.4350457241878538</v>
      </c>
      <c r="D221" s="32">
        <f t="shared" si="75"/>
        <v>3.3727381290044454</v>
      </c>
      <c r="E221" s="32">
        <f t="shared" si="75"/>
        <v>3.5138820416820908</v>
      </c>
      <c r="F221" s="32">
        <f t="shared" ref="F221" si="76">(1*F208+2*F209+3*F210+4*F211+5*F212)</f>
        <v>3.4506557093346708</v>
      </c>
    </row>
    <row r="222" spans="1:6" s="4" customFormat="1" x14ac:dyDescent="0.25">
      <c r="A222"/>
      <c r="D222" s="289"/>
    </row>
    <row r="223" spans="1:6" s="4" customFormat="1" x14ac:dyDescent="0.25">
      <c r="A223" s="26" t="s">
        <v>8</v>
      </c>
      <c r="B223" s="26" t="s">
        <v>9</v>
      </c>
      <c r="D223" s="289"/>
    </row>
    <row r="224" spans="1:6" s="4" customFormat="1" x14ac:dyDescent="0.25">
      <c r="A224" s="26" t="s">
        <v>10</v>
      </c>
      <c r="B224" s="26" t="s">
        <v>562</v>
      </c>
      <c r="D224" s="289"/>
    </row>
    <row r="225" spans="1:6" s="4" customFormat="1" x14ac:dyDescent="0.25">
      <c r="D225" s="289"/>
    </row>
    <row r="226" spans="1:6" s="4" customFormat="1" x14ac:dyDescent="0.25">
      <c r="A226" s="179" t="s">
        <v>537</v>
      </c>
      <c r="D226" s="289"/>
    </row>
    <row r="227" spans="1:6" s="4" customFormat="1" x14ac:dyDescent="0.25">
      <c r="B227" s="182" t="s">
        <v>404</v>
      </c>
      <c r="C227" s="9" t="s">
        <v>319</v>
      </c>
      <c r="D227" s="9" t="s">
        <v>421</v>
      </c>
      <c r="E227" s="195" t="s">
        <v>475</v>
      </c>
      <c r="F227" s="241" t="s">
        <v>5</v>
      </c>
    </row>
    <row r="228" spans="1:6" s="4" customFormat="1" x14ac:dyDescent="0.25">
      <c r="A228" s="183" t="s">
        <v>219</v>
      </c>
      <c r="B228" s="256">
        <v>5.3845269214530284E-2</v>
      </c>
      <c r="C228" s="180">
        <v>2.9827210738338116E-2</v>
      </c>
      <c r="D228" s="290">
        <v>3.2150209695748375E-2</v>
      </c>
      <c r="E228" s="197">
        <v>6.9963053349341831E-2</v>
      </c>
      <c r="F228" s="239">
        <v>4.6234836439294914E-2</v>
      </c>
    </row>
    <row r="229" spans="1:6" s="4" customFormat="1" x14ac:dyDescent="0.25">
      <c r="A229" s="184" t="s">
        <v>181</v>
      </c>
      <c r="B229" s="256">
        <v>0.15845311407086057</v>
      </c>
      <c r="C229" s="180">
        <v>0.10023034551237138</v>
      </c>
      <c r="D229" s="290">
        <v>0.15366946202110399</v>
      </c>
      <c r="E229" s="197">
        <v>0.18696363952872705</v>
      </c>
      <c r="F229" s="239">
        <v>0.14958242152100942</v>
      </c>
    </row>
    <row r="230" spans="1:6" s="4" customFormat="1" x14ac:dyDescent="0.25">
      <c r="A230" s="184" t="s">
        <v>54</v>
      </c>
      <c r="B230" s="256">
        <v>0.42654493589334508</v>
      </c>
      <c r="C230" s="180">
        <v>0.40726745768992711</v>
      </c>
      <c r="D230" s="290">
        <v>0.40730193213518701</v>
      </c>
      <c r="E230" s="197">
        <v>0.33400405094724417</v>
      </c>
      <c r="F230" s="239">
        <v>0.39284394148328672</v>
      </c>
    </row>
    <row r="231" spans="1:6" s="4" customFormat="1" x14ac:dyDescent="0.25">
      <c r="A231" s="184" t="s">
        <v>182</v>
      </c>
      <c r="B231" s="256">
        <v>0.24023862218840775</v>
      </c>
      <c r="C231" s="180">
        <v>0.3001039897946135</v>
      </c>
      <c r="D231" s="290">
        <v>0.31571084602810506</v>
      </c>
      <c r="E231" s="197">
        <v>0.27784483654328496</v>
      </c>
      <c r="F231" s="239">
        <v>0.28470995115728154</v>
      </c>
    </row>
    <row r="232" spans="1:6" s="4" customFormat="1" x14ac:dyDescent="0.25">
      <c r="A232" s="184" t="s">
        <v>220</v>
      </c>
      <c r="B232" s="256">
        <v>0.12091805863285635</v>
      </c>
      <c r="C232" s="180">
        <v>0.16257099626474975</v>
      </c>
      <c r="D232" s="290">
        <v>9.1167550119855639E-2</v>
      </c>
      <c r="E232" s="197">
        <v>0.13122441963140197</v>
      </c>
      <c r="F232" s="239">
        <v>0.12662884939912739</v>
      </c>
    </row>
    <row r="233" spans="1:6" x14ac:dyDescent="0.25">
      <c r="A233" s="17" t="s">
        <v>5</v>
      </c>
      <c r="B233" s="18">
        <v>1</v>
      </c>
      <c r="C233" s="18">
        <v>1</v>
      </c>
      <c r="D233" s="18">
        <v>1</v>
      </c>
      <c r="E233" s="200">
        <v>1</v>
      </c>
      <c r="F233" s="200">
        <v>1</v>
      </c>
    </row>
    <row r="234" spans="1:6" s="4" customFormat="1" x14ac:dyDescent="0.25">
      <c r="A234" s="185" t="s">
        <v>6</v>
      </c>
      <c r="B234" s="257">
        <v>3999.9978081801792</v>
      </c>
      <c r="C234" s="181">
        <v>4499.9997016575162</v>
      </c>
      <c r="D234" s="189">
        <v>4500.0004518828482</v>
      </c>
      <c r="E234" s="204">
        <v>4499.8499999999831</v>
      </c>
      <c r="F234" s="240">
        <v>17499.84796172081</v>
      </c>
    </row>
    <row r="235" spans="1:6" x14ac:dyDescent="0.25">
      <c r="A235" s="186" t="s">
        <v>7</v>
      </c>
      <c r="B235" s="188">
        <v>5776</v>
      </c>
      <c r="C235" s="24">
        <v>9774</v>
      </c>
      <c r="D235" s="190">
        <v>4302</v>
      </c>
      <c r="E235" s="205">
        <v>3078</v>
      </c>
      <c r="F235" s="205">
        <v>22930</v>
      </c>
    </row>
    <row r="236" spans="1:6" s="4" customFormat="1" x14ac:dyDescent="0.25">
      <c r="A236" s="187"/>
      <c r="C236"/>
      <c r="D236" s="289"/>
    </row>
    <row r="237" spans="1:6" s="4" customFormat="1" x14ac:dyDescent="0.25">
      <c r="A237" s="29" t="s">
        <v>526</v>
      </c>
      <c r="B237" s="14">
        <f t="shared" ref="B237:E237" si="77">B228+B229</f>
        <v>0.21229838328539086</v>
      </c>
      <c r="C237" s="14">
        <f t="shared" si="77"/>
        <v>0.1300575562507095</v>
      </c>
      <c r="D237" s="14">
        <f t="shared" si="77"/>
        <v>0.18581967171685237</v>
      </c>
      <c r="E237" s="14">
        <f t="shared" si="77"/>
        <v>0.25692669287806891</v>
      </c>
      <c r="F237" s="14">
        <f t="shared" ref="F237" si="78">F228+F229</f>
        <v>0.19581725796030433</v>
      </c>
    </row>
    <row r="238" spans="1:6" s="4" customFormat="1" x14ac:dyDescent="0.25">
      <c r="A238" s="30" t="s">
        <v>59</v>
      </c>
      <c r="B238" s="14">
        <f t="shared" ref="B238:E238" si="79">B230</f>
        <v>0.42654493589334508</v>
      </c>
      <c r="C238" s="14">
        <f t="shared" si="79"/>
        <v>0.40726745768992711</v>
      </c>
      <c r="D238" s="14">
        <f t="shared" si="79"/>
        <v>0.40730193213518701</v>
      </c>
      <c r="E238" s="14">
        <f t="shared" si="79"/>
        <v>0.33400405094724417</v>
      </c>
      <c r="F238" s="14">
        <f t="shared" ref="F238" si="80">F230</f>
        <v>0.39284394148328672</v>
      </c>
    </row>
    <row r="239" spans="1:6" s="4" customFormat="1" x14ac:dyDescent="0.25">
      <c r="A239" s="13" t="s">
        <v>527</v>
      </c>
      <c r="B239" s="14">
        <f t="shared" ref="B239:E239" si="81">B231+B232</f>
        <v>0.36115668082126406</v>
      </c>
      <c r="C239" s="14">
        <f t="shared" si="81"/>
        <v>0.46267498605936325</v>
      </c>
      <c r="D239" s="14">
        <f t="shared" si="81"/>
        <v>0.40687839614796073</v>
      </c>
      <c r="E239" s="14">
        <f t="shared" si="81"/>
        <v>0.40906925617468692</v>
      </c>
      <c r="F239" s="14">
        <f t="shared" ref="F239" si="82">F231+F232</f>
        <v>0.41133880055640892</v>
      </c>
    </row>
    <row r="240" spans="1:6" s="4" customFormat="1" x14ac:dyDescent="0.25">
      <c r="A240"/>
      <c r="B240"/>
      <c r="C240"/>
      <c r="D240" s="289"/>
      <c r="E240"/>
      <c r="F240"/>
    </row>
    <row r="241" spans="1:6" s="4" customFormat="1" x14ac:dyDescent="0.25">
      <c r="A241" s="31" t="s">
        <v>61</v>
      </c>
      <c r="B241" s="32">
        <f t="shared" ref="B241:E241" si="83">(1*B228+2*B229+3*B230+4*B231+5*B232)</f>
        <v>3.2159310869541993</v>
      </c>
      <c r="C241" s="32">
        <f t="shared" si="83"/>
        <v>3.4653612153350646</v>
      </c>
      <c r="D241" s="32">
        <f t="shared" si="83"/>
        <v>3.2800760648552161</v>
      </c>
      <c r="E241" s="32">
        <f t="shared" si="83"/>
        <v>3.213403929578678</v>
      </c>
      <c r="F241" s="32">
        <f t="shared" ref="F241" si="84">(1*F228+2*F229+3*F230+4*F231+5*F232)</f>
        <v>3.2959155555559372</v>
      </c>
    </row>
    <row r="242" spans="1:6" s="4" customFormat="1" x14ac:dyDescent="0.25">
      <c r="A242"/>
      <c r="D242"/>
    </row>
    <row r="243" spans="1:6" s="4" customFormat="1" x14ac:dyDescent="0.25">
      <c r="A243" s="26" t="s">
        <v>8</v>
      </c>
      <c r="B243" s="26" t="s">
        <v>9</v>
      </c>
      <c r="D243"/>
    </row>
    <row r="244" spans="1:6" s="4" customFormat="1" x14ac:dyDescent="0.25">
      <c r="A244" s="26" t="s">
        <v>10</v>
      </c>
      <c r="B244" s="26" t="s">
        <v>684</v>
      </c>
      <c r="D244"/>
      <c r="E244"/>
    </row>
    <row r="245" spans="1:6" x14ac:dyDescent="0.25">
      <c r="A245"/>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wijzigingen</vt:lpstr>
      <vt:lpstr>Toelichting</vt:lpstr>
      <vt:lpstr>Index_Vragen</vt:lpstr>
      <vt:lpstr>Vragen</vt:lpstr>
      <vt:lpstr>Index_Constructen</vt:lpstr>
      <vt:lpstr>Constructen</vt:lpstr>
    </vt:vector>
  </TitlesOfParts>
  <Company>IBM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IBM SPSS Export Facility</dc:creator>
  <cp:lastModifiedBy>Jannes Hartkamp</cp:lastModifiedBy>
  <dcterms:created xsi:type="dcterms:W3CDTF">2011-08-01T14:22:18Z</dcterms:created>
  <dcterms:modified xsi:type="dcterms:W3CDTF">2025-04-24T11:54:01Z</dcterms:modified>
</cp:coreProperties>
</file>