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N:\Mijn Documenten\Documenten van houti01\__tijdelijke-map\fiscale-monitor\"/>
    </mc:Choice>
  </mc:AlternateContent>
  <xr:revisionPtr revIDLastSave="0" documentId="13_ncr:1_{379EA926-45AE-4916-ABEC-7DF02B77FED1}" xr6:coauthVersionLast="47" xr6:coauthVersionMax="47" xr10:uidLastSave="{00000000-0000-0000-0000-000000000000}"/>
  <bookViews>
    <workbookView xWindow="29760" yWindow="960" windowWidth="27000" windowHeight="14160" xr2:uid="{00000000-000D-0000-FFFF-FFFF00000000}"/>
  </bookViews>
  <sheets>
    <sheet name="Toelichting" sheetId="8" r:id="rId1"/>
    <sheet name="Index_Vragen" sheetId="4" r:id="rId2"/>
    <sheet name="Vragen" sheetId="1" r:id="rId3"/>
    <sheet name="Index_Constructen" sheetId="5" r:id="rId4"/>
    <sheet name="Constructen" sheetId="2" r:id="rId5"/>
  </sheets>
  <definedNames>
    <definedName name="_xlnm._FilterDatabase" localSheetId="3" hidden="1">Index_Constructen!$A$1:$A$2</definedName>
    <definedName name="_xlnm._FilterDatabase" localSheetId="1" hidden="1">Index_Vragen!$A$1:$A$214</definedName>
    <definedName name="_xlnm._FilterDatabase" localSheetId="2" hidden="1">Vragen!$A$3:$F$4160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5" l="1"/>
  <c r="A12" i="5"/>
  <c r="A11" i="5"/>
  <c r="A10" i="5"/>
  <c r="A9" i="5"/>
  <c r="A8" i="5"/>
  <c r="A7" i="5"/>
  <c r="A6" i="5"/>
  <c r="A5" i="5"/>
  <c r="A4" i="5"/>
  <c r="A3" i="5"/>
  <c r="A2" i="5"/>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F117" i="2" l="1"/>
  <c r="F118" i="2"/>
  <c r="F119" i="2"/>
  <c r="F121" i="2"/>
  <c r="F137" i="2"/>
  <c r="F138" i="2"/>
  <c r="F139" i="2"/>
  <c r="F141" i="2"/>
  <c r="F157" i="2"/>
  <c r="F158" i="2"/>
  <c r="F159" i="2"/>
  <c r="F161" i="2"/>
  <c r="F177" i="2"/>
  <c r="F178" i="2"/>
  <c r="F179" i="2"/>
  <c r="F181" i="2"/>
  <c r="F197" i="2"/>
  <c r="F198" i="2"/>
  <c r="F199" i="2"/>
  <c r="F201" i="2"/>
  <c r="F237" i="2"/>
  <c r="F238" i="2"/>
  <c r="F239" i="2"/>
  <c r="F241" i="2"/>
  <c r="F217" i="2"/>
  <c r="F218" i="2"/>
  <c r="F219" i="2"/>
  <c r="F221" i="2"/>
  <c r="F101" i="2"/>
  <c r="F99" i="2"/>
  <c r="F98" i="2"/>
  <c r="F97" i="2"/>
  <c r="E101" i="2"/>
  <c r="E99" i="2"/>
  <c r="E98" i="2"/>
  <c r="E97" i="2"/>
  <c r="F2119" i="1" l="1"/>
  <c r="F2118" i="1"/>
  <c r="F2117" i="1"/>
  <c r="F3992" i="1"/>
  <c r="F3991" i="1"/>
  <c r="F3990" i="1"/>
  <c r="F3971" i="1"/>
  <c r="F3970" i="1"/>
  <c r="F3969" i="1"/>
  <c r="F3950" i="1"/>
  <c r="F3949" i="1"/>
  <c r="F3948" i="1"/>
  <c r="F3929" i="1"/>
  <c r="F3928" i="1"/>
  <c r="F3927" i="1"/>
  <c r="F3908" i="1"/>
  <c r="F3907" i="1"/>
  <c r="F3906" i="1"/>
  <c r="F3887" i="1"/>
  <c r="F3886" i="1"/>
  <c r="F3885" i="1"/>
  <c r="F3866" i="1"/>
  <c r="F3865" i="1"/>
  <c r="F3864" i="1"/>
  <c r="F3845" i="1"/>
  <c r="F3844" i="1"/>
  <c r="F3843" i="1"/>
  <c r="F3824" i="1"/>
  <c r="F3823" i="1"/>
  <c r="F3822" i="1"/>
  <c r="F3803" i="1"/>
  <c r="F3802" i="1"/>
  <c r="F3801" i="1"/>
  <c r="F3782" i="1"/>
  <c r="F3781" i="1"/>
  <c r="F3780" i="1"/>
  <c r="F3761" i="1"/>
  <c r="F3760" i="1"/>
  <c r="F3759" i="1"/>
  <c r="F3740" i="1"/>
  <c r="F3739" i="1"/>
  <c r="F3738" i="1"/>
  <c r="F3719" i="1"/>
  <c r="F3718" i="1"/>
  <c r="F3717" i="1"/>
  <c r="F3698" i="1"/>
  <c r="F3697" i="1"/>
  <c r="F3696" i="1"/>
  <c r="F3677" i="1"/>
  <c r="F3676" i="1"/>
  <c r="F3675" i="1"/>
  <c r="F3656" i="1"/>
  <c r="F3655" i="1"/>
  <c r="F3654" i="1"/>
  <c r="F3635" i="1"/>
  <c r="F3634" i="1"/>
  <c r="F3633" i="1"/>
  <c r="F3614" i="1"/>
  <c r="F3613" i="1"/>
  <c r="F3612" i="1"/>
  <c r="F3593" i="1"/>
  <c r="F3592" i="1"/>
  <c r="F3591" i="1"/>
  <c r="F3572" i="1"/>
  <c r="F3571" i="1"/>
  <c r="F3570" i="1"/>
  <c r="F3551" i="1"/>
  <c r="F3550" i="1"/>
  <c r="F3549" i="1"/>
  <c r="F3530" i="1"/>
  <c r="F3529" i="1"/>
  <c r="F3528" i="1"/>
  <c r="F3509" i="1"/>
  <c r="F3508" i="1"/>
  <c r="F3507" i="1"/>
  <c r="F3488" i="1"/>
  <c r="F3487" i="1"/>
  <c r="F3486" i="1"/>
  <c r="F3467" i="1"/>
  <c r="F3466" i="1"/>
  <c r="F3465" i="1"/>
  <c r="F3446" i="1"/>
  <c r="F3445" i="1"/>
  <c r="F3444" i="1"/>
  <c r="F3425" i="1"/>
  <c r="F3424" i="1"/>
  <c r="F3423" i="1"/>
  <c r="F3404" i="1"/>
  <c r="F3403" i="1"/>
  <c r="F3402" i="1"/>
  <c r="F3383" i="1"/>
  <c r="F3382" i="1"/>
  <c r="F3381" i="1"/>
  <c r="F3362" i="1"/>
  <c r="F3361" i="1"/>
  <c r="F3360" i="1"/>
  <c r="F3341" i="1"/>
  <c r="F3340" i="1"/>
  <c r="F3339" i="1"/>
  <c r="F3320" i="1"/>
  <c r="F3319" i="1"/>
  <c r="F3318" i="1"/>
  <c r="F3299" i="1"/>
  <c r="F3298" i="1"/>
  <c r="F3297" i="1"/>
  <c r="F3278" i="1"/>
  <c r="F3277" i="1"/>
  <c r="F3276" i="1"/>
  <c r="F3257" i="1"/>
  <c r="F3256" i="1"/>
  <c r="F3255" i="1"/>
  <c r="F3236" i="1"/>
  <c r="F3235" i="1"/>
  <c r="F3234" i="1"/>
  <c r="F3215" i="1"/>
  <c r="F3214" i="1"/>
  <c r="F3213" i="1"/>
  <c r="F3194" i="1"/>
  <c r="F3193" i="1"/>
  <c r="F3192" i="1"/>
  <c r="F3173" i="1"/>
  <c r="F3172" i="1"/>
  <c r="F3171" i="1"/>
  <c r="F3152" i="1"/>
  <c r="F3151" i="1"/>
  <c r="F3150" i="1"/>
  <c r="F3131" i="1"/>
  <c r="F3130" i="1"/>
  <c r="F3129" i="1"/>
  <c r="F3110" i="1"/>
  <c r="F3109" i="1"/>
  <c r="F3108" i="1"/>
  <c r="F3089" i="1"/>
  <c r="F3088" i="1"/>
  <c r="F3087" i="1"/>
  <c r="F3068" i="1"/>
  <c r="F3067" i="1"/>
  <c r="F3066" i="1"/>
  <c r="F3047" i="1"/>
  <c r="F3046" i="1"/>
  <c r="F3045" i="1"/>
  <c r="F3026" i="1"/>
  <c r="F3025" i="1"/>
  <c r="F3024" i="1"/>
  <c r="F3005" i="1"/>
  <c r="F3004" i="1"/>
  <c r="F3003" i="1"/>
  <c r="F2984" i="1"/>
  <c r="F2983" i="1"/>
  <c r="F2982" i="1"/>
  <c r="F2963" i="1"/>
  <c r="F2962" i="1"/>
  <c r="F2961" i="1"/>
  <c r="F2942" i="1"/>
  <c r="F2941" i="1"/>
  <c r="F2940" i="1"/>
  <c r="F2921" i="1"/>
  <c r="F2920" i="1"/>
  <c r="F2919" i="1"/>
  <c r="F2900" i="1"/>
  <c r="F2899" i="1"/>
  <c r="F2898" i="1"/>
  <c r="F2879" i="1"/>
  <c r="F2878" i="1"/>
  <c r="F2877" i="1"/>
  <c r="F2837" i="1"/>
  <c r="F2836" i="1"/>
  <c r="F2835" i="1"/>
  <c r="F2816" i="1"/>
  <c r="F2815" i="1"/>
  <c r="F2814" i="1"/>
  <c r="F2795" i="1"/>
  <c r="F2794" i="1"/>
  <c r="F2793" i="1"/>
  <c r="F2753" i="1"/>
  <c r="F2752" i="1"/>
  <c r="F2751" i="1"/>
  <c r="F2711" i="1"/>
  <c r="F2710" i="1"/>
  <c r="F2709" i="1"/>
  <c r="F2690" i="1"/>
  <c r="F2689" i="1"/>
  <c r="F2688" i="1"/>
  <c r="F2669" i="1"/>
  <c r="F2668" i="1"/>
  <c r="F2667" i="1"/>
  <c r="F2648" i="1"/>
  <c r="F2647" i="1"/>
  <c r="F2646" i="1"/>
  <c r="F2627" i="1"/>
  <c r="F2626" i="1"/>
  <c r="F2625" i="1"/>
  <c r="F2593" i="1"/>
  <c r="F2592" i="1"/>
  <c r="F2591" i="1"/>
  <c r="F2572" i="1"/>
  <c r="F2571" i="1"/>
  <c r="F2570" i="1"/>
  <c r="F2551" i="1"/>
  <c r="F2550" i="1"/>
  <c r="F2549" i="1"/>
  <c r="F2530" i="1"/>
  <c r="F2529" i="1"/>
  <c r="F2528" i="1"/>
  <c r="F2509" i="1"/>
  <c r="F2508" i="1"/>
  <c r="F2507" i="1"/>
  <c r="F2488" i="1"/>
  <c r="F2487" i="1"/>
  <c r="F2486" i="1"/>
  <c r="F2467" i="1"/>
  <c r="F2466" i="1"/>
  <c r="F2465" i="1"/>
  <c r="F2446" i="1"/>
  <c r="F2445" i="1"/>
  <c r="F2444" i="1"/>
  <c r="F2373" i="1"/>
  <c r="F2372" i="1"/>
  <c r="F2371" i="1"/>
  <c r="F2349" i="1"/>
  <c r="F2348" i="1"/>
  <c r="F2347" i="1"/>
  <c r="F2257" i="1"/>
  <c r="F2256" i="1"/>
  <c r="F2255" i="1"/>
  <c r="F2210" i="1"/>
  <c r="F2209" i="1"/>
  <c r="F2208" i="1"/>
  <c r="F2189" i="1"/>
  <c r="F2188" i="1"/>
  <c r="F2187" i="1"/>
  <c r="F2168" i="1"/>
  <c r="F2167" i="1"/>
  <c r="F2166" i="1"/>
  <c r="F2098" i="1"/>
  <c r="F2097" i="1"/>
  <c r="F2096" i="1"/>
  <c r="F2048" i="1"/>
  <c r="F2047" i="1"/>
  <c r="F2046" i="1"/>
  <c r="F2027" i="1"/>
  <c r="F2026" i="1"/>
  <c r="F2025" i="1"/>
  <c r="F1947" i="1"/>
  <c r="F1946" i="1"/>
  <c r="F1945" i="1"/>
  <c r="F1923" i="1"/>
  <c r="F1922" i="1"/>
  <c r="F1921" i="1"/>
  <c r="F1495" i="1"/>
  <c r="F1494" i="1"/>
  <c r="F1493" i="1"/>
  <c r="F1190" i="1"/>
  <c r="F1189" i="1"/>
  <c r="F1188" i="1"/>
  <c r="F1134" i="1"/>
  <c r="F1133" i="1"/>
  <c r="F1132" i="1"/>
  <c r="F1109" i="1"/>
  <c r="F1108" i="1"/>
  <c r="F1107" i="1"/>
  <c r="F1035" i="1"/>
  <c r="F1034" i="1"/>
  <c r="F1033" i="1"/>
  <c r="F891" i="1"/>
  <c r="F890" i="1"/>
  <c r="F889" i="1"/>
  <c r="F848" i="1"/>
  <c r="F847" i="1"/>
  <c r="F846" i="1"/>
  <c r="F646" i="1"/>
  <c r="F645" i="1"/>
  <c r="F644" i="1"/>
  <c r="F625" i="1"/>
  <c r="F624" i="1"/>
  <c r="F623" i="1"/>
  <c r="F602" i="1"/>
  <c r="F601" i="1"/>
  <c r="F600" i="1"/>
  <c r="F599" i="1"/>
  <c r="C1190" i="1" l="1"/>
  <c r="C1189" i="1"/>
  <c r="C1188" i="1"/>
  <c r="C1134" i="1"/>
  <c r="C1133" i="1"/>
  <c r="C1132" i="1"/>
  <c r="C1109" i="1"/>
  <c r="C1108" i="1"/>
  <c r="C1107" i="1"/>
  <c r="E241" i="2" l="1"/>
  <c r="E239" i="2"/>
  <c r="E238" i="2"/>
  <c r="E237" i="2"/>
  <c r="E221" i="2"/>
  <c r="E219" i="2"/>
  <c r="E218" i="2"/>
  <c r="E217" i="2"/>
  <c r="E201" i="2"/>
  <c r="E199" i="2"/>
  <c r="E198" i="2"/>
  <c r="E197" i="2"/>
  <c r="E181" i="2"/>
  <c r="E179" i="2"/>
  <c r="E178" i="2"/>
  <c r="E177" i="2"/>
  <c r="E161" i="2"/>
  <c r="E159" i="2"/>
  <c r="E158" i="2"/>
  <c r="E157" i="2"/>
  <c r="E141" i="2"/>
  <c r="E139" i="2"/>
  <c r="E138" i="2"/>
  <c r="E137" i="2"/>
  <c r="E121" i="2"/>
  <c r="E119" i="2"/>
  <c r="E118" i="2"/>
  <c r="E117" i="2"/>
  <c r="E81" i="2"/>
  <c r="E79" i="2"/>
  <c r="E78" i="2"/>
  <c r="E77" i="2"/>
  <c r="E60" i="2"/>
  <c r="E58" i="2"/>
  <c r="E57" i="2"/>
  <c r="E56" i="2"/>
  <c r="E39" i="2"/>
  <c r="E37" i="2"/>
  <c r="E36" i="2"/>
  <c r="E35" i="2"/>
  <c r="E18" i="2"/>
  <c r="E16" i="2"/>
  <c r="E15" i="2"/>
  <c r="E14" i="2"/>
  <c r="D241" i="2" l="1"/>
  <c r="D239" i="2"/>
  <c r="D238" i="2"/>
  <c r="D237" i="2"/>
  <c r="D221" i="2"/>
  <c r="D219" i="2"/>
  <c r="D218" i="2"/>
  <c r="D217" i="2"/>
  <c r="D201" i="2"/>
  <c r="D199" i="2"/>
  <c r="D198" i="2"/>
  <c r="D197" i="2"/>
  <c r="D181" i="2"/>
  <c r="D179" i="2"/>
  <c r="D178" i="2"/>
  <c r="D177" i="2"/>
  <c r="D161" i="2"/>
  <c r="D159" i="2"/>
  <c r="D158" i="2"/>
  <c r="D157" i="2"/>
  <c r="D141" i="2"/>
  <c r="D139" i="2"/>
  <c r="D138" i="2"/>
  <c r="D137" i="2"/>
  <c r="D121" i="2"/>
  <c r="D119" i="2"/>
  <c r="D118" i="2"/>
  <c r="D117" i="2"/>
  <c r="D101" i="2"/>
  <c r="D99" i="2"/>
  <c r="D98" i="2"/>
  <c r="D97" i="2"/>
  <c r="C101" i="2" l="1"/>
  <c r="C99" i="2"/>
  <c r="C98" i="2"/>
  <c r="C97" i="2"/>
  <c r="B241" i="2"/>
  <c r="B239" i="2"/>
  <c r="B238" i="2"/>
  <c r="B237" i="2"/>
  <c r="B221" i="2"/>
  <c r="B219" i="2"/>
  <c r="B218" i="2"/>
  <c r="B217" i="2"/>
  <c r="B201" i="2"/>
  <c r="B199" i="2"/>
  <c r="B198" i="2"/>
  <c r="B197" i="2"/>
  <c r="B181" i="2"/>
  <c r="B179" i="2"/>
  <c r="B178" i="2"/>
  <c r="B177" i="2"/>
  <c r="B161" i="2"/>
  <c r="B159" i="2"/>
  <c r="B158" i="2"/>
  <c r="B157" i="2"/>
  <c r="B141" i="2"/>
  <c r="B139" i="2"/>
  <c r="B138" i="2"/>
  <c r="B137" i="2"/>
  <c r="B121" i="2"/>
  <c r="B119" i="2"/>
  <c r="B118" i="2"/>
  <c r="B117" i="2"/>
  <c r="B101" i="2"/>
  <c r="B99" i="2"/>
  <c r="B98" i="2"/>
  <c r="B97" i="2"/>
  <c r="C241" i="2" l="1"/>
  <c r="C239" i="2"/>
  <c r="C238" i="2"/>
  <c r="C237" i="2"/>
  <c r="C221" i="2"/>
  <c r="C219" i="2"/>
  <c r="C218" i="2"/>
  <c r="C217" i="2"/>
  <c r="C201" i="2"/>
  <c r="C199" i="2"/>
  <c r="C198" i="2"/>
  <c r="C197" i="2"/>
  <c r="C181" i="2"/>
  <c r="C179" i="2"/>
  <c r="C178" i="2"/>
  <c r="C177" i="2"/>
  <c r="C161" i="2"/>
  <c r="C159" i="2"/>
  <c r="C158" i="2"/>
  <c r="C157" i="2"/>
  <c r="C141" i="2"/>
  <c r="C139" i="2"/>
  <c r="C138" i="2"/>
  <c r="C137" i="2"/>
  <c r="C121" i="2"/>
  <c r="C119" i="2"/>
  <c r="C118" i="2"/>
  <c r="C117" i="2"/>
  <c r="E3992" i="1" l="1"/>
  <c r="E3991" i="1"/>
  <c r="E3990" i="1"/>
  <c r="E3971" i="1"/>
  <c r="E3970" i="1"/>
  <c r="E3969" i="1"/>
  <c r="E3950" i="1"/>
  <c r="E3949" i="1"/>
  <c r="E3948" i="1"/>
  <c r="E3929" i="1"/>
  <c r="E3928" i="1"/>
  <c r="E3927" i="1"/>
  <c r="E3908" i="1"/>
  <c r="E3907" i="1"/>
  <c r="E3906" i="1"/>
  <c r="E3887" i="1"/>
  <c r="E3886" i="1"/>
  <c r="E3885" i="1"/>
  <c r="E3866" i="1"/>
  <c r="E3865" i="1"/>
  <c r="E3864" i="1"/>
  <c r="E3845" i="1"/>
  <c r="E3844" i="1"/>
  <c r="E3843" i="1"/>
  <c r="E3824" i="1"/>
  <c r="E3823" i="1"/>
  <c r="E3822" i="1"/>
  <c r="E3803" i="1"/>
  <c r="E3802" i="1"/>
  <c r="E3801" i="1"/>
  <c r="E3782" i="1"/>
  <c r="E3781" i="1"/>
  <c r="E3780" i="1"/>
  <c r="E3761" i="1"/>
  <c r="E3760" i="1"/>
  <c r="E3759" i="1"/>
  <c r="E3740" i="1"/>
  <c r="E3739" i="1"/>
  <c r="E3738" i="1"/>
  <c r="E3719" i="1"/>
  <c r="E3718" i="1"/>
  <c r="E3717" i="1"/>
  <c r="E3698" i="1"/>
  <c r="E3697" i="1"/>
  <c r="E3696" i="1"/>
  <c r="E3677" i="1"/>
  <c r="E3676" i="1"/>
  <c r="E3675" i="1"/>
  <c r="E3656" i="1"/>
  <c r="E3655" i="1"/>
  <c r="E3654" i="1"/>
  <c r="E3635" i="1"/>
  <c r="E3634" i="1"/>
  <c r="E3633" i="1"/>
  <c r="E3614" i="1"/>
  <c r="E3613" i="1"/>
  <c r="E3612" i="1"/>
  <c r="E3593" i="1"/>
  <c r="E3592" i="1"/>
  <c r="E3591" i="1"/>
  <c r="E3572" i="1"/>
  <c r="E3571" i="1"/>
  <c r="E3570" i="1"/>
  <c r="E3551" i="1"/>
  <c r="E3550" i="1"/>
  <c r="E3549" i="1"/>
  <c r="E3530" i="1"/>
  <c r="E3529" i="1"/>
  <c r="E3528" i="1"/>
  <c r="E3509" i="1"/>
  <c r="E3508" i="1"/>
  <c r="E3507" i="1"/>
  <c r="E3488" i="1"/>
  <c r="E3487" i="1"/>
  <c r="E3486" i="1"/>
  <c r="E3467" i="1"/>
  <c r="E3466" i="1"/>
  <c r="E3465" i="1"/>
  <c r="E3446" i="1"/>
  <c r="E3445" i="1"/>
  <c r="E3444" i="1"/>
  <c r="E3425" i="1"/>
  <c r="E3424" i="1"/>
  <c r="E3423" i="1"/>
  <c r="E3404" i="1"/>
  <c r="E3403" i="1"/>
  <c r="E3402" i="1"/>
  <c r="E3383" i="1"/>
  <c r="E3382" i="1"/>
  <c r="E3381" i="1"/>
  <c r="E3362" i="1"/>
  <c r="E3361" i="1"/>
  <c r="E3360" i="1"/>
  <c r="E3341" i="1"/>
  <c r="E3340" i="1"/>
  <c r="E3339" i="1"/>
  <c r="E3320" i="1"/>
  <c r="E3319" i="1"/>
  <c r="E3318" i="1"/>
  <c r="E3299" i="1"/>
  <c r="E3298" i="1"/>
  <c r="E3297" i="1"/>
  <c r="E3278" i="1"/>
  <c r="E3277" i="1"/>
  <c r="E3276" i="1"/>
  <c r="E3257" i="1"/>
  <c r="E3256" i="1"/>
  <c r="E3255" i="1"/>
  <c r="E3236" i="1"/>
  <c r="E3235" i="1"/>
  <c r="E3234" i="1"/>
  <c r="E3215" i="1"/>
  <c r="E3214" i="1"/>
  <c r="E3213" i="1"/>
  <c r="E3194" i="1"/>
  <c r="E3193" i="1"/>
  <c r="E3192" i="1"/>
  <c r="E3173" i="1"/>
  <c r="E3172" i="1"/>
  <c r="E3171" i="1"/>
  <c r="E3152" i="1"/>
  <c r="E3151" i="1"/>
  <c r="E3150" i="1"/>
  <c r="E3131" i="1"/>
  <c r="E3130" i="1"/>
  <c r="E3129" i="1"/>
  <c r="E3110" i="1"/>
  <c r="E3109" i="1"/>
  <c r="E3108" i="1"/>
  <c r="E3089" i="1"/>
  <c r="E3088" i="1"/>
  <c r="E3087" i="1"/>
  <c r="E3068" i="1"/>
  <c r="E3067" i="1"/>
  <c r="E3066" i="1"/>
  <c r="E3047" i="1"/>
  <c r="E3046" i="1"/>
  <c r="E3045" i="1"/>
  <c r="E3026" i="1"/>
  <c r="E3025" i="1"/>
  <c r="E3024" i="1"/>
  <c r="E3005" i="1"/>
  <c r="E3004" i="1"/>
  <c r="E3003" i="1"/>
  <c r="E2984" i="1"/>
  <c r="E2983" i="1"/>
  <c r="E2982" i="1"/>
  <c r="E2963" i="1"/>
  <c r="E2962" i="1"/>
  <c r="E2961" i="1"/>
  <c r="E2942" i="1"/>
  <c r="E2941" i="1"/>
  <c r="E2940" i="1"/>
  <c r="E2921" i="1"/>
  <c r="E2920" i="1"/>
  <c r="E2919" i="1"/>
  <c r="E2900" i="1"/>
  <c r="E2899" i="1"/>
  <c r="E2898" i="1"/>
  <c r="E2879" i="1"/>
  <c r="E2878" i="1"/>
  <c r="E2877" i="1"/>
  <c r="E2858" i="1"/>
  <c r="E2857" i="1"/>
  <c r="E2856" i="1"/>
  <c r="E2816" i="1"/>
  <c r="E2815" i="1"/>
  <c r="E2814" i="1"/>
  <c r="E2774" i="1"/>
  <c r="E2773" i="1"/>
  <c r="E2772" i="1"/>
  <c r="E2753" i="1"/>
  <c r="E2752" i="1"/>
  <c r="E2751" i="1"/>
  <c r="E2732" i="1"/>
  <c r="E2731" i="1"/>
  <c r="E2730" i="1"/>
  <c r="E2711" i="1"/>
  <c r="E2710" i="1"/>
  <c r="E2709" i="1"/>
  <c r="E2690" i="1"/>
  <c r="E2689" i="1"/>
  <c r="E2688" i="1"/>
  <c r="E2669" i="1"/>
  <c r="E2668" i="1"/>
  <c r="E2667" i="1"/>
  <c r="E2648" i="1"/>
  <c r="E2647" i="1"/>
  <c r="E2646" i="1"/>
  <c r="E2627" i="1"/>
  <c r="E2626" i="1"/>
  <c r="E2625" i="1"/>
  <c r="E2593" i="1"/>
  <c r="E2592" i="1"/>
  <c r="E2591" i="1"/>
  <c r="E2572" i="1"/>
  <c r="E2571" i="1"/>
  <c r="E2570" i="1"/>
  <c r="E2551" i="1"/>
  <c r="E2550" i="1"/>
  <c r="E2549" i="1"/>
  <c r="E2530" i="1"/>
  <c r="E2529" i="1"/>
  <c r="E2528" i="1"/>
  <c r="E2509" i="1"/>
  <c r="E2508" i="1"/>
  <c r="E2507" i="1"/>
  <c r="E2488" i="1"/>
  <c r="E2487" i="1"/>
  <c r="E2486" i="1"/>
  <c r="E2467" i="1"/>
  <c r="E2466" i="1"/>
  <c r="E2465" i="1"/>
  <c r="E2446" i="1"/>
  <c r="E2445" i="1"/>
  <c r="E2444" i="1"/>
  <c r="E2373" i="1"/>
  <c r="E2372" i="1"/>
  <c r="E2371" i="1"/>
  <c r="E2349" i="1"/>
  <c r="E2348" i="1"/>
  <c r="E2347" i="1"/>
  <c r="E2299" i="1"/>
  <c r="E2298" i="1"/>
  <c r="E2297" i="1"/>
  <c r="E2278" i="1"/>
  <c r="E2277" i="1"/>
  <c r="E2276" i="1"/>
  <c r="E2210" i="1"/>
  <c r="E2209" i="1"/>
  <c r="E2208" i="1"/>
  <c r="E2189" i="1"/>
  <c r="E2188" i="1"/>
  <c r="E2187" i="1"/>
  <c r="E2168" i="1"/>
  <c r="E2167" i="1"/>
  <c r="E2166" i="1"/>
  <c r="E2119" i="1"/>
  <c r="E2118" i="1"/>
  <c r="E2117" i="1"/>
  <c r="E2098" i="1"/>
  <c r="E2097" i="1"/>
  <c r="E2096" i="1"/>
  <c r="E2048" i="1"/>
  <c r="E2047" i="1"/>
  <c r="E2046" i="1"/>
  <c r="E2027" i="1"/>
  <c r="E2026" i="1"/>
  <c r="E2025" i="1"/>
  <c r="E1947" i="1"/>
  <c r="E1946" i="1"/>
  <c r="E1945" i="1"/>
  <c r="E1923" i="1"/>
  <c r="E1922" i="1"/>
  <c r="E1921" i="1"/>
  <c r="E1901" i="1"/>
  <c r="E1900" i="1"/>
  <c r="E1899" i="1"/>
  <c r="E1190" i="1"/>
  <c r="E1189" i="1"/>
  <c r="E1188" i="1"/>
  <c r="E1134" i="1"/>
  <c r="E1133" i="1"/>
  <c r="E1132" i="1"/>
  <c r="E1109" i="1"/>
  <c r="E1108" i="1"/>
  <c r="E1107" i="1"/>
  <c r="E1035" i="1"/>
  <c r="E1034" i="1"/>
  <c r="E1033" i="1"/>
  <c r="E1014" i="1"/>
  <c r="E1013" i="1"/>
  <c r="E1012" i="1"/>
  <c r="E993" i="1"/>
  <c r="E992" i="1"/>
  <c r="E991" i="1"/>
  <c r="E972" i="1"/>
  <c r="E971" i="1"/>
  <c r="E970" i="1"/>
  <c r="E932" i="1"/>
  <c r="E931" i="1"/>
  <c r="E930" i="1"/>
  <c r="E891" i="1"/>
  <c r="E890" i="1"/>
  <c r="E889" i="1"/>
  <c r="E848" i="1"/>
  <c r="E847" i="1"/>
  <c r="E846" i="1"/>
  <c r="E805" i="1"/>
  <c r="E804" i="1"/>
  <c r="E803" i="1"/>
  <c r="E784" i="1"/>
  <c r="E783" i="1"/>
  <c r="E782" i="1"/>
  <c r="E751" i="1"/>
  <c r="E750" i="1"/>
  <c r="E749" i="1"/>
  <c r="E730" i="1"/>
  <c r="E729" i="1"/>
  <c r="E728" i="1"/>
  <c r="E602" i="1"/>
  <c r="E601" i="1"/>
  <c r="E600" i="1"/>
  <c r="E599" i="1"/>
  <c r="D3992" i="1" l="1"/>
  <c r="D3991" i="1"/>
  <c r="D3990" i="1"/>
  <c r="D3971" i="1"/>
  <c r="D3970" i="1"/>
  <c r="D3969" i="1"/>
  <c r="D3950" i="1"/>
  <c r="D3949" i="1"/>
  <c r="D3948" i="1"/>
  <c r="D3929" i="1"/>
  <c r="D3928" i="1"/>
  <c r="D3927" i="1"/>
  <c r="D3908" i="1"/>
  <c r="D3907" i="1"/>
  <c r="D3906" i="1"/>
  <c r="D3887" i="1"/>
  <c r="D3886" i="1"/>
  <c r="D3885" i="1"/>
  <c r="D3866" i="1"/>
  <c r="D3865" i="1"/>
  <c r="D3864" i="1"/>
  <c r="D3845" i="1"/>
  <c r="D3844" i="1"/>
  <c r="D3843" i="1"/>
  <c r="D3824" i="1"/>
  <c r="D3823" i="1"/>
  <c r="D3822" i="1"/>
  <c r="D3803" i="1"/>
  <c r="D3802" i="1"/>
  <c r="D3801" i="1"/>
  <c r="D3782" i="1"/>
  <c r="D3781" i="1"/>
  <c r="D3780" i="1"/>
  <c r="D3761" i="1"/>
  <c r="D3760" i="1"/>
  <c r="D3759" i="1"/>
  <c r="D3740" i="1"/>
  <c r="D3739" i="1"/>
  <c r="D3738" i="1"/>
  <c r="D3719" i="1"/>
  <c r="D3718" i="1"/>
  <c r="D3717" i="1"/>
  <c r="D3698" i="1"/>
  <c r="D3697" i="1"/>
  <c r="D3696" i="1"/>
  <c r="D3677" i="1"/>
  <c r="D3676" i="1"/>
  <c r="D3675" i="1"/>
  <c r="D3656" i="1"/>
  <c r="D3655" i="1"/>
  <c r="D3654" i="1"/>
  <c r="D3635" i="1"/>
  <c r="D3634" i="1"/>
  <c r="D3633" i="1"/>
  <c r="D3614" i="1"/>
  <c r="D3613" i="1"/>
  <c r="D3612" i="1"/>
  <c r="D3593" i="1"/>
  <c r="D3592" i="1"/>
  <c r="D3591" i="1"/>
  <c r="D3572" i="1"/>
  <c r="D3571" i="1"/>
  <c r="D3570" i="1"/>
  <c r="D3551" i="1"/>
  <c r="D3550" i="1"/>
  <c r="D3549" i="1"/>
  <c r="D3530" i="1"/>
  <c r="D3529" i="1"/>
  <c r="D3528" i="1"/>
  <c r="D3509" i="1"/>
  <c r="D3508" i="1"/>
  <c r="D3507" i="1"/>
  <c r="D3488" i="1"/>
  <c r="D3487" i="1"/>
  <c r="D3486" i="1"/>
  <c r="D3467" i="1"/>
  <c r="D3466" i="1"/>
  <c r="D3465" i="1"/>
  <c r="D3446" i="1"/>
  <c r="D3445" i="1"/>
  <c r="D3444" i="1"/>
  <c r="D3425" i="1"/>
  <c r="D3424" i="1"/>
  <c r="D3423" i="1"/>
  <c r="D3404" i="1"/>
  <c r="D3403" i="1"/>
  <c r="D3402" i="1"/>
  <c r="D3383" i="1"/>
  <c r="D3382" i="1"/>
  <c r="D3381" i="1"/>
  <c r="D3362" i="1"/>
  <c r="D3361" i="1"/>
  <c r="D3360" i="1"/>
  <c r="D3341" i="1"/>
  <c r="D3340" i="1"/>
  <c r="D3339" i="1"/>
  <c r="D3320" i="1"/>
  <c r="D3319" i="1"/>
  <c r="D3318" i="1"/>
  <c r="D3299" i="1"/>
  <c r="D3298" i="1"/>
  <c r="D3297" i="1"/>
  <c r="D3278" i="1"/>
  <c r="D3277" i="1"/>
  <c r="D3276" i="1"/>
  <c r="D3257" i="1"/>
  <c r="D3256" i="1"/>
  <c r="D3255" i="1"/>
  <c r="D3236" i="1"/>
  <c r="D3235" i="1"/>
  <c r="D3234" i="1"/>
  <c r="D3215" i="1"/>
  <c r="D3214" i="1"/>
  <c r="D3213" i="1"/>
  <c r="D3194" i="1"/>
  <c r="D3193" i="1"/>
  <c r="D3192" i="1"/>
  <c r="D3173" i="1"/>
  <c r="D3172" i="1"/>
  <c r="D3171" i="1"/>
  <c r="D3152" i="1"/>
  <c r="D3151" i="1"/>
  <c r="D3150" i="1"/>
  <c r="D3131" i="1"/>
  <c r="D3130" i="1"/>
  <c r="D3129" i="1"/>
  <c r="D3110" i="1"/>
  <c r="D3109" i="1"/>
  <c r="D3108" i="1"/>
  <c r="D3089" i="1"/>
  <c r="D3088" i="1"/>
  <c r="D3087" i="1"/>
  <c r="D3068" i="1"/>
  <c r="D3067" i="1"/>
  <c r="D3066" i="1"/>
  <c r="D3047" i="1"/>
  <c r="D3046" i="1"/>
  <c r="D3045" i="1"/>
  <c r="D3026" i="1"/>
  <c r="D3025" i="1"/>
  <c r="D3024" i="1"/>
  <c r="D3005" i="1"/>
  <c r="D3004" i="1"/>
  <c r="D3003" i="1"/>
  <c r="D2984" i="1"/>
  <c r="D2983" i="1"/>
  <c r="D2982" i="1"/>
  <c r="D2963" i="1"/>
  <c r="D2962" i="1"/>
  <c r="D2961" i="1"/>
  <c r="D2942" i="1"/>
  <c r="D2941" i="1"/>
  <c r="D2940" i="1"/>
  <c r="D2921" i="1"/>
  <c r="D2920" i="1"/>
  <c r="D2919" i="1"/>
  <c r="D2900" i="1"/>
  <c r="D2899" i="1"/>
  <c r="D2898" i="1"/>
  <c r="D2879" i="1"/>
  <c r="D2878" i="1"/>
  <c r="D2877" i="1"/>
  <c r="D2837" i="1"/>
  <c r="D2836" i="1"/>
  <c r="D2835" i="1"/>
  <c r="D2816" i="1"/>
  <c r="D2815" i="1"/>
  <c r="D2814" i="1"/>
  <c r="D2795" i="1"/>
  <c r="D2794" i="1"/>
  <c r="D2793" i="1"/>
  <c r="D2753" i="1"/>
  <c r="D2752" i="1"/>
  <c r="D2751" i="1"/>
  <c r="D2711" i="1"/>
  <c r="D2710" i="1"/>
  <c r="D2709" i="1"/>
  <c r="D2690" i="1"/>
  <c r="D2689" i="1"/>
  <c r="D2688" i="1"/>
  <c r="D2669" i="1"/>
  <c r="D2668" i="1"/>
  <c r="D2667" i="1"/>
  <c r="D2648" i="1"/>
  <c r="D2647" i="1"/>
  <c r="D2646" i="1"/>
  <c r="D2627" i="1"/>
  <c r="D2626" i="1"/>
  <c r="D2625" i="1"/>
  <c r="D2593" i="1"/>
  <c r="D2592" i="1"/>
  <c r="D2591" i="1"/>
  <c r="D2572" i="1"/>
  <c r="D2571" i="1"/>
  <c r="D2570" i="1"/>
  <c r="D2551" i="1"/>
  <c r="D2550" i="1"/>
  <c r="D2549" i="1"/>
  <c r="D2530" i="1"/>
  <c r="D2529" i="1"/>
  <c r="D2528" i="1"/>
  <c r="D2509" i="1"/>
  <c r="D2508" i="1"/>
  <c r="D2507" i="1"/>
  <c r="D2488" i="1"/>
  <c r="D2487" i="1"/>
  <c r="D2486" i="1"/>
  <c r="D2467" i="1"/>
  <c r="D2466" i="1"/>
  <c r="D2465" i="1"/>
  <c r="D2446" i="1"/>
  <c r="D2445" i="1"/>
  <c r="D2444" i="1"/>
  <c r="D2257" i="1"/>
  <c r="D2256" i="1"/>
  <c r="D2255" i="1"/>
  <c r="D2210" i="1"/>
  <c r="D2209" i="1"/>
  <c r="D2208" i="1"/>
  <c r="D2189" i="1"/>
  <c r="D2188" i="1"/>
  <c r="D2187" i="1"/>
  <c r="D2168" i="1"/>
  <c r="D2167" i="1"/>
  <c r="D2166" i="1"/>
  <c r="D2119" i="1"/>
  <c r="D2118" i="1"/>
  <c r="D2117" i="1"/>
  <c r="D2098" i="1"/>
  <c r="D2097" i="1"/>
  <c r="D2096" i="1"/>
  <c r="D2048" i="1"/>
  <c r="D2047" i="1"/>
  <c r="D2046" i="1"/>
  <c r="D2027" i="1"/>
  <c r="D2026" i="1"/>
  <c r="D2025" i="1"/>
  <c r="D1947" i="1"/>
  <c r="D1946" i="1"/>
  <c r="D1945" i="1"/>
  <c r="D1495" i="1"/>
  <c r="D1494" i="1"/>
  <c r="D1493" i="1"/>
  <c r="D1293" i="1"/>
  <c r="D1292" i="1"/>
  <c r="D1291" i="1"/>
  <c r="D1260" i="1"/>
  <c r="D1259" i="1"/>
  <c r="D1258" i="1"/>
  <c r="D1227" i="1"/>
  <c r="D1226" i="1"/>
  <c r="D1225" i="1"/>
  <c r="D1190" i="1"/>
  <c r="D1189" i="1"/>
  <c r="D1188" i="1"/>
  <c r="D1134" i="1"/>
  <c r="D1133" i="1"/>
  <c r="D1132" i="1"/>
  <c r="D1109" i="1"/>
  <c r="D1108" i="1"/>
  <c r="D1107" i="1"/>
  <c r="D1035" i="1"/>
  <c r="D1034" i="1"/>
  <c r="D1033" i="1"/>
  <c r="D891" i="1"/>
  <c r="D890" i="1"/>
  <c r="D889" i="1"/>
  <c r="D848" i="1"/>
  <c r="D847" i="1"/>
  <c r="D846" i="1"/>
  <c r="D602" i="1"/>
  <c r="D601" i="1"/>
  <c r="D600" i="1"/>
  <c r="D599" i="1"/>
  <c r="D1135" i="1" l="1"/>
  <c r="D1110" i="1"/>
  <c r="B3971" i="1" l="1"/>
  <c r="B3970" i="1"/>
  <c r="B3969" i="1"/>
  <c r="B3950" i="1"/>
  <c r="B3949" i="1"/>
  <c r="B3948" i="1"/>
  <c r="B3929" i="1"/>
  <c r="B3928" i="1"/>
  <c r="B3927" i="1"/>
  <c r="B3908" i="1"/>
  <c r="B3907" i="1"/>
  <c r="B3906" i="1"/>
  <c r="B3887" i="1"/>
  <c r="B3886" i="1"/>
  <c r="B3885" i="1"/>
  <c r="B3866" i="1"/>
  <c r="B3865" i="1"/>
  <c r="B3864" i="1"/>
  <c r="B3845" i="1"/>
  <c r="B3844" i="1"/>
  <c r="B3843" i="1"/>
  <c r="B3824" i="1"/>
  <c r="B3823" i="1"/>
  <c r="B3822" i="1"/>
  <c r="B3803" i="1"/>
  <c r="B3802" i="1"/>
  <c r="B3801" i="1"/>
  <c r="B3782" i="1"/>
  <c r="B3781" i="1"/>
  <c r="B3780" i="1"/>
  <c r="B3761" i="1"/>
  <c r="B3760" i="1"/>
  <c r="B3759" i="1"/>
  <c r="B3740" i="1"/>
  <c r="B3739" i="1"/>
  <c r="B3738" i="1"/>
  <c r="B3719" i="1"/>
  <c r="B3718" i="1"/>
  <c r="B3717" i="1"/>
  <c r="B3698" i="1"/>
  <c r="B3697" i="1"/>
  <c r="B3696" i="1"/>
  <c r="B3677" i="1"/>
  <c r="B3676" i="1"/>
  <c r="B3675" i="1"/>
  <c r="B3656" i="1"/>
  <c r="B3655" i="1"/>
  <c r="B3654" i="1"/>
  <c r="B3635" i="1"/>
  <c r="B3634" i="1"/>
  <c r="B3633" i="1"/>
  <c r="B3614" i="1"/>
  <c r="B3613" i="1"/>
  <c r="B3612" i="1"/>
  <c r="B3593" i="1"/>
  <c r="B3592" i="1"/>
  <c r="B3591" i="1"/>
  <c r="B3572" i="1"/>
  <c r="B3571" i="1"/>
  <c r="B3570" i="1"/>
  <c r="B3551" i="1"/>
  <c r="B3550" i="1"/>
  <c r="B3549" i="1"/>
  <c r="B3530" i="1"/>
  <c r="B3529" i="1"/>
  <c r="B3528" i="1"/>
  <c r="B3509" i="1"/>
  <c r="B3508" i="1"/>
  <c r="B3507" i="1"/>
  <c r="B3488" i="1"/>
  <c r="B3487" i="1"/>
  <c r="B3486" i="1"/>
  <c r="B3467" i="1"/>
  <c r="B3466" i="1"/>
  <c r="B3465" i="1"/>
  <c r="B3446" i="1"/>
  <c r="B3445" i="1"/>
  <c r="B3444" i="1"/>
  <c r="B3425" i="1"/>
  <c r="B3424" i="1"/>
  <c r="B3423" i="1"/>
  <c r="B3404" i="1"/>
  <c r="B3403" i="1"/>
  <c r="B3402" i="1"/>
  <c r="B3383" i="1"/>
  <c r="B3382" i="1"/>
  <c r="B3381" i="1"/>
  <c r="B3362" i="1"/>
  <c r="B3361" i="1"/>
  <c r="B3360" i="1"/>
  <c r="B3341" i="1"/>
  <c r="B3340" i="1"/>
  <c r="B3339" i="1"/>
  <c r="B3320" i="1"/>
  <c r="B3319" i="1"/>
  <c r="B3318" i="1"/>
  <c r="B3299" i="1"/>
  <c r="B3298" i="1"/>
  <c r="B3297" i="1"/>
  <c r="B3278" i="1"/>
  <c r="B3277" i="1"/>
  <c r="B3276" i="1"/>
  <c r="B3257" i="1"/>
  <c r="B3256" i="1"/>
  <c r="B3255" i="1"/>
  <c r="B3236" i="1"/>
  <c r="B3235" i="1"/>
  <c r="B3234" i="1"/>
  <c r="B3215" i="1"/>
  <c r="B3214" i="1"/>
  <c r="B3213" i="1"/>
  <c r="B3194" i="1"/>
  <c r="B3193" i="1"/>
  <c r="B3192" i="1"/>
  <c r="B3173" i="1"/>
  <c r="B3172" i="1"/>
  <c r="B3171" i="1"/>
  <c r="B3152" i="1"/>
  <c r="B3151" i="1"/>
  <c r="B3150" i="1"/>
  <c r="B3131" i="1"/>
  <c r="B3130" i="1"/>
  <c r="B3129" i="1"/>
  <c r="B3110" i="1"/>
  <c r="B3109" i="1"/>
  <c r="B3108" i="1"/>
  <c r="B3089" i="1"/>
  <c r="B3088" i="1"/>
  <c r="B3087" i="1"/>
  <c r="B3068" i="1"/>
  <c r="B3067" i="1"/>
  <c r="B3066" i="1"/>
  <c r="B3047" i="1"/>
  <c r="B3046" i="1"/>
  <c r="B3045" i="1"/>
  <c r="B3026" i="1"/>
  <c r="B3025" i="1"/>
  <c r="B3024" i="1"/>
  <c r="B3005" i="1"/>
  <c r="B3004" i="1"/>
  <c r="B3003" i="1"/>
  <c r="B2984" i="1"/>
  <c r="B2983" i="1"/>
  <c r="B2982" i="1"/>
  <c r="B2963" i="1"/>
  <c r="B2962" i="1"/>
  <c r="B2961" i="1"/>
  <c r="B2942" i="1"/>
  <c r="B2941" i="1"/>
  <c r="B2940" i="1"/>
  <c r="B2921" i="1"/>
  <c r="B2920" i="1"/>
  <c r="B2919" i="1"/>
  <c r="B2900" i="1"/>
  <c r="B2899" i="1"/>
  <c r="B2898" i="1"/>
  <c r="B2879" i="1"/>
  <c r="B2878" i="1"/>
  <c r="B2877" i="1"/>
  <c r="B2837" i="1"/>
  <c r="B2836" i="1"/>
  <c r="B2835" i="1"/>
  <c r="B2816" i="1"/>
  <c r="B2815" i="1"/>
  <c r="B2814" i="1"/>
  <c r="B2753" i="1"/>
  <c r="B2752" i="1"/>
  <c r="B2751" i="1"/>
  <c r="B2711" i="1"/>
  <c r="B2710" i="1"/>
  <c r="B2709" i="1"/>
  <c r="B2669" i="1"/>
  <c r="B2668" i="1"/>
  <c r="B2667" i="1"/>
  <c r="B2648" i="1"/>
  <c r="B2647" i="1"/>
  <c r="B2646" i="1"/>
  <c r="B2627" i="1"/>
  <c r="B2626" i="1"/>
  <c r="B2625" i="1"/>
  <c r="B2593" i="1"/>
  <c r="B2592" i="1"/>
  <c r="B2591" i="1"/>
  <c r="B2572" i="1"/>
  <c r="B2571" i="1"/>
  <c r="B2570" i="1"/>
  <c r="B2551" i="1"/>
  <c r="B2550" i="1"/>
  <c r="B2549" i="1"/>
  <c r="B2530" i="1"/>
  <c r="B2529" i="1"/>
  <c r="B2528" i="1"/>
  <c r="B2509" i="1"/>
  <c r="B2508" i="1"/>
  <c r="B2507" i="1"/>
  <c r="B2488" i="1"/>
  <c r="B2487" i="1"/>
  <c r="B2486" i="1"/>
  <c r="B2467" i="1"/>
  <c r="B2466" i="1"/>
  <c r="B2465" i="1"/>
  <c r="B2446" i="1"/>
  <c r="B2445" i="1"/>
  <c r="B2444" i="1"/>
  <c r="B2257" i="1"/>
  <c r="B2256" i="1"/>
  <c r="B2255" i="1"/>
  <c r="B2119" i="1"/>
  <c r="B2118" i="1"/>
  <c r="B2117" i="1"/>
  <c r="B2098" i="1"/>
  <c r="B2097" i="1"/>
  <c r="B2096" i="1"/>
  <c r="B1968" i="1"/>
  <c r="B1967" i="1"/>
  <c r="B1966" i="1"/>
  <c r="B1947" i="1"/>
  <c r="B1946" i="1"/>
  <c r="B1945" i="1"/>
  <c r="B1923" i="1"/>
  <c r="B1922" i="1"/>
  <c r="B1921" i="1"/>
  <c r="B1035" i="1"/>
  <c r="B1034" i="1"/>
  <c r="B1033" i="1"/>
  <c r="B891" i="1"/>
  <c r="B890" i="1"/>
  <c r="B889" i="1"/>
  <c r="B848" i="1"/>
  <c r="B847" i="1"/>
  <c r="B846" i="1"/>
  <c r="B646" i="1"/>
  <c r="B645" i="1"/>
  <c r="B644" i="1"/>
  <c r="B625" i="1"/>
  <c r="B624" i="1"/>
  <c r="B623" i="1"/>
  <c r="B579" i="1"/>
  <c r="B578" i="1"/>
  <c r="B577" i="1"/>
  <c r="B558" i="1"/>
  <c r="B557" i="1"/>
  <c r="B556" i="1"/>
  <c r="B537" i="1"/>
  <c r="B536" i="1"/>
  <c r="B535" i="1"/>
  <c r="B516" i="1"/>
  <c r="B515" i="1"/>
  <c r="B514" i="1"/>
  <c r="B495" i="1"/>
  <c r="B494" i="1"/>
  <c r="B493" i="1"/>
  <c r="B459" i="1"/>
  <c r="B458" i="1"/>
  <c r="B457" i="1"/>
  <c r="B397" i="1"/>
  <c r="B396" i="1"/>
  <c r="B395" i="1"/>
  <c r="B376" i="1"/>
  <c r="B375" i="1"/>
  <c r="B374" i="1"/>
  <c r="B355" i="1"/>
  <c r="B354" i="1"/>
  <c r="B353" i="1"/>
  <c r="B334" i="1"/>
  <c r="B333" i="1"/>
  <c r="B332" i="1"/>
  <c r="B313" i="1"/>
  <c r="B312" i="1"/>
  <c r="B311" i="1"/>
  <c r="B292" i="1"/>
  <c r="B291" i="1"/>
  <c r="B290" i="1"/>
  <c r="B271" i="1"/>
  <c r="B270" i="1"/>
  <c r="B269" i="1"/>
  <c r="B250" i="1"/>
  <c r="B249" i="1"/>
  <c r="B248" i="1"/>
  <c r="B229" i="1"/>
  <c r="B228" i="1"/>
  <c r="B227" i="1"/>
  <c r="B208" i="1"/>
  <c r="B207" i="1"/>
  <c r="B206" i="1"/>
  <c r="C3992" i="1" l="1"/>
  <c r="C3991" i="1"/>
  <c r="C3990" i="1"/>
  <c r="C3971" i="1"/>
  <c r="C3970" i="1"/>
  <c r="C3969" i="1"/>
  <c r="C3950" i="1"/>
  <c r="C3949" i="1"/>
  <c r="C3948" i="1"/>
  <c r="C3929" i="1"/>
  <c r="C3928" i="1"/>
  <c r="C3927" i="1"/>
  <c r="C3908" i="1"/>
  <c r="C3907" i="1"/>
  <c r="C3906" i="1"/>
  <c r="C3887" i="1"/>
  <c r="C3886" i="1"/>
  <c r="C3885" i="1"/>
  <c r="C3866" i="1"/>
  <c r="C3865" i="1"/>
  <c r="C3864" i="1"/>
  <c r="C3845" i="1"/>
  <c r="C3844" i="1"/>
  <c r="C3843" i="1"/>
  <c r="C3824" i="1"/>
  <c r="C3823" i="1"/>
  <c r="C3822" i="1"/>
  <c r="C3803" i="1"/>
  <c r="C3802" i="1"/>
  <c r="C3801" i="1"/>
  <c r="C3782" i="1"/>
  <c r="C3781" i="1"/>
  <c r="C3780" i="1"/>
  <c r="C3761" i="1"/>
  <c r="C3760" i="1"/>
  <c r="C3759" i="1"/>
  <c r="C3740" i="1"/>
  <c r="C3739" i="1"/>
  <c r="C3738" i="1"/>
  <c r="C3719" i="1"/>
  <c r="C3718" i="1"/>
  <c r="C3717" i="1"/>
  <c r="C3698" i="1"/>
  <c r="C3697" i="1"/>
  <c r="C3696" i="1"/>
  <c r="C3677" i="1"/>
  <c r="C3676" i="1"/>
  <c r="C3675" i="1"/>
  <c r="C3656" i="1"/>
  <c r="C3655" i="1"/>
  <c r="C3654" i="1"/>
  <c r="C3635" i="1"/>
  <c r="C3634" i="1"/>
  <c r="C3633" i="1"/>
  <c r="C3614" i="1"/>
  <c r="C3613" i="1"/>
  <c r="C3612" i="1"/>
  <c r="C3593" i="1"/>
  <c r="C3592" i="1"/>
  <c r="C3591" i="1"/>
  <c r="C3572" i="1"/>
  <c r="C3571" i="1"/>
  <c r="C3570" i="1"/>
  <c r="C3551" i="1"/>
  <c r="C3550" i="1"/>
  <c r="C3549" i="1"/>
  <c r="C3530" i="1"/>
  <c r="C3529" i="1"/>
  <c r="C3528" i="1"/>
  <c r="C3509" i="1"/>
  <c r="C3508" i="1"/>
  <c r="C3507" i="1"/>
  <c r="C3488" i="1"/>
  <c r="C3487" i="1"/>
  <c r="C3486" i="1"/>
  <c r="C3467" i="1"/>
  <c r="C3466" i="1"/>
  <c r="C3465" i="1"/>
  <c r="C3446" i="1"/>
  <c r="C3445" i="1"/>
  <c r="C3444" i="1"/>
  <c r="C3425" i="1"/>
  <c r="C3424" i="1"/>
  <c r="C3423" i="1"/>
  <c r="C3404" i="1"/>
  <c r="C3403" i="1"/>
  <c r="C3402" i="1"/>
  <c r="C3383" i="1"/>
  <c r="C3382" i="1"/>
  <c r="C3381" i="1"/>
  <c r="C3362" i="1"/>
  <c r="C3361" i="1"/>
  <c r="C3360" i="1"/>
  <c r="C3341" i="1"/>
  <c r="C3340" i="1"/>
  <c r="C3339" i="1"/>
  <c r="C3320" i="1"/>
  <c r="C3319" i="1"/>
  <c r="C3318" i="1"/>
  <c r="C3299" i="1"/>
  <c r="C3298" i="1"/>
  <c r="C3297" i="1"/>
  <c r="C3278" i="1"/>
  <c r="C3277" i="1"/>
  <c r="C3276" i="1"/>
  <c r="C3257" i="1"/>
  <c r="C3256" i="1"/>
  <c r="C3255" i="1"/>
  <c r="C3236" i="1"/>
  <c r="C3235" i="1"/>
  <c r="C3234" i="1"/>
  <c r="C3215" i="1"/>
  <c r="C3214" i="1"/>
  <c r="C3213" i="1"/>
  <c r="C3194" i="1"/>
  <c r="C3193" i="1"/>
  <c r="C3192" i="1"/>
  <c r="C3173" i="1"/>
  <c r="C3172" i="1"/>
  <c r="C3171" i="1"/>
  <c r="C3152" i="1"/>
  <c r="C3151" i="1"/>
  <c r="C3150" i="1"/>
  <c r="C3131" i="1"/>
  <c r="C3130" i="1"/>
  <c r="C3129" i="1"/>
  <c r="C3110" i="1"/>
  <c r="C3109" i="1"/>
  <c r="C3108" i="1"/>
  <c r="C3089" i="1"/>
  <c r="C3088" i="1"/>
  <c r="C3087" i="1"/>
  <c r="C3068" i="1"/>
  <c r="C3067" i="1"/>
  <c r="C3066" i="1"/>
  <c r="C3047" i="1"/>
  <c r="C3046" i="1"/>
  <c r="C3045" i="1"/>
  <c r="C3026" i="1"/>
  <c r="C3025" i="1"/>
  <c r="C3024" i="1"/>
  <c r="C3005" i="1"/>
  <c r="C3004" i="1"/>
  <c r="C3003" i="1"/>
  <c r="C2984" i="1"/>
  <c r="C2983" i="1"/>
  <c r="C2982" i="1"/>
  <c r="C2963" i="1"/>
  <c r="C2962" i="1"/>
  <c r="C2961" i="1"/>
  <c r="C2942" i="1"/>
  <c r="C2941" i="1"/>
  <c r="C2940" i="1"/>
  <c r="C2921" i="1"/>
  <c r="C2920" i="1"/>
  <c r="C2919" i="1"/>
  <c r="C2900" i="1"/>
  <c r="C2899" i="1"/>
  <c r="C2898" i="1"/>
  <c r="C2879" i="1"/>
  <c r="C2878" i="1"/>
  <c r="C2877" i="1"/>
  <c r="C2837" i="1"/>
  <c r="C2836" i="1"/>
  <c r="C2835" i="1"/>
  <c r="C2816" i="1"/>
  <c r="C2815" i="1"/>
  <c r="C2814" i="1"/>
  <c r="C2795" i="1"/>
  <c r="C2794" i="1"/>
  <c r="C2793" i="1"/>
  <c r="C2753" i="1"/>
  <c r="C2752" i="1"/>
  <c r="C2751" i="1"/>
  <c r="C2711" i="1"/>
  <c r="C2710" i="1"/>
  <c r="C2709" i="1"/>
  <c r="C2690" i="1"/>
  <c r="C2689" i="1"/>
  <c r="C2688" i="1"/>
  <c r="C2669" i="1"/>
  <c r="C2668" i="1"/>
  <c r="C2667" i="1"/>
  <c r="C2648" i="1"/>
  <c r="C2647" i="1"/>
  <c r="C2646" i="1"/>
  <c r="C2627" i="1"/>
  <c r="C2626" i="1"/>
  <c r="C2625" i="1"/>
  <c r="C2593" i="1"/>
  <c r="C2592" i="1"/>
  <c r="C2591" i="1"/>
  <c r="C2572" i="1"/>
  <c r="C2571" i="1"/>
  <c r="C2570" i="1"/>
  <c r="C2551" i="1"/>
  <c r="C2550" i="1"/>
  <c r="C2549" i="1"/>
  <c r="C2530" i="1"/>
  <c r="C2529" i="1"/>
  <c r="C2528" i="1"/>
  <c r="C2509" i="1"/>
  <c r="C2508" i="1"/>
  <c r="C2507" i="1"/>
  <c r="C2488" i="1"/>
  <c r="C2487" i="1"/>
  <c r="C2486" i="1"/>
  <c r="C2467" i="1"/>
  <c r="C2466" i="1"/>
  <c r="C2465" i="1"/>
  <c r="C2446" i="1"/>
  <c r="C2445" i="1"/>
  <c r="C2444" i="1"/>
  <c r="C2373" i="1"/>
  <c r="C2372" i="1"/>
  <c r="C2371" i="1"/>
  <c r="C2349" i="1"/>
  <c r="C2348" i="1"/>
  <c r="C2347" i="1"/>
  <c r="C2257" i="1"/>
  <c r="C2256" i="1"/>
  <c r="C2255" i="1"/>
  <c r="C2210" i="1"/>
  <c r="C2209" i="1"/>
  <c r="C2208" i="1"/>
  <c r="C2189" i="1"/>
  <c r="C2188" i="1"/>
  <c r="C2187" i="1"/>
  <c r="C2168" i="1"/>
  <c r="C2167" i="1"/>
  <c r="C2166" i="1"/>
  <c r="C2119" i="1"/>
  <c r="C2118" i="1"/>
  <c r="C2117" i="1"/>
  <c r="C2098" i="1"/>
  <c r="C2097" i="1"/>
  <c r="C2096" i="1"/>
  <c r="C2048" i="1"/>
  <c r="C2047" i="1"/>
  <c r="C2046" i="1"/>
  <c r="C2027" i="1"/>
  <c r="C2026" i="1"/>
  <c r="C2025" i="1"/>
  <c r="C1947" i="1"/>
  <c r="C1946" i="1"/>
  <c r="C1945" i="1"/>
  <c r="C1924" i="1"/>
  <c r="C1923" i="1"/>
  <c r="C1922" i="1"/>
  <c r="C1921" i="1"/>
  <c r="C1880" i="1"/>
  <c r="C1879" i="1"/>
  <c r="C1878" i="1"/>
  <c r="C1846" i="1"/>
  <c r="C1845" i="1"/>
  <c r="C1844" i="1"/>
  <c r="C1825" i="1"/>
  <c r="C1824" i="1"/>
  <c r="C1823" i="1"/>
  <c r="C1791" i="1"/>
  <c r="C1790" i="1"/>
  <c r="C1789" i="1"/>
  <c r="C1770" i="1"/>
  <c r="C1769" i="1"/>
  <c r="C1768" i="1"/>
  <c r="C1736" i="1"/>
  <c r="C1735" i="1"/>
  <c r="C1734" i="1"/>
  <c r="C1715" i="1"/>
  <c r="C1714" i="1"/>
  <c r="C1713" i="1"/>
  <c r="C1681" i="1"/>
  <c r="C1680" i="1"/>
  <c r="C1679" i="1"/>
  <c r="C1660" i="1"/>
  <c r="C1659" i="1"/>
  <c r="C1658" i="1"/>
  <c r="C1600" i="1"/>
  <c r="C1599" i="1"/>
  <c r="C1598" i="1"/>
  <c r="C1579" i="1"/>
  <c r="C1578" i="1"/>
  <c r="C1577" i="1"/>
  <c r="C1558" i="1"/>
  <c r="C1557" i="1"/>
  <c r="C1556" i="1"/>
  <c r="C1537" i="1"/>
  <c r="C1536" i="1"/>
  <c r="C1535" i="1"/>
  <c r="C1516" i="1"/>
  <c r="C1515" i="1"/>
  <c r="C1514" i="1"/>
  <c r="C1495" i="1"/>
  <c r="C1494" i="1"/>
  <c r="C1493" i="1"/>
  <c r="C1474" i="1"/>
  <c r="C1473" i="1"/>
  <c r="C1472" i="1"/>
  <c r="C1453" i="1"/>
  <c r="C1452" i="1"/>
  <c r="C1451" i="1"/>
  <c r="C1432" i="1"/>
  <c r="C1431" i="1"/>
  <c r="C1430" i="1"/>
  <c r="C1411" i="1"/>
  <c r="C1410" i="1"/>
  <c r="C1409" i="1"/>
  <c r="C1390" i="1"/>
  <c r="C1389" i="1"/>
  <c r="C1388" i="1"/>
  <c r="C1369" i="1"/>
  <c r="C1368" i="1"/>
  <c r="C1367" i="1"/>
  <c r="C1348" i="1"/>
  <c r="C1347" i="1"/>
  <c r="C1346" i="1"/>
  <c r="C1327" i="1"/>
  <c r="C1326" i="1"/>
  <c r="C1325" i="1"/>
  <c r="C1035" i="1"/>
  <c r="C1034" i="1"/>
  <c r="C1033" i="1"/>
  <c r="C891" i="1"/>
  <c r="C890" i="1"/>
  <c r="C889" i="1"/>
  <c r="C848" i="1"/>
  <c r="C847" i="1"/>
  <c r="C846" i="1"/>
  <c r="C646" i="1"/>
  <c r="C645" i="1"/>
  <c r="C644" i="1"/>
  <c r="C625" i="1"/>
  <c r="C624" i="1"/>
  <c r="C623" i="1"/>
  <c r="C602" i="1"/>
  <c r="C601" i="1"/>
  <c r="C600" i="1"/>
  <c r="C599" i="1"/>
</calcChain>
</file>

<file path=xl/sharedStrings.xml><?xml version="1.0" encoding="utf-8"?>
<sst xmlns="http://schemas.openxmlformats.org/spreadsheetml/2006/main" count="4337" uniqueCount="686">
  <si>
    <t>VRAGEN</t>
  </si>
  <si>
    <t>Constructen</t>
  </si>
  <si>
    <t>V1 Heeft de onderneming één of meerdere vestigingen in Nederland?</t>
  </si>
  <si>
    <t>Eén vestiging</t>
  </si>
  <si>
    <t>Meerdere vestigingen</t>
  </si>
  <si>
    <t>TOTAAL</t>
  </si>
  <si>
    <t>n gewogen</t>
  </si>
  <si>
    <t>n ongewogen</t>
  </si>
  <si>
    <t>Basis:</t>
  </si>
  <si>
    <t>alle respondenten in de doelgroep</t>
  </si>
  <si>
    <t>Opmerkingen:</t>
  </si>
  <si>
    <t xml:space="preserve"> -</t>
  </si>
  <si>
    <t>V5 Hoeveel personen zijn er op dit moment werkzaam bij uw vestiging, u zelf inbegrepen? (ongeacht het aantal uren dat men werkzaam is)</t>
  </si>
  <si>
    <t>1 persoon</t>
  </si>
  <si>
    <t>2 tot en met 4 personen</t>
  </si>
  <si>
    <t>5 tot en met 9 personen</t>
  </si>
  <si>
    <t>10 tot en met 19 personen</t>
  </si>
  <si>
    <t>20 tot en met 49 personen</t>
  </si>
  <si>
    <t>50 tot en met 99 personen</t>
  </si>
  <si>
    <t>100 tot en met 249 personen</t>
  </si>
  <si>
    <t>250 tot en met 499 personen</t>
  </si>
  <si>
    <t>500 tot en met 999 personen</t>
  </si>
  <si>
    <t>1000 of meer personen</t>
  </si>
  <si>
    <t>Minder dan € 25.000</t>
  </si>
  <si>
    <t>€ 25.000 tot € 50.000</t>
  </si>
  <si>
    <t>€ 50.000 tot € 100.000</t>
  </si>
  <si>
    <t>€ 100.000 tot € 250.000</t>
  </si>
  <si>
    <t>€ 250.000 tot € 500.000</t>
  </si>
  <si>
    <t>€ 500.000 tot € 1.000.000</t>
  </si>
  <si>
    <t>€ 1.000.000 tot € 2.500.000</t>
  </si>
  <si>
    <t>€ 2.500.000 tot € 5.000.000</t>
  </si>
  <si>
    <t>€ 5.000.000 tot € 25.000.000</t>
  </si>
  <si>
    <t>€ 25.000.000 tot € 50.000.000</t>
  </si>
  <si>
    <t>€ 50.000.000 tot € 250.000.000</t>
  </si>
  <si>
    <t>€ 250.000.000 of meer</t>
  </si>
  <si>
    <t>Weet niet / wil niet zeggen</t>
  </si>
  <si>
    <t>V7 Wat is uw functie binnen de onderneming?</t>
  </si>
  <si>
    <t>Directeur en/of eigenaar</t>
  </si>
  <si>
    <t>Adjunct directeur</t>
  </si>
  <si>
    <t>Financieel directeur / Controller</t>
  </si>
  <si>
    <t>Administrateur / Boekhouder</t>
  </si>
  <si>
    <t>Office Manager</t>
  </si>
  <si>
    <t>Declarant</t>
  </si>
  <si>
    <t>Anders, namelijk:</t>
  </si>
  <si>
    <t>V11C In welk jaar is de onderneming gestart met zijn activiteiten?</t>
  </si>
  <si>
    <t>Voor 1901</t>
  </si>
  <si>
    <t>In 1901-1950</t>
  </si>
  <si>
    <t>In 1951-1960</t>
  </si>
  <si>
    <t>In 1961-1970</t>
  </si>
  <si>
    <t>In 1971-1980</t>
  </si>
  <si>
    <t>In 1981-1990</t>
  </si>
  <si>
    <t>In 1991-2000</t>
  </si>
  <si>
    <t>In 2001-2005</t>
  </si>
  <si>
    <t>In 2006-2010</t>
  </si>
  <si>
    <t>In 2011-2015</t>
  </si>
  <si>
    <t>In 2016-2020</t>
  </si>
  <si>
    <t>In 2021</t>
  </si>
  <si>
    <t>In 2022</t>
  </si>
  <si>
    <t>In 2023</t>
  </si>
  <si>
    <t>weet niet / geen antwoord</t>
  </si>
  <si>
    <t>V12 Welke rechtsvorm heeft de onderneming?</t>
  </si>
  <si>
    <t>Eenmanszaak</t>
  </si>
  <si>
    <t>Maatschap</t>
  </si>
  <si>
    <t>V.o.f.</t>
  </si>
  <si>
    <t>B.V.</t>
  </si>
  <si>
    <t>N.V.</t>
  </si>
  <si>
    <t>Commanditaire vennootschap</t>
  </si>
  <si>
    <t>Coöperatieve vereniging</t>
  </si>
  <si>
    <t>Vereniging</t>
  </si>
  <si>
    <t>Stichting</t>
  </si>
  <si>
    <t>V15 Tot welke branche behoort uw onderneming?</t>
  </si>
  <si>
    <t>Landbouw, tuinbouw en visserij</t>
  </si>
  <si>
    <t>Delfstoffenwinning</t>
  </si>
  <si>
    <t>Voedings-/genotmiddelenindustrie</t>
  </si>
  <si>
    <t>Hout- en meubelindustrie</t>
  </si>
  <si>
    <t>Metaal- , machine- en elektrotechnische industrie</t>
  </si>
  <si>
    <t>Overige industrie</t>
  </si>
  <si>
    <t>Bouwnijverheid/bouwinstallatie</t>
  </si>
  <si>
    <t>Nutsbedrijven</t>
  </si>
  <si>
    <t>Groot- en tussenhandel</t>
  </si>
  <si>
    <t>Detailhandel</t>
  </si>
  <si>
    <t>Horeca en toerisme</t>
  </si>
  <si>
    <t>Reparatie voor gebruiksgoederen</t>
  </si>
  <si>
    <t>Transportbedrijven, opslagbedrijven</t>
  </si>
  <si>
    <t>Communicatiebedrijven</t>
  </si>
  <si>
    <t>Banken / verzekeringsmaatschappijen /effectenhandel</t>
  </si>
  <si>
    <t>Zakelijke dienstverlening</t>
  </si>
  <si>
    <t>Verhuurbedrijven</t>
  </si>
  <si>
    <t>Openbaar bestuur/overheidsinstelling</t>
  </si>
  <si>
    <t>Gezondheidszorg / maatschappelijke dienstverlening</t>
  </si>
  <si>
    <t>V54 Hoe is op dit moment de financieel-economische situatie van de onderneming?</t>
  </si>
  <si>
    <t>1 Zeer slecht</t>
  </si>
  <si>
    <t>2 Slecht</t>
  </si>
  <si>
    <t>3 Neutraal</t>
  </si>
  <si>
    <t>4 Goed</t>
  </si>
  <si>
    <t>5 Zeer goed</t>
  </si>
  <si>
    <t>Dat kan ik echt niet beoordelen</t>
  </si>
  <si>
    <t>Negatief (1-2)</t>
  </si>
  <si>
    <t>Neutraal (3)</t>
  </si>
  <si>
    <t>Positief (4-5)</t>
  </si>
  <si>
    <t>gemiddelde (1-5)</t>
  </si>
  <si>
    <t xml:space="preserve">valide n gewogen (excl. 'Dat kan ik echt niet beoordelen') </t>
  </si>
  <si>
    <t xml:space="preserve">valide n ongewogen (excl. 'Dat kan ik echt niet beoordelen') </t>
  </si>
  <si>
    <t>V55 In hoeverre bent u in het algemeen op de hoogte van belastingzaken?</t>
  </si>
  <si>
    <t>V56 In hoeverre bent u geïnteresseerd in belastingzaken?</t>
  </si>
  <si>
    <t>1 Helemaal niet geïnteresseerd</t>
  </si>
  <si>
    <t>2 Niet geïnteresseerd</t>
  </si>
  <si>
    <t>4 Geïnteresseerd</t>
  </si>
  <si>
    <t>5 Heel geïnteresseerd</t>
  </si>
  <si>
    <t>V57 Welk rapportcijfer van 1 tot en met 10 zou u de Belastingdienst geven voor de manier waarop hij in het algemeen functioneert?</t>
  </si>
  <si>
    <t>6</t>
  </si>
  <si>
    <t>7</t>
  </si>
  <si>
    <t>8</t>
  </si>
  <si>
    <t>9</t>
  </si>
  <si>
    <t>10 Zeer goed</t>
  </si>
  <si>
    <t>gemiddelde (1-10)</t>
  </si>
  <si>
    <t>1 Zeer ontevreden</t>
  </si>
  <si>
    <t>2 Ontevreden</t>
  </si>
  <si>
    <t>4 Tevreden</t>
  </si>
  <si>
    <t>5 Zeer tevreden</t>
  </si>
  <si>
    <t>V86C Op welke van de volgende manieren heeft u in de afgelopen 12 maanden contact gezocht met de Belastingdienst?</t>
  </si>
  <si>
    <t>Website bezocht</t>
  </si>
  <si>
    <t>Belasting Telefoon gebeld</t>
  </si>
  <si>
    <t>(Balie van een) belastingkantoor bezocht</t>
  </si>
  <si>
    <t>Bezwaarschrift ingediend (ongeacht zelf ingediend of uitbesteed)</t>
  </si>
  <si>
    <t>Brief geschreven  (ongeacht zelf ingediend of uitbesteed)</t>
  </si>
  <si>
    <t>Via Social Media</t>
  </si>
  <si>
    <t>Geen contact in de afgelopen 12 maanden</t>
  </si>
  <si>
    <t>meerdere antwoorden mogelijk</t>
  </si>
  <si>
    <t>1 keer</t>
  </si>
  <si>
    <t>3 keer</t>
  </si>
  <si>
    <t>4 keer</t>
  </si>
  <si>
    <t>alle respondenten in de doelgroep die de afgelopen 12 maanden de website hebben bezocht (V86C)</t>
  </si>
  <si>
    <t>V88 In hoeverre bent u tevreden over de website van de Belastingdienst?</t>
  </si>
  <si>
    <t>V89 Wat was de reden waarom u de laatste keer de (algemene) website van de Belastingdienst bezocht?</t>
  </si>
  <si>
    <t>Om een biljet of formulier aan te vragen of te downloaden</t>
  </si>
  <si>
    <t>Om een brochure of folder aan te vragen of te downloaden</t>
  </si>
  <si>
    <t>Voor hulp bij het invullen van een aangifte of formulier</t>
  </si>
  <si>
    <t>Om te weten hoe het staat met de behandeling van de aangifte</t>
  </si>
  <si>
    <t>Om te wijzen op een door de Belastingdienst gemaakte fout</t>
  </si>
  <si>
    <t>Om een klacht in te dienen</t>
  </si>
  <si>
    <t>Verzoek tot uitstel van betaling</t>
  </si>
  <si>
    <t>Voor het indienen van een bezwaar</t>
  </si>
  <si>
    <t>Om een telefoonnummer op te zoeken</t>
  </si>
  <si>
    <t>Rekenhulp</t>
  </si>
  <si>
    <t>Informatie zoeken over verandering in wet- en regelgeving</t>
  </si>
  <si>
    <t>Ja</t>
  </si>
  <si>
    <t>Nee</t>
  </si>
  <si>
    <t>1 Zeer moeilijk</t>
  </si>
  <si>
    <t>2 Moeilijk</t>
  </si>
  <si>
    <t>4 Gemakkelijk</t>
  </si>
  <si>
    <t>5 Zeer gemakkelijk</t>
  </si>
  <si>
    <t>1 of 2</t>
  </si>
  <si>
    <t>3 of 4</t>
  </si>
  <si>
    <t>5 of 6</t>
  </si>
  <si>
    <t>7 of 8</t>
  </si>
  <si>
    <t>9 of 10</t>
  </si>
  <si>
    <t>11 t/m 25</t>
  </si>
  <si>
    <t>26 t/m 50</t>
  </si>
  <si>
    <t>51 t/m 75</t>
  </si>
  <si>
    <t>76 t/m 100</t>
  </si>
  <si>
    <t>Meer dan 100</t>
  </si>
  <si>
    <t>alle respondenten in de doelgroep die de afgelopen 12 maanden de Belastingtelefoon hebben gebeld (V86C)</t>
  </si>
  <si>
    <t>V94 In hoeverre bent u tevreden over de Belasting Telefoon?</t>
  </si>
  <si>
    <t>Om een biljet of formulier aan te vragen</t>
  </si>
  <si>
    <t>Om een brochure of folder aan te vragen</t>
  </si>
  <si>
    <t>Om te wijzen op een door de Belastingdienst  gemaakte fout</t>
  </si>
  <si>
    <t>Informatie zoeken over:</t>
  </si>
  <si>
    <t>1 Duurde erg lang</t>
  </si>
  <si>
    <t>2 Duurde lang</t>
  </si>
  <si>
    <t>4 Ging snel</t>
  </si>
  <si>
    <t>5 Ging heel snel</t>
  </si>
  <si>
    <t>1 Zeer ondeskundig</t>
  </si>
  <si>
    <t>2 Ondeskundig</t>
  </si>
  <si>
    <t>4 Deskundig</t>
  </si>
  <si>
    <t>5 Zeer deskundig</t>
  </si>
  <si>
    <t>1 Beslist niet</t>
  </si>
  <si>
    <t>2 Niet</t>
  </si>
  <si>
    <t>4 Wel</t>
  </si>
  <si>
    <t>5 Beslist wel</t>
  </si>
  <si>
    <t>alle respondenten in de doelgroep die de afgelopen 12 maanden een belastingkantoor hebben bezocht (V86C)</t>
  </si>
  <si>
    <t>V116 In hoeverre bent u tevreden over de manier waarop u bij het belastingkantoor werd behandeld?</t>
  </si>
  <si>
    <t>V117C Wat was de reden waarom u de laatste keer een belastingkantoor bezocht?</t>
  </si>
  <si>
    <t>alle respondenten in de doelgroep die de afgelopen 12 maanden een bezwaarschrift hebben ingediend (V86C)</t>
  </si>
  <si>
    <t>1 Zeer traag</t>
  </si>
  <si>
    <t>2 Traag</t>
  </si>
  <si>
    <t>4 Snel</t>
  </si>
  <si>
    <t>5 Zeer snel</t>
  </si>
  <si>
    <t>1 Zeer onduidelijk</t>
  </si>
  <si>
    <t>2 Onduidelijk</t>
  </si>
  <si>
    <t>4 Duidelijk</t>
  </si>
  <si>
    <t>5 Zeer duidelijk</t>
  </si>
  <si>
    <t>Weet niet, want uitbesteed</t>
  </si>
  <si>
    <t>alle respondenten in de doelgroep die de afgelopen 12 maanden een bezwaarschrift hebben ingediend (V86C) waarvan de behandeling niet nog loopt (V123)</t>
  </si>
  <si>
    <t>alle respondenten in de doelgroep die de afgelopen 12 maanden een een brief hebben gestuurd (V86C)</t>
  </si>
  <si>
    <t>Gecategoriseerde indeling op basis van de oorspronkelijke vraag (aantal brieven)</t>
  </si>
  <si>
    <t>1 Zeer negatief</t>
  </si>
  <si>
    <t>2 Negatief</t>
  </si>
  <si>
    <t>4 Positief</t>
  </si>
  <si>
    <t>5 Zeer positief</t>
  </si>
  <si>
    <t>V138 Handelt uw onderneming alle belastingzaken zelf af, of is de afhandeling van sommige belastingzaken uitbesteed aan bijvoorbeeld een administratiekantoor of externe accountant?</t>
  </si>
  <si>
    <t>Alles wordt zelfstandig afgehandeld</t>
  </si>
  <si>
    <t>Een deel wordt uitbesteed</t>
  </si>
  <si>
    <t>Alles wordt uitbesteed</t>
  </si>
  <si>
    <t>V140 Wat vindt u doorgaans van het gemak waarmee u een belastingaangifte kunt doen?</t>
  </si>
  <si>
    <t>alle respondenten in de doelgroep die niet alles uitbesteden (V138)</t>
  </si>
  <si>
    <t>V156A Hoe vindt u dat u uw fiscale zaken voor elkaar heeft?</t>
  </si>
  <si>
    <t>V156D Hoe deskundig vindt u zichzelf op het gebied van fiscale zaken?</t>
  </si>
  <si>
    <t>V156HA In hoeverre voelt u zich in deze situaties zeker over wat u moet doen? - Wanneer ik mijn aangifte(s) moet doen.</t>
  </si>
  <si>
    <t>1 Ik weet helemaal niet wat ik moet doen</t>
  </si>
  <si>
    <t>2 Ik weet niet goed wat ik moet doen</t>
  </si>
  <si>
    <t>4 Ik weet wat ik moet doen</t>
  </si>
  <si>
    <t>5 Ik weet uitstekend wat ik moet doen</t>
  </si>
  <si>
    <t>V156HB In hoeverre voelt u zich in deze situaties zeker over wat u moet doen? - Wanneer ik een wijziging in mijn fiscale situatie moet doorgeven.</t>
  </si>
  <si>
    <t>V156HC In hoeverre voelt u zich in deze situaties zeker over wat u moet doen? - Wanneer ik bezwaar wil maken tegen een beslissing.</t>
  </si>
  <si>
    <t>V156HD In hoeverre voelt u zich in deze situaties zeker over wat u moet doen? - Wanneer ik een klacht heb.</t>
  </si>
  <si>
    <t>V156HE In hoeverre voelt u zich in deze situaties zeker over wat u moet doen? - Wanneer ik een betalingsregeling wil aanvragen.</t>
  </si>
  <si>
    <t>V156I Kunt u een goede inschatting maken of veranderingen in uw bedrijf gevolgen hebben voor uw fiscale situatie?</t>
  </si>
  <si>
    <t>1 Ik kan dit niet inschatten</t>
  </si>
  <si>
    <t>2 Ik kan dit een beetje inschatten</t>
  </si>
  <si>
    <t>4 Ik kan dit goed overzien</t>
  </si>
  <si>
    <t>5 Ik kan dit zeer goed overzien</t>
  </si>
  <si>
    <t>V156J Is hulp bij uw administratieve / fiscale taken voor u noodzakelijk?</t>
  </si>
  <si>
    <t>1 Niet noodzakelijk</t>
  </si>
  <si>
    <t>2 Soms noodzakelijk</t>
  </si>
  <si>
    <t>4 Noodzakelijk</t>
  </si>
  <si>
    <t>5 Zeer noodzakelijk</t>
  </si>
  <si>
    <t>V156KA Ik ben uitstekend in staat om in iedere situatie een goede afweging te maken of ik hulp nodig heb.</t>
  </si>
  <si>
    <t>1 Volledig mee oneens</t>
  </si>
  <si>
    <t>2 Mee oneens</t>
  </si>
  <si>
    <t>4 Mee eens</t>
  </si>
  <si>
    <t>5 Volledig mee eens</t>
  </si>
  <si>
    <t>V156KB Ik heb geen inzicht in welke mogelijkheden er zijn om hulp in te schakelen.</t>
  </si>
  <si>
    <t>V156KC Ik heb onvoldoende financiële middelen tot mijn beschikking om de juiste hulp in te schakelen.</t>
  </si>
  <si>
    <t>V156KD Ik heb altijd wel iemand in mijn sociale netwerk (familie/vrienden) op wie ik terug kan vallen wanneer er vragen/problemen zijn.</t>
  </si>
  <si>
    <t>V156LC Voor welke soorten belastingen heeft uw onderneming in de afgelopen 12 maanden aangifte gedaan, ongeacht of u dit zelf heeft gedaan of dat dit is uitbesteed.</t>
  </si>
  <si>
    <t>V156LC1 Loonheffing</t>
  </si>
  <si>
    <t>V156LC2 Inkomstenbelasting</t>
  </si>
  <si>
    <t>V156LC3 Vennootschapsbelasting</t>
  </si>
  <si>
    <t>V156LC4 Omzetbelasting</t>
  </si>
  <si>
    <t>V156LC5 Geen van deze</t>
  </si>
  <si>
    <t>V157C Welke soorten belastingaangiftes doet u geheel of gedeeltelijk zelf?</t>
  </si>
  <si>
    <t>V157C1 Loonheffing</t>
  </si>
  <si>
    <t>V157C2 Inkomstenbelasting</t>
  </si>
  <si>
    <t>V157C3 Vennootschapsbelasting</t>
  </si>
  <si>
    <t>V157C4 Omzetbelasting</t>
  </si>
  <si>
    <t>alle respondenten in de doelgroep die een deel van de belastingzaken uitbesteden (V138)</t>
  </si>
  <si>
    <t>V140B Heeft u dit jaar uw aangite inkomstenbelasting al gedaan?</t>
  </si>
  <si>
    <t>V140C In hoeverre bent u tevreden over de manier van aangifte inkomstenbelasting doen via Mijn Belastingdienst?</t>
  </si>
  <si>
    <t>V171 In hoeverre vindt u het doen van aangifte voor de omzetbelasting via de website van de Belastingdienst gemakkelijk?</t>
  </si>
  <si>
    <t>alle respondenten in de doelgroep die de afgelopen 12 maanden aangifte omzetbelasting hebben gedaan (V156LC) en alles zelfstandig afhandelen (V138) of de aangifte omzetbelasting geheel of gedeelteliijk zelf doen (V157C) en de aangifte voor de vennootschapsbelasting via de website van de Belastingdienst doen (V160)</t>
  </si>
  <si>
    <t>V172 Op welke manier wordt aangifte gedaan voor de inkomstenbelasting?</t>
  </si>
  <si>
    <t>Via de website van de Belastingdienst</t>
  </si>
  <si>
    <t>Met behulp van een softwarepakket</t>
  </si>
  <si>
    <t>alle respondenten in de doelgroep die de afgelopen 12 maanden aangifte inkomstenbelasting hebben gedaan (V156LC) en alles zelfstandig afhandelen (V138) of de aangifte inkomstenbelasting geheel of gedeelteliijk zelf doen (V157C)</t>
  </si>
  <si>
    <t>V173 Wat vindt u doorgaans van de snelheid waarmee de Belastingdienst de inkomstenbelasting afhandelt?</t>
  </si>
  <si>
    <t>alle respondenten in de doelgroep die de afgelopen 12 maanden aangifte inkomstenbelasting hebben gedaan (V156LC) en alles zelfstandig afhandelen (V138) of de aangifte inkomstenbelasting geheel of gedeelteliijk zelf doen (V157C) en de aangifte voor de vennootschapsbelasting via de website van de Belastingdienst doen (V160)</t>
  </si>
  <si>
    <t>V175 In hoeverre vindt u het doen van aangifte voor de inkomstenbelasting via de website van de Belastingdienst gemakkelijk?</t>
  </si>
  <si>
    <t>Partner</t>
  </si>
  <si>
    <t>Belastingdienst</t>
  </si>
  <si>
    <t>Weet niet</t>
  </si>
  <si>
    <t>V160 Op welke manier wordt aangifte gedaan voor de loonheffing?</t>
  </si>
  <si>
    <t>alle respondenten in de doelgroep die de afgelopen 12 maanden aangifte loonheffing hebben gedaan (V156LC) en alles zelfstandig afhandelen (V138) of de aangifte loonheffing geheel of gedeelteliijk zelf doen (V157C)</t>
  </si>
  <si>
    <t>V161 Wat vindt u doorgaans van de snelheid waarmee de Belastingdienst de loonheffing afhandelt?</t>
  </si>
  <si>
    <t>V163 In hoeverre vindt u het doen van aangifte voor de loonheffing via de website van de Belastingdienst gemakkelijk?</t>
  </si>
  <si>
    <t>alle respondenten in de doelgroep die de afgelopen 12 maanden aangifte loonheffing hebben gedaan (V156LC) en alles zelfstandig afhandelen (V138) of de aangifte loonheffing geheel of gedeelteliijk zelf doen (V157C) en de aangifte voor de loonheffing via de website van de Belastingdienst doen (V160)</t>
  </si>
  <si>
    <t>V164 Op welke manier wordt aangifte gedaan voor de vennootschapsbelasting?</t>
  </si>
  <si>
    <t>alle respondenten in de doelgroep die de afgelopen 12 maanden aangifte vennootschapsbelasting hebben gedaan (V156LC) en alles zelfstandig afhandelen (V138) of de aangifte vennootschapsbelasting geheel of gedeelteliijk zelf doen (V157C)</t>
  </si>
  <si>
    <t>V165 Wat vindt u doorgaans van de snelheid waarmee de Belastingdienst de vennootschapsbelasting afhandelt?</t>
  </si>
  <si>
    <t>alle respondenten in de doelgroep die de afgelopen 12 maanden aangifte vennootschapsbelasting hebben gedaan (V156LC) en alles zelfstandig afhandelen (V138) of de aangifte vennootschapsbelasting geheel of gedeelteliijk zelf doen (V157C) en de aangifte voor de vennootschapsbelasting via de website van de Belastingdienst doen (V160)</t>
  </si>
  <si>
    <t>V167 In hoeverre vindt u het doen van aangifte voor de vennootschapsbelasting via de website van de Belastingdienst gemakkelijk?</t>
  </si>
  <si>
    <t>V168 Op welke manier wordt aangifte gedaan voor de omzetbelasting?</t>
  </si>
  <si>
    <t>alle respondenten in de doelgroep die de afgelopen 12 maanden aangifte omzetbelasting hebben gedaan (V156LC) en alles zelfstandig afhandelen (V138) of de aangifte omzetbelasting geheel of gedeelteliijk zelf doen (V157C)</t>
  </si>
  <si>
    <t>V169 Wat vindt u doorgaans van de snelheid waarmee de Belastingdienst de omzetbelasting afhandelt?</t>
  </si>
  <si>
    <t>Weet niet (meer)</t>
  </si>
  <si>
    <t>V190 Om welke belastingaangifte ging het toen?</t>
  </si>
  <si>
    <t>Loonheffing</t>
  </si>
  <si>
    <t>Inkomstenbelasting</t>
  </si>
  <si>
    <t>Vennootschapsbelasting</t>
  </si>
  <si>
    <t>Omzetbelasting</t>
  </si>
  <si>
    <t>Accijnzen of invoerrechten</t>
  </si>
  <si>
    <t>1 Helemaal mee oneens</t>
  </si>
  <si>
    <t>5 Helemaal mee eens</t>
  </si>
  <si>
    <t>V194 Heeft de Belastingdienst de onderneming in de afgelopen drie jaar wel eens een boete opgelegd vanwege een fout in een aangifte?</t>
  </si>
  <si>
    <t>V195 Om welke belastingaangifte ging het toen?</t>
  </si>
  <si>
    <t>Herinnering</t>
  </si>
  <si>
    <t>Aanmaning</t>
  </si>
  <si>
    <t>Dwangbevel</t>
  </si>
  <si>
    <t>Beslaglegging</t>
  </si>
  <si>
    <t>V199D In hoeverre was het voor u duidelijk waarom u een herinnering, aanmaning en/of dwangbevel kreeg?</t>
  </si>
  <si>
    <t>alle respondenten in de doelgroep aan wie de afgelopen drie jaar een herinnering, aanmaning of dwangbevel is opgelegd vanwege het niet of niet op tijd betalen van belastingaanslagen (V199A)</t>
  </si>
  <si>
    <t>V201 Wat was de aard van het laatste bezoek van de medewerker van de Belastingdienst?</t>
  </si>
  <si>
    <t>Voor het maken van afspraken</t>
  </si>
  <si>
    <t>Actualiteitsbezoek</t>
  </si>
  <si>
    <t>Dienstverleningsbezoek</t>
  </si>
  <si>
    <t>Startersvoorlichting</t>
  </si>
  <si>
    <t>Oneens (1-2)</t>
  </si>
  <si>
    <t>Eens (4-5)</t>
  </si>
  <si>
    <t>V213A In hoeverre vindt u de volgende kenmerken van toepassing op de Belastingdienst? - Betrouwbaar</t>
  </si>
  <si>
    <t>1 Helemaal niet</t>
  </si>
  <si>
    <t>5 Helemaal wel</t>
  </si>
  <si>
    <t>Niet (1-2)</t>
  </si>
  <si>
    <t>Wel (4-5)</t>
  </si>
  <si>
    <t>V213B In hoeverre vindt u de volgende kenmerken van toepassing op de Belastingdienst? - Zorgvuldig</t>
  </si>
  <si>
    <t>V213C In hoeverre vindt u de volgende kenmerken van toepassing op de Belastingdienst? - Geloofwaardig</t>
  </si>
  <si>
    <t>V213D In hoeverre vindt u de volgende kenmerken van toepassing op de Belastingdienst? - Verantwoordelijk</t>
  </si>
  <si>
    <t>V213E In hoeverre vindt u de volgende kenmerken van toepassing op de Belastingdienst? - Streng</t>
  </si>
  <si>
    <t>V213F In hoeverre vindt u de volgende kenmerken van toepassing op de Belastingdienst? - Transparant</t>
  </si>
  <si>
    <t>V213G In hoeverre vindt u de volgende kenmerken van toepassing op de Belastingdienst? - Deskundig</t>
  </si>
  <si>
    <t>V213H In hoeverre vindt u de volgende kenmerken van toepassing op de Belastingdienst? - Dienstverlenend</t>
  </si>
  <si>
    <t>V214 Welke omschrijving van belasting betalen omschrijft uw persoonlijk gevoel het best?</t>
  </si>
  <si>
    <t>Ik draag iets bij</t>
  </si>
  <si>
    <t>Ik sta iets af</t>
  </si>
  <si>
    <t>Er wordt mij iets afgenomen</t>
  </si>
  <si>
    <t>1 Zeer onbelangrijk</t>
  </si>
  <si>
    <t>2 Onbelangrijk</t>
  </si>
  <si>
    <t>4 Belangrijk</t>
  </si>
  <si>
    <t>5 Zeer belangrijk</t>
  </si>
  <si>
    <t>Onbelangrijk (1-2)</t>
  </si>
  <si>
    <t>Belangrijk (4-5)</t>
  </si>
  <si>
    <t>V219 Hoe groot is, volgens u, de kans dat de Belastingdienst ontdekt dat een onderneming contante betalingen buiten de boeken heeft gehouden?</t>
  </si>
  <si>
    <t>1 Zeer klein</t>
  </si>
  <si>
    <t>2 Klein</t>
  </si>
  <si>
    <t>4 Groot</t>
  </si>
  <si>
    <t>5 Zeer groot</t>
  </si>
  <si>
    <t>Klein (1-2)</t>
  </si>
  <si>
    <t>Groot (4-5)</t>
  </si>
  <si>
    <t>1 Volstrekt onaanvaardbaar</t>
  </si>
  <si>
    <t>2 Onaanvaardbaar</t>
  </si>
  <si>
    <t>4 Aaanvaardbaar</t>
  </si>
  <si>
    <t>5 Volstrekt aanvaardbaar</t>
  </si>
  <si>
    <t>Onaanvaardbaar (1-2)</t>
  </si>
  <si>
    <t>Aanvaardbaar (4-5)</t>
  </si>
  <si>
    <t>1 Helemaal niet ernstig</t>
  </si>
  <si>
    <t>2 Niet ernstig</t>
  </si>
  <si>
    <t>4 Ernstig</t>
  </si>
  <si>
    <t>5 Heel ernstig</t>
  </si>
  <si>
    <t>Niet ernstig (1-2)</t>
  </si>
  <si>
    <t>Ernstig (4-5)</t>
  </si>
  <si>
    <t>V230 In hoeverre kunt u zich voorstellen dat er omstandigheden zijn waardoor u contante betalingen buiten de boeken houdt?</t>
  </si>
  <si>
    <t>1 In zijn geheel niet</t>
  </si>
  <si>
    <t>5 Zeker wel</t>
  </si>
  <si>
    <t>V232 In hoeverre kunt u zich voorstellen dat er omstandigheden zijn waardoor u niet alle inkomsten aangeeft in uw belastingaangifte?</t>
  </si>
  <si>
    <t>V243AA Het betalen van belasting is het juiste om te doen</t>
  </si>
  <si>
    <t>V243AE Belasting betalen is goed voor onze maatschappij en daarom goed voor iedereen</t>
  </si>
  <si>
    <t>V243BA Ik denk dat de medewerkers van de Belastingdienst deskundig zijn</t>
  </si>
  <si>
    <t>V243BB Ik denk dat de Belastingdienst zijn taken goed uitvoert</t>
  </si>
  <si>
    <t>V243BC Ik denk dat de Belastingdienst zijn best doet om te helpen als iemand hulp nodig heeft</t>
  </si>
  <si>
    <t>V243BD Ik denk dat het algemeen belang bij de Belastingdienst voorop staat</t>
  </si>
  <si>
    <t>V243BE Ik denk dat de Belastingdienst oprecht betrokken is bij belastingplichtigen</t>
  </si>
  <si>
    <t>V243BF Ik denk dat de Belastingdienst zijn toezeggingen nakomt</t>
  </si>
  <si>
    <t>V243BG Ik denk dat de Belastingdienst eerlijk is</t>
  </si>
  <si>
    <t>V243BH Ik denk dat de Belastingdienst gelijke gevallen gelijk behandelt</t>
  </si>
  <si>
    <t>V243BI Ik heb er vertrouwen in dat de Belastingdienst zorgvuldig met persoonlijke gegevens omgaat</t>
  </si>
  <si>
    <t>V243CB De Belastingdienst past geldende rechtsregels juist en consequent toe</t>
  </si>
  <si>
    <t>V243CC De Belastingdienst zorgt ervoor dat hij alle benodigde informatie heeft voordat hij een beslissing neemt</t>
  </si>
  <si>
    <t>V243CG Als de Belastingdienst fouten maakt, herstelt hij deze ook</t>
  </si>
  <si>
    <t>V243CH Wie het niet eens is met de Belastingdienst, krijgt voldoende kans om zijn standpunt toe te lichten</t>
  </si>
  <si>
    <t>V243DA De informatie die ik van de Belastingdienst krijg is juist</t>
  </si>
  <si>
    <t>V243DC De Belastingdienst legt belastingwetgeving goed uit</t>
  </si>
  <si>
    <t>V243DE De informatie van de Belastingdienst is gemakkelijk te begrijpen</t>
  </si>
  <si>
    <t>V243DF Het is gemakkelijk om bij de Belastingdienst de informatie te krijgen die ik nodig heb</t>
  </si>
  <si>
    <t>V243EB Belastingzaken zijn eenvoudig af te handelen</t>
  </si>
  <si>
    <t>V243EC Door de Belastingdienst gevraagde informatie is voor mij makkelijk aan te leveren</t>
  </si>
  <si>
    <t>V243ED De Belastingdienst doet er alles aan om onnodig werk voor mij te voorkomen</t>
  </si>
  <si>
    <t>V243EF De Belastingdienst maakt het makkelijk om fouten te voorkomen</t>
  </si>
  <si>
    <t>V243EH Ik heb na het doen van aangifte, het gevoel dat ik dit goed heb gedaan</t>
  </si>
  <si>
    <t>V243EI De Belastingdienst helpt mij om zekerheid te krijgen dat ik het juiste heb gedaan</t>
  </si>
  <si>
    <t>V243FB De Belastingdienst zet zijn eisen kracht bij via controles en boetes</t>
  </si>
  <si>
    <t>V243FD De Belastingdienst controleert veel</t>
  </si>
  <si>
    <t>V243FE De Belastingdienst controleert effectief</t>
  </si>
  <si>
    <t>V243FF De meeste fraudeurs worden door de Belastingdienst opgespoord en aangepakt</t>
  </si>
  <si>
    <t>V243FG De Belastingdienst zorgt er voor dat iedereen de verschuldigde belasting betaalt</t>
  </si>
  <si>
    <t>V251 Wat is uw geslacht?</t>
  </si>
  <si>
    <t>Man</t>
  </si>
  <si>
    <t>Vrouw</t>
  </si>
  <si>
    <t>Ik identificeer mij als...</t>
  </si>
  <si>
    <t>Wil ik liever niet zeggen</t>
  </si>
  <si>
    <t>V252C Wat is uw leeftijd?</t>
  </si>
  <si>
    <t>18 t/m 30 jaar</t>
  </si>
  <si>
    <t>31 t/m 40 jaar</t>
  </si>
  <si>
    <t>41 t/m 50 jaar</t>
  </si>
  <si>
    <t>51 t/m 60 jaar</t>
  </si>
  <si>
    <t>61 t/m 70 jaar</t>
  </si>
  <si>
    <t>71 jaar of ouder</t>
  </si>
  <si>
    <t>V253 Wat is de hoogste opleiding die u heeft afgemaakt?</t>
  </si>
  <si>
    <t>Geen onderwijs</t>
  </si>
  <si>
    <t>Basisonderwijs</t>
  </si>
  <si>
    <t>Lager beroepsonderwijs (LBO, VBO, VMBO, LTS, LEAO, LHNO, e.d.)</t>
  </si>
  <si>
    <t>MAVO, MMS, MULO, ULO, VMBO-TL</t>
  </si>
  <si>
    <t>Middelbaar beroepsonderwijs (MBO, MTS, MEAO, e.d.)</t>
  </si>
  <si>
    <t>HAVO, VWO (HBS)</t>
  </si>
  <si>
    <t>HBO, WO-bachelor (Hogeschool, HTS, HEAO, PABO, e.d.)</t>
  </si>
  <si>
    <t>WO-doctoraal of master</t>
  </si>
  <si>
    <t>OND</t>
  </si>
  <si>
    <t xml:space="preserve">V16B Hoe vindt u dat u uw belastingzaken voor elkaar heeft? </t>
  </si>
  <si>
    <t xml:space="preserve">V16GA Hier volgt een aantal situaties die te maken hebben met belastingen. In hoeverre voelt u zich in deze situaties zeker over wat u moet doen? - Wanneer ik mijn aangifte moet doen. </t>
  </si>
  <si>
    <t xml:space="preserve">V16GB Hier volgt een aantal situaties die te maken hebben met belastingen. In hoeverre voelt u zich in deze situaties zeker over wat u moet doen? - Wanneer ik bezwaar wil maken tegen een beslissing. </t>
  </si>
  <si>
    <t xml:space="preserve">V16GC Hier volgt een aantal situaties die te maken hebben met belastingen. In hoeverre voelt u zich in deze situaties zeker over wat u moet doen? - Wanneer ik een klacht heb. </t>
  </si>
  <si>
    <t xml:space="preserve">V16GD Hier volgt een aantal situaties die te maken hebben met belastingen. In hoeverre voelt u zich in deze situaties zeker over wat u moet doen? - Wanneer ik een betalingsregeling wil aanvragen. </t>
  </si>
  <si>
    <t xml:space="preserve">V16I Is hulp bij uw belastingaangifte voor u noodzakelijk? </t>
  </si>
  <si>
    <t>Niet noodzakelijk (1-2)</t>
  </si>
  <si>
    <t>Noodzakelijk (4-5)</t>
  </si>
  <si>
    <t xml:space="preserve">V16JA Hieronder volgt een aantal stellingen over of u in staat bent om de juiste hulp in te schakelen bij het nakomen van uw fiscale rechten en plichten - Ik ben uitstekend in staat om in iedere situatie een goede afweging te maken of ik hulp nodig heb. </t>
  </si>
  <si>
    <t>5 Volledige mee oneens</t>
  </si>
  <si>
    <t>Mee oneens (1-2)</t>
  </si>
  <si>
    <t>Mee eens (4-5)</t>
  </si>
  <si>
    <t xml:space="preserve">V16JB Hieronder volgt een aantal stellingen over of u in staat bent om de juiste hulp in te schakelen bij het nakomen van uw fiscale rechten en plichten - Ik heb geen inzicht in welke mogelijkheden er zijn om hulp in te schakelen. </t>
  </si>
  <si>
    <t xml:space="preserve">V16JC Hieronder volgt een aantal stellingen over of u in staat bent om de juiste hulp in te schakelen bij het nakomen van uw fiscale rechten en plichten - Ik heb onvoldoende financiële middelen tot mijn beschikking om de juiste hulp in te schakelen. </t>
  </si>
  <si>
    <t xml:space="preserve">V16JD Hieronder volgt een aantal stellingen over of u in staat bent om de juiste hulp in te schakelen bij het nakomen van uw fiscale rechten en plichten - Ik heb altijd wel iemand in mijn sociale netwerk (familie/vrienden) op wie ik terug kan vallen wanneer er vragen/problemen zijn. </t>
  </si>
  <si>
    <t xml:space="preserve">V17 Bent u geholpen bij het doen van belastingaangifte? </t>
  </si>
  <si>
    <t xml:space="preserve">V18 Wie heeft u bij het doen van belastingaangifte het meest geholpen? </t>
  </si>
  <si>
    <t>Familie/vrienden/buren</t>
  </si>
  <si>
    <t>Belastingadviseur/consulent</t>
  </si>
  <si>
    <t>Niet-commerciële hulpverlener (vakbond, bond van ouderen, etc.)</t>
  </si>
  <si>
    <t>Iemand anders</t>
  </si>
  <si>
    <t>alle respondenten in de doelgroep die geholpen zijn bij het doen van belastingaangifte (V17)</t>
  </si>
  <si>
    <t xml:space="preserve">V19 Hoe ver ging de hulp van degene die u toen heeft geholpen met de aangifte? </t>
  </si>
  <si>
    <t>Helemaal uit handen gegeven</t>
  </si>
  <si>
    <t>Samen de aangifte ingevuld</t>
  </si>
  <si>
    <t>Hij/zij heeft alleen adviezen gegeven</t>
  </si>
  <si>
    <t xml:space="preserve">V20A Stel dat u geen gebruik meer zou kunnen maken van hulp bij uw aangifte, in hoeverre zou u dan in staat zijn hiervoor een goed alternatief te vinden? </t>
  </si>
  <si>
    <t>1 Zeer slecht in staat</t>
  </si>
  <si>
    <t>2 Slecht in staat</t>
  </si>
  <si>
    <t>4 Goed in staat</t>
  </si>
  <si>
    <t>5 Zeer goed in staat</t>
  </si>
  <si>
    <t xml:space="preserve">V21 Hoe is de aangifte de laatste keer ingediend? </t>
  </si>
  <si>
    <t>Internet</t>
  </si>
  <si>
    <t>Papier</t>
  </si>
  <si>
    <t>Aangifte-app</t>
  </si>
  <si>
    <t xml:space="preserve">V22 In hoeverre vindt u het aangifteprogramma duidelijk? </t>
  </si>
  <si>
    <t xml:space="preserve">V24 In hoeverre vindt u de Vooraf Ingevulde Aangifte negatief of positief? </t>
  </si>
  <si>
    <t>V26 In hoeverre bent u tevreden over het gebruik van de Vooraf Ingevulde Aangifte?</t>
  </si>
  <si>
    <t xml:space="preserve">V29 In hoeverre vindt u het invullen van de aangifte ingewikkeld of eenvoudig? </t>
  </si>
  <si>
    <t>1 Zeer ingewikkeld</t>
  </si>
  <si>
    <t>2 Ingewikkeld</t>
  </si>
  <si>
    <t>4 Eenvoudig</t>
  </si>
  <si>
    <t>5 Zeer eenvoudig</t>
  </si>
  <si>
    <t xml:space="preserve">V30 Wat vindt u doorgaans van de snelheid waarmee de Belastingdienst na uw aangifte Inkomstenbelasting komt met de definitieve aanslag? </t>
  </si>
  <si>
    <t xml:space="preserve">V181 In hoeverre zijn de verschillende stappen als het gaat om uw belastingaangifte en de afwikkeling daarvan voor u duidelijk? </t>
  </si>
  <si>
    <t xml:space="preserve">V205A De Belastingdienst-Toeslagen is verantwoordelijk voor het uitbetalen van verschillende toeslagen, zoals de zorgtoeslag, huurtoeslag, kinderopvangtoeslag en het kindgebonden budget. Ontvangt u een of meerdere van deze toeslagen?  Zorgtoeslag </t>
  </si>
  <si>
    <t xml:space="preserve">V205B De Belastingdienst-Toeslagen is verantwoordelijk voor het uitbetalen van verschillende toeslagen, zoals de zorgtoeslag, huurtoeslag, kinderopvangtoeslag en het kindgebonden budget. Ontvangt u een of meerdere van deze toeslagen?  Huurtoeslag </t>
  </si>
  <si>
    <t xml:space="preserve">V205C De Belastingdienst-Toeslagen is verantwoordelijk voor het uitbetalen van verschillende toeslagen, zoals de zorgtoeslag, huurtoeslag, kinderopvangtoeslag en het kindgebonden budget. Ontvangt u een of meerdere van deze toeslagen?  Kinderopvangtoeslag </t>
  </si>
  <si>
    <t xml:space="preserve">V205D De Belastingdienst-Toeslagen is verantwoordelijk voor het uitbetalen van verschillende toeslagen, zoals de zorgtoeslag, huurtoeslag, kinderopvangtoeslag en het kindgebonden budget. Ontvangt u een of meerdere van deze toeslagen?  Kindgebonden budget </t>
  </si>
  <si>
    <t xml:space="preserve">V254 Wat is op dit moment uw belangrijkste bron van inkomsten of de situatie die het meest op u van toepassing is? </t>
  </si>
  <si>
    <t>Zelfstandig ondernemer</t>
  </si>
  <si>
    <t>Werkzaam in loondienst</t>
  </si>
  <si>
    <t>Volledig arbeidsongeschikt</t>
  </si>
  <si>
    <t>Werkloos, werkzoekend, bijstand</t>
  </si>
  <si>
    <t>Gepensioneerd of VUT</t>
  </si>
  <si>
    <t>Studerend / schoolgaand</t>
  </si>
  <si>
    <t>Huisvrouw, huisman</t>
  </si>
  <si>
    <t xml:space="preserve">V255 Wat is op dit moment uw eigen netto maandinkomen? </t>
  </si>
  <si>
    <t>1.000 of minder Euro</t>
  </si>
  <si>
    <t>1.001 - 1.500 Euro</t>
  </si>
  <si>
    <t>1.501 - 2.000 Euro</t>
  </si>
  <si>
    <t>2.001 - 2.500 Euro</t>
  </si>
  <si>
    <t>2.501 - 3.000 Euro</t>
  </si>
  <si>
    <t>3.001 - 3.500 Euro</t>
  </si>
  <si>
    <t>3.501 - 4.000 Euro</t>
  </si>
  <si>
    <t>4.001 - 4.500 Euro</t>
  </si>
  <si>
    <t>4.501 - 5.000 Euro</t>
  </si>
  <si>
    <t>meer dan 5.000 Euro</t>
  </si>
  <si>
    <t>weet niet / wil niet zeggen</t>
  </si>
  <si>
    <t xml:space="preserve">V256C Uit hoeveel personen bestaat uw huishouden, u zelf meegerekend? </t>
  </si>
  <si>
    <t>2 personen</t>
  </si>
  <si>
    <t>3 personen</t>
  </si>
  <si>
    <t>4 personen</t>
  </si>
  <si>
    <t>5+ personen</t>
  </si>
  <si>
    <t>Gecategoriseerde indleing op basis van de oorspronkelijke vraag (aantal personen)</t>
  </si>
  <si>
    <t xml:space="preserve">V257 Wat is de samenstelling van uw huishouden? </t>
  </si>
  <si>
    <t>Alleenstaand, geen kinderen</t>
  </si>
  <si>
    <t>Alleenstaand, met kinderen</t>
  </si>
  <si>
    <t>Samenwonend, geen kinderen</t>
  </si>
  <si>
    <t>Samenwonend, met kinderen</t>
  </si>
  <si>
    <t>Gehuwd, geen kinderen</t>
  </si>
  <si>
    <t>Gehuwd, met kinderen</t>
  </si>
  <si>
    <t>Voor eenpersoonshuishoudens (V256C) wordt automatisch 'Alleenstaand, geen kinderen' ingevuld</t>
  </si>
  <si>
    <t xml:space="preserve">V258 Heeft uw partner eigen inkomsten? </t>
  </si>
  <si>
    <t>alle respondenten in de doelgroep die samenwonen of gehuwd zijn (V257)</t>
  </si>
  <si>
    <t xml:space="preserve">V260 Wat is ongeveer het totale netto maandinkomen van uw huishouden? </t>
  </si>
  <si>
    <t>1.001 - 2.000 Euro</t>
  </si>
  <si>
    <t>2.001 - 3.000 Euro</t>
  </si>
  <si>
    <t>3.001 - 4.000 Euro</t>
  </si>
  <si>
    <t>4.001 - 5.000 Euro</t>
  </si>
  <si>
    <t>5.001 - 7.500 Euro</t>
  </si>
  <si>
    <t>7.501 - 10.000 Euro</t>
  </si>
  <si>
    <t>meer dan 10.000 Euro</t>
  </si>
  <si>
    <t xml:space="preserve">V263 Woont u in een huurhuis of een koophuis? </t>
  </si>
  <si>
    <t>Huurhuis</t>
  </si>
  <si>
    <t>Koophuis</t>
  </si>
  <si>
    <t>Anders</t>
  </si>
  <si>
    <t>PAR</t>
  </si>
  <si>
    <t>15,919PAR237433%</t>
  </si>
  <si>
    <t>Met de klantcoördinator</t>
  </si>
  <si>
    <t>V122C Hoeveel bezwaarschriften heeft u in de afgelopen 12 maanden bij de Belastingdienst ingediend?</t>
  </si>
  <si>
    <t xml:space="preserve">V126C Hoeveel brieven heeft u in de afgelopen 12 maanden aan de  Belastingdienst gestuurd? </t>
  </si>
  <si>
    <t>1 of 2 keer</t>
  </si>
  <si>
    <t>3 of 4 keer</t>
  </si>
  <si>
    <t>5 of 6 keer</t>
  </si>
  <si>
    <t>7 of 8 keer</t>
  </si>
  <si>
    <t>9 of 10 keer</t>
  </si>
  <si>
    <t>11 t/m 25 keer</t>
  </si>
  <si>
    <t>26 t/m 50 keer</t>
  </si>
  <si>
    <t xml:space="preserve">V127 Heeft u inmiddels reactie gehad op uw (laatste) brief? </t>
  </si>
  <si>
    <t>V129 Hoe vaak heeft uw organisatie (zelf of de externe adviseur van de organisatie) in de afgelopen 12 maanden fiscale issues aan de Belastingdienst voorgelegd (zogenaamd vooroverleg)?</t>
  </si>
  <si>
    <t>Geen enkele keer</t>
  </si>
  <si>
    <t>2 keer</t>
  </si>
  <si>
    <t>5 keer of meer</t>
  </si>
  <si>
    <t>V129B In hoeverre bent u tevreden over het vooroverleg dat uw organisatie (of de externe adviseur van de organisatie) heeft gevoerd met de Belastingdienst?</t>
  </si>
  <si>
    <t>alle respondenten in de doelgroep die in de afgelopen 12 maanden fiscale issues aan de Belastingdienst hebben voorgelegd (V129)</t>
  </si>
  <si>
    <t>V130 Heeft de Belastingdienst in de afgelopen 3 jaar met uw organisatie gesproken over fiscale interne beheersing en/of interne monitoring?</t>
  </si>
  <si>
    <t>V130B In hoeverre bent u tevreden over het gesprek met de Belastingdienst over fiscale interne beheersing en/of interne monitoring?</t>
  </si>
  <si>
    <t>alle respondenten in de doelgroep met wie de Belastingdienst in de afgelopen 3 jaar over fiscale interne beheersing en/of interne monitoring heeft gesproken (V130)</t>
  </si>
  <si>
    <t>V131 Heeft de Belastingdienst in de afgelopen 3 jaar een bedrijfsgesprek met uw onderneming gevoerd?</t>
  </si>
  <si>
    <t>V131B In hoeverre bent u tevreden over het bedrijfsgesprek dat de Belastingdienst met uw organisatie heeft gevoerd?</t>
  </si>
  <si>
    <t>alle respondenten in de doelgroep met wie de Belastingdienst in de afgelopen 3 jaar een bedrijfsgesrpek heeft gevoerd (V131)</t>
  </si>
  <si>
    <t>GO</t>
  </si>
  <si>
    <t xml:space="preserve">V8 Hoe zou u uw organisatie omschrijven? </t>
  </si>
  <si>
    <t>Accountantskantoor</t>
  </si>
  <si>
    <t>Belastingadvieskantoor</t>
  </si>
  <si>
    <t>Boekhoudkantoor/administratiekantoor</t>
  </si>
  <si>
    <t>Salaris-/loonadministratiekantoor</t>
  </si>
  <si>
    <t>Belangenvereniging</t>
  </si>
  <si>
    <t xml:space="preserve">V13 Is de onderneming aangesloten bij één of meerdere beroepsorganisaties voor belastingadviseurs? </t>
  </si>
  <si>
    <t>V14 Bij welke beroepsorganisatie(s) is uw onderneming aangesloten?</t>
  </si>
  <si>
    <t>NOB - Nederlandse Orde van Belastingadviseurs</t>
  </si>
  <si>
    <t>NBA - Nederlandse Beroepsorganisatie van Accountants (fusie van NIVRA en NovAA)</t>
  </si>
  <si>
    <t>Register Belastingadviseurs (fusie van CB en NFB)</t>
  </si>
  <si>
    <t>NOAB - Nederlandse Orde van Administratie en Belastingdeskundigen</t>
  </si>
  <si>
    <t>SRA - Samenwerkende Registeraccountants en accountants-administratieconsulenten</t>
  </si>
  <si>
    <t>NIBA - Nationaal Instituut voor Belasting- en Bedrijfsadviseurs</t>
  </si>
  <si>
    <t>VLB - Vereniging van Accountants- en Belastingadviesbureaus</t>
  </si>
  <si>
    <t>alle respondenten in de doelgroep die bij een beroepsorganisatie voor belastingadviseurs zijn aangesloten (V13)</t>
  </si>
  <si>
    <t xml:space="preserve">V58A Verzorgt u een of meerdere toeslagen voor particulieren en/of ondernemers? </t>
  </si>
  <si>
    <t>Alleen huurtoeslag</t>
  </si>
  <si>
    <t>Alleen zorgtoeslag</t>
  </si>
  <si>
    <t>Alleen kindgebonden budget</t>
  </si>
  <si>
    <t>Alleen kinderopvangtoeslag</t>
  </si>
  <si>
    <t>Meerdere toeslagen</t>
  </si>
  <si>
    <t>Geen van bovenstaande toeslagen</t>
  </si>
  <si>
    <t xml:space="preserve">V59 Werkt u als belastingadviseur uitsluitend voor particuliere belastingplichtigen, uitsluitend voor ondernemers, of voor beide groepen? </t>
  </si>
  <si>
    <t>Alleen particulieren</t>
  </si>
  <si>
    <t>Alleen ondernemingen</t>
  </si>
  <si>
    <t>Zowel particulieren als ondernemingen</t>
  </si>
  <si>
    <t xml:space="preserve">V60A Maakt u gebruik van het aangifteprogramma IB voor particulieren van de Belastingdienst? </t>
  </si>
  <si>
    <t>alle respondenten in de doelgroep die (ook) voor particulieren werken (V59)</t>
  </si>
  <si>
    <t xml:space="preserve">V61 In hoeverre vindt u het aangifteprogramma IB voor particulieren duidelijk? </t>
  </si>
  <si>
    <t>alle respondenten in de doelgroep die (ook) voor particulieren werken en gebruik maken van het aangifteprogramma IB voor particulieren van de Belastingdienst (V60A)</t>
  </si>
  <si>
    <t xml:space="preserve">V62 In hoeverre bent u tevreden over het hele proces van aangifte voor particulieren en de afwikkeling van belastingen? </t>
  </si>
  <si>
    <t>V63 Op welke manieren verzorgt u in uw praktijk de aangifte van ondernemers?</t>
  </si>
  <si>
    <t>Aangifte samenstellen en versturen naar de Belastingdienst met behulp van een softwarepakket</t>
  </si>
  <si>
    <t>Aangifte alleen voorbereiden zodat ondernemer zelf de aangifte kan invullen en versturen via beveiligde internetsite van de Belastingdienst</t>
  </si>
  <si>
    <t>Aangifte verzorgen en versturen via beveiligde internetsite van de Belastingdienst</t>
  </si>
  <si>
    <t>alle respondenten in de doelgroep die (ook) voor ondernemingen werken (V59)</t>
  </si>
  <si>
    <t xml:space="preserve">V64 In hoeverre vindt u deze aangifteprogramma's voor ondernemers op de beveiligde internetsite van de belastingdienst duidelijk? </t>
  </si>
  <si>
    <t>alle respondenten in de doelgroep die (ook) voor ondernemingen werken (V59) en voor aangifte gebruik maken van de beviligde internetsite van de belastingdienst (V63)</t>
  </si>
  <si>
    <t xml:space="preserve">V65 In hoeverre bent u tevreden over het hele proces van aangifte voor ondernemers en de afwikkeling van belastingen? </t>
  </si>
  <si>
    <t>Helpdesk Intermediairs gebeld (via uw speciale toegangscode tijdens de welkomsttekst)</t>
  </si>
  <si>
    <t>Gebeld met behandelend ambtenaar op belastingkantoor</t>
  </si>
  <si>
    <t>E-mail gestuurd</t>
  </si>
  <si>
    <t>Contact met relatiebeheerder of accountmanager Belastingkantoor</t>
  </si>
  <si>
    <t xml:space="preserve">V103 In hoeverre bent u tevreden over de telefonische Helpdesk Intermediairs? </t>
  </si>
  <si>
    <t>alle respondenten in de doelgroep die de afgelopen 12 maanden contact hebben opgenomen met de Helpdesk Intermediairs (V86C)</t>
  </si>
  <si>
    <t>V104 Wat was de reden waarom u de laatste keer met de telefonische Helpdesk Intermediairs belde?</t>
  </si>
  <si>
    <t xml:space="preserve">V105 Wat vindt u van de snelheid waarmee u de laatste keer dat u de Helpdesk Intermediairs belde, een medewerker aan de lijn kreeg? </t>
  </si>
  <si>
    <t xml:space="preserve">V106 In hoeverre was de medewerker van de telefonische Helpdesk Intermediairs waarmee u de laatste keer sprak deskundig? </t>
  </si>
  <si>
    <t xml:space="preserve">V109 In hoeverre was u de laatste keer tevreden over het uiteindelijke antwoord of resultaat? </t>
  </si>
  <si>
    <t xml:space="preserve">V178 Wat vindt u doorgaans van de snelheid waarmee de Belastingdienst belastingaangiftes afhandelt? </t>
  </si>
  <si>
    <t xml:space="preserve">V199FGH In hoeverre is het over het algemeen duidelijk waarom uw cliënten een herinnering, aanmaning en/of dwangbevel krijgen? </t>
  </si>
  <si>
    <t>alle respondenten in de doelgroep van wie cliënten de afgelopen 12 maanden met een herinnering, aanmaning of dwangbevel te maken hebben gehad (V199C)</t>
  </si>
  <si>
    <t xml:space="preserve">V199I In hoeverre is het over het algemeen duidelijk waarom de Belastingdienst bij uw cliënten uiteindelijk over gaat tot beslaglegging? </t>
  </si>
  <si>
    <t>Kan ik echt niet beoordelen</t>
  </si>
  <si>
    <t xml:space="preserve">V227 Hoe aanvaardbaar of onaanvaardbaar vindt u het als een particuliere belastingplichtige doelbewust belasting ontduikt? </t>
  </si>
  <si>
    <t>4 Aanvaardbaar</t>
  </si>
  <si>
    <t xml:space="preserve">V229 Als door de Belastingdienst wordt ontdekt dat een particuliere belastingplichtige bewust zijn belastingaangifte niet juist heeft ingevuld, hoe ernstig denkt u dat de gevolgen voor die persoon dan zullen zijn? </t>
  </si>
  <si>
    <t xml:space="preserve">V233 In hoeverre kunt u zich voorstellen dat er omstandigheden zijn waardoor u niet alle inkomsten aangeeft in een belastingaangifte van een cliënt? </t>
  </si>
  <si>
    <t>FD</t>
  </si>
  <si>
    <t>Gecategoriseerde indeling op basis van de oorspronkelijke vraag (aantal jaar)</t>
  </si>
  <si>
    <t>alle respondenten</t>
  </si>
  <si>
    <t>alle respondenten in de doelgroep die niet geholpen zijn bij het doen van belastingaangifte (V17) of die dit niet geheel uit handen hebben gegeven (V19), en bij wie de aangifte de laatste keer is ingediend via internet of de aangifte-app (V21)</t>
  </si>
  <si>
    <t>alle respondenten in de doelgroep die niet geholpen zijn bij het doen van belastingaangifte (V17) of die dit niet geheel uit handen hebben gegeven (V19)</t>
  </si>
  <si>
    <t xml:space="preserve"> - </t>
  </si>
  <si>
    <t>alle respondenten in de doelgroep die de afgelopen 12 maanden aangifte loonheffing hebben gedaan (V156LC) en alles zelfstandig afhandelen (V138) of de aangifte loonheffing geheel of gedeelteliijk zelf doen (V157C) en dit jaar al aangifte inkomstenbelasting hebben gedaan (V140B)</t>
  </si>
  <si>
    <t>alle respondenten in de doelgroep bij wie in de afgelopen drie jaar / 12 maanden de aangifte door de Belastingienst is aangepast (V189)</t>
  </si>
  <si>
    <t>alle respondenten in de doelgroep bij wie de afgelopen 12 maanden voor clienten een aangifte door de Belastingdienst is aangepast (V189)</t>
  </si>
  <si>
    <t>alle respondenten in de doelgroep bij wie de afgelopen 12 maanden voor clienten / de afgelopen 3 jaar een aangifte door de Belastingdienst is aangepast (V189)</t>
  </si>
  <si>
    <t>alle respondenten in de doelgroep aan wie de Belastingdienst de afgelopen 12 maanden bij cliënten / de afgelopen 3 jaar wel eens een boete heeft opgelegd vanwege een fout in de aangifte (V194)</t>
  </si>
  <si>
    <t>alle respondenten in de doelgroep bij wie de afgelopen 12 maanden aan clienten / de afgelopen 3 jaar een boete is opgelegd vanwege een fout in een aangifte (V194)</t>
  </si>
  <si>
    <t>V196 In hoeverre was het voor u duidelijk waarom u die boete kreeg? 
(FD: In hoeverre is het voor u over het algemeen duidelijk waarom een boete wordt opgelegd?)</t>
  </si>
  <si>
    <t>V197 In hoeverre was u het eens met die beslissing van de Belastingdienst? 
(FD: In hoeverre bent u het over het algemeen eens met beslissingen van de Belastingdienst over boetes?)</t>
  </si>
  <si>
    <t>V198 In hoeverre vond u dat de hoogte van de boete in verhouding stond tot de fout in de aangifte? 
(FD: In hoeverre vindt u dat de hoogte van de boete over het algemeen in verhouding staat tot de fout in de aangifte?)</t>
  </si>
  <si>
    <t>V199A Heeft uw onderneming (PAR: u) in de afgelopen drie jaar wel eens te maken gehad met herinneringen, aanmaningen, dwangbevelen of  beslaglegging vanwege het niet of niet op tijd betalen van belastingaanslagen?</t>
  </si>
  <si>
    <t>V199BC Om wat voor maatregel of maatregelen ging het in uw geval? (FD: Met welke maatregelen hebben uw cliënten in de afgelopen 12 maanden wel eens te maken gehad vanwege het niet of niet op tijd betalen van belastingaanslagen?)</t>
  </si>
  <si>
    <t>FD: alle respondenten in de doelgroep; OND, PAR, GO: alle respondenten in de doelgroep aan wie de afgelopen drie jaar een herinnering, aanmaning, dwangbevel of beslaglegging is opgelegd vanwege het niet of niet op tijd betalen van belastingaanslagen (V199A)</t>
  </si>
  <si>
    <t>V200 Is in de afgelopen drie jaar een medewerker van de Belastingdienst bij uw onderneming langs geweest, waarbij het niet ging om een boekenonderzoek of controle? 
(FD: Is in de afgelopen 12 maanden door de Belastingdienst aan één of meer van uw cliënten een bezoek gebracht, waarbij het niet ging om een boekenonderzoek of controle?)</t>
  </si>
  <si>
    <t>alle respondenten in de doelgroep bij wie de Belastingdienst de afgelopen 3 jaar (FD: de afgelopen 12 maanden aan cliënten) een bezoek heeft gebracht, anders dan boekenonderzoek of controle (V200)</t>
  </si>
  <si>
    <t>V202 In hoeverre was u tevreden over het laatste bezoek? 
(FD: In hoeverre bent u in het algemeen tevreden over dat bezoek?)</t>
  </si>
  <si>
    <t>alle respondenten in de doelgroep bij wie de Belastingdienst de afgelopen 3 jnaar (FD: de afgelopen 12 maanden aan cliënten) een bezoek heeft gebracht, anders dan boekenonderzoek of controle (V200)</t>
  </si>
  <si>
    <t>V203 In hoeverre was de medewerker van de Belastingdienst die bij de onderneming langs kwam  deskundig? 
(FD: In hoeverre is de medewerker van de Belastingdienst die bij de onderneming langskomt over het algemeen deskundig?)
Toelichting: Het gaat dan dus om een bezoek anders dan een boekenonderzoek of controle.</t>
  </si>
  <si>
    <t>V243FA De Belastingdienst heeft verregaande bevoegdheden om mensen (ZZP, OND: ondernemers, GO: ondernemingen, FD: belastingplichtige burgers en bedrijven) te dwingen de verschuldigde belastingen te betalen)</t>
  </si>
  <si>
    <t>V243EG Als ik een fout in mijn belastingzaken (OND: de belastingzaken van mijn bedrijf, GO: de belastingzaken van het bedrijf, FD: de belastingzaken van mijn klant) heb gemaakt is dat eenvoudig op te lossen</t>
  </si>
  <si>
    <t>V243EE De Belastingdienst helpt mij om belastingzaken (OND: van mijn bedrijf, GO: van het bedrijf, FD: van mijn klant) in één keer goed te doen</t>
  </si>
  <si>
    <t>V243EA Het kost mij niet veel tijd om mijn belastingzaken (OND: de belastingzaken van mijn bedrijf, GO: de belastingzaken van het bedrijf, FD: de belastingzaken van mijn klant) af te handelen</t>
  </si>
  <si>
    <t>V243DH Met de informatie van de Belastingdienst ben ik in staat mijn aangifte (OND: de aangifte van mijn bedrijf, GO: de aangifte van het bedrijf / FD: de aangifte van mijn klant) juist in te vullen)</t>
  </si>
  <si>
    <t>V243DG De Belastingdienst informeert mij wanneer er dingen voor mij (OND: mijn bedrijf, GO: het bedrijf) veranderen /(FD: De Belastingdienst informeert belastingplichtige burgers en bedrijven wanneer er dingen voor hen veranderen)</t>
  </si>
  <si>
    <t>V243DD Als ik berichten ontvang van de Belastingdienst dan snap ik wat dit voor mijn  situatie (OND: mijn bedrijf, GO: het bedrijf) betekent /(FD: Als ik voor mijn klant berichten ontvangt van de Belastingdienst dan snap ik wat dit voor mijn klant betekent)</t>
  </si>
  <si>
    <t>V243DB De Belastingdienst geeft duidelijk aan wat ik (OND: mijn bedrijf, GO: het bedrijf) moet doen</t>
  </si>
  <si>
    <t>V243CJ De Belastingdienst gaat uit van de eerlijkheid van mensen (OND, GO; bedrijven)/(FD: belastingplichtige burgers en bedrijven) tenzij hun gedrag het tegendeel bewijst</t>
  </si>
  <si>
    <t>V243CI De Belastingdienst legt beslissingen over belastingzaken aan mensen (OND, GO; bedrijven)/(FD: belastingplichtige burgers en bedrijven) uit</t>
  </si>
  <si>
    <t>V243CF De Belastingdienst behandelt mensen (OND, GO; bedrijven)/(FD: belastingplichtige burgers en bedrijven) met respect</t>
  </si>
  <si>
    <t xml:space="preserve">V243CE De Belastingdienst doet al het mogelijke om mensen (OND, GO; bedrijven)/(FD: belastingplichtige burgers en bedrijven) te helpen </t>
  </si>
  <si>
    <t>V243CD De Belastingdienst houdt voldoende rekening met de omstandigheden van mensen (OND, GO; bedrijven)/(FD: belastingplichtige burgers en bedrijven)</t>
  </si>
  <si>
    <t>V243CA De Belastingdienst behandelt mensen (OND, GO; bedrijven)/(FD: belastingplichtige burgers en bedrijven) rechtvaardig</t>
  </si>
  <si>
    <t xml:space="preserve">V243AH Het is spijtig dat de samenleving schade ondervindt van mensen (OND, GO, FD: bedrijven) die hun belasting niet betalen </t>
  </si>
  <si>
    <t xml:space="preserve">V243AG Het is lastig om het land te regeren als mensen (OND, GO, FD: bedrijven) hun belasting niet betalen </t>
  </si>
  <si>
    <t>V243AF Het is teleurstellend dat sommige mensen (OND, GO, FD:  bedrijven) hun belasting niet betalen</t>
  </si>
  <si>
    <t>V243AD Burgerschap (OND, GO, FD: Ondernemerschap) brengt een gedeelde verantwoordelijkheid tussen overheid en burger met zich mee</t>
  </si>
  <si>
    <t>V243AC Burgerschap (OND, GO, FD: Ondernemerschap) brengt de verplichting om belasting te betalen met zich mee</t>
  </si>
  <si>
    <t>V243AB Belasting betalen is een verantwoordelijkheid die alle Nederlanders (OND, GO, FD: alle Nederlandse bedrijven) bereidwillig zouden moeten aanvaarden</t>
  </si>
  <si>
    <t>V231 In hoeverre kunt u zich voorstellen dat er omstandigheden zijn waardoor u teveel of niet bestaande aftrekposten in uw belastingaangifte opvoert?
(FD: In hoeverre kunt u zich voorstellen dat er omstandigheden zijn waardoor u teveel of niet bestaande aftrekposten in een belastingaangifte van een cliënt opvoert?)</t>
  </si>
  <si>
    <t xml:space="preserve">V228 Als door de Belastingdienst wordt ontdekt dat een onderneming (PAR: iemand) bewust zijn belastingaangifte niet juist heeft ingevuld, hoe ernstig denkt u dat de gevolgen voor die onderneming (PAR: persoon) dan zullen zijn? </t>
  </si>
  <si>
    <t xml:space="preserve">V224 Hoe aanvaardbaar of onaanvaardbaar vindt u het als een onderneming (PAR: iemand) doelbewust belasting ontduikt? </t>
  </si>
  <si>
    <t xml:space="preserve">V218 In hoeverre vindt u het belangrijk dat als er geld moet worden betaald (PAR: u geld moet bijbetalen), de Belastingdienst het geld binnen de termijn binnen heeft? </t>
  </si>
  <si>
    <t xml:space="preserve">V217 In hoeverre vindt u het belangrijk dat de Belastingdienst juiste en volledige aangiftes krijgt (PAR: een zo nauwkeurig mogelijke aangifte van u krijgt)? </t>
  </si>
  <si>
    <t xml:space="preserve">V216 In hoeverre vindt u het belangrijk dat de Belastingdienst de aangiftes van de onderneming (FD: uw clienten) (PAR: uw aangifte) op tijd binnen heeft? </t>
  </si>
  <si>
    <t>V193 In hoeverre was u het eens met die beslissing van de Belastingdienst? 
(FD: In hoeverre bent u het over het algemeen eens met de beslissingen van de Belastingdienst over aanpassingen?)</t>
  </si>
  <si>
    <t>V191 In hoeverre was het voor u duidelijk waarom die aangifte (particulieren: uw belastingaangifte) werd aangepast? 
(FD: In hoeverre is het voor u over het algemeen duidelijk waarom aangiftes worden aangepast?)</t>
  </si>
  <si>
    <t>V189 Heeft de Belastingdienst in de afgelopen drie jaar wel eens aangegeven het niet eens te zijn met een deel van de aangifte en is die aangifte daarom door de Belastingdienst aangepast? 
(FD: Heeft de Belastingdienst in de afgelopen 12 maanden wel eens aangegeven het niet eens te zijn met een deel van de aangifte van één of meer van uw cliënten en is de aangifte daarom door de Belastingdienst aangepast?)</t>
  </si>
  <si>
    <t>V187 In hoeverre was de controle medewerker van de Belastingdienst die bij de onderneming langs kwam deskundig? 
(FD: In hoeverre vindt u de controlemedewerkers van de Belastingdienst over het algemeen deskundig?)</t>
  </si>
  <si>
    <t>V186 In hoeverre was u tevreden over de manier waarop deze controle werd uitgevoerd? 
(FD: Wat is over het algemeen uw oordeel over de manier waarop deze controles worden uitgevoerd?)</t>
  </si>
  <si>
    <t>V185 Is in de afgelopen drie jaar door de Belastingdienst bij de onderneming een controle of boekenonderzoek uitgevoerd? 
(FD: Is in de afgelopen 12 maanden door de Belastingdienst bij één of meer van uw cliënten een controle of boekenonderzoek uitgevoerd?)</t>
  </si>
  <si>
    <t>V184 Is een belastingaangifte van de onderneming, voor zover u heeft gemerkt, in de afgelopen drie jaar gecontroleerd door de Belastingdienst? 
(FD: Is een belastingaangifte van één of meer van uw cliënten, voor zover u heeft gemerkt, in de afgelopen 12 maanden gecontroleerd door de Belastingdienst?)</t>
  </si>
  <si>
    <t>V183 Heeft de Belastingdienst in de afgelopen drie jaar wel eens aanvullende informatie gevraagd naar aanleiding van een aangifte van de onderneming? 
(FD: Heeft de Belastingdienst in de afgelopen 12 maanden wel eens aanvullende informatie gevraagd naar aanleiding van een aangifte van één van uw cliënten?
PAR: Heeft de Belastingdienst in de afgelopen drie jaar wel eens aanvullende informatie gevraagd nadat u aangifte had gedaan?)</t>
  </si>
  <si>
    <t>V128 In hoeverre was het antwoord of reactie op uw (laatste) brief duidelijk? 
(FD: In hoeverre zijn de antwoorden of reacties op uw brieven doorgaans duidelijk?)</t>
  </si>
  <si>
    <t xml:space="preserve">V125  In hoeverre was het antwoord of de reactie op uw bezwaar duidelijk? 
(FD/GO: In hoeverre zijn de antwoorden of de reacties op uw bezwaren doorgaans duidelijk?) </t>
  </si>
  <si>
    <t xml:space="preserve">V124 Wat vindt u van de snelheid waarmee de Belastingdienst het bezwaarschrift afhandelt? 
(FD/GO: Wat vindt u doorgaans van de snelheid waarmee de Belastingdienst bezwaarschriften afhandelt?) </t>
  </si>
  <si>
    <t>Laag (1-2)</t>
  </si>
  <si>
    <t>Hoog (4-5)</t>
  </si>
  <si>
    <t>C957 Non-compliance</t>
  </si>
  <si>
    <t>C958 Belang voldoen aan verplichtingen</t>
  </si>
  <si>
    <t>Belangrijk(4-5)</t>
  </si>
  <si>
    <t>Construct op basis van V216, V217, V218</t>
  </si>
  <si>
    <t>C9430 Kengetal Belastingmoraal</t>
  </si>
  <si>
    <t>C9431 Kengetal Vertrouwen</t>
  </si>
  <si>
    <t>C9432 Indicator Adequate behandeling</t>
  </si>
  <si>
    <t>C9433 Indicator Voldoende informering</t>
  </si>
  <si>
    <t>C9434 Indicator Ervaren gemak</t>
  </si>
  <si>
    <t>C9435 Indicator Ervaren corrigerend optreden</t>
  </si>
  <si>
    <t>C901 Oordeel over medewerkers Helpdesk Intermediairs</t>
  </si>
  <si>
    <t>alle respondenten in de doelgroep die de afgelopen 12 maanden de Helpdesk Intermediairs hebben gebeld (V86)</t>
  </si>
  <si>
    <t>Construct op basis van V105, V106, V109</t>
  </si>
  <si>
    <t>C928 Duidelijkheid reden invorderingsmaatregel</t>
  </si>
  <si>
    <t>Onduidelijk (1-2)</t>
  </si>
  <si>
    <t>Duidelijk (4-5)</t>
  </si>
  <si>
    <t>alle respondenten in de doelgroep van wie clienten in de afgelopen 12 maanden te maken hebben gehad met een herinnering, aanmaning, dwangbevel of beslaglegging (V199C) te maken hebben gehad</t>
  </si>
  <si>
    <t>Construct op basis van V199F (t/m 2021), V199G (t/m 2021), V199H (t/m 2021), V199FGH (vanaf 2022), V199I</t>
  </si>
  <si>
    <t>C929 Oordeel aanvaardbaarheid frauderen</t>
  </si>
  <si>
    <t>Construct op basis van V224, V227</t>
  </si>
  <si>
    <t>C930 Beeldvorming gevolgen fraude</t>
  </si>
  <si>
    <t>Construct op basis van V228, V229</t>
  </si>
  <si>
    <t>Construct op basis van FD: V231, V233, OND/GO: V230, V231, V232, PAR: V231, V232</t>
  </si>
  <si>
    <t>Gecategoriseerde indeling op basis de oorspronkelijke vraag (leeftijd)</t>
  </si>
  <si>
    <t>V6 Wat was in 2022 de totale omzet van de vestiging waar u werkzaam bent in Nederland, exclusief BTW?</t>
  </si>
  <si>
    <t xml:space="preserve">V95 Wat was de reden waarom u de laatste keer met de Belasting Telefoon belde? </t>
  </si>
  <si>
    <t>Informatie krijgen over:</t>
  </si>
  <si>
    <t>Gecategoriseerde indeling op basis van de oorspronkelijke vraag (aantal)</t>
  </si>
  <si>
    <t>V123 Hoe staat het inmiddels met de behandeling van het bezwaarschrift?</t>
  </si>
  <si>
    <t>De Belastingdienst was het eens met het bezwaar</t>
  </si>
  <si>
    <t>De Belastingdienst was het niet eens met het bezwaar</t>
  </si>
  <si>
    <t>Behandeling loopt nog</t>
  </si>
  <si>
    <t>alle respondenten in de doelgroep die de afgelopen 12 maanden een brief hebben gestuurd (V86C) en inmiddels op hun (laatste) brief een reactie hebben gehad (V127; deze laatste voorwaarde geldt alleen voor OND en GO)</t>
  </si>
  <si>
    <t>Bespreking / uitleg naar aanleiding van boekencontrole</t>
  </si>
  <si>
    <t>Construct op basis van V243_3A, V243_3B, V243_3C, V243_3D, V243_3E, V243_3F, V243_3G, V243_3H, V243_3I</t>
  </si>
  <si>
    <t>Construct op basis van V243_4A, V243_4B, V243_4C, V243_4D, V243_4E, V243_4F, V243_4G, V243_4H, V243_4I</t>
  </si>
  <si>
    <t>Construct op basis van V243_5A, V243_5B, V243_5C, V243_5D, V243_5E, V243_5F, V243_5G, V243_5H, V243_5I, (niet voor PAR) V243_5J</t>
  </si>
  <si>
    <t>Construct op basis van V243_2A, V243_2B, V243_2C, V243_2D, V243_2E, V243_2F, V243_2G, V243_2H, V243_2I, V243_2J</t>
  </si>
  <si>
    <t>Construct op basis van V243_1A, V243_1B, V243_1C, V243_1D, V243_1E, V243_1F, V243_1G, V243_1H, V243_1I</t>
  </si>
  <si>
    <t>Construct op basis van V243_0A, V243_0B, V243_0C, V243_0D, V243_0E, V243_0F, V243_0G, V243_0H</t>
  </si>
  <si>
    <t>V179 Als u (FD: uw cliënten, OND: uw onderneming) geld van de Belastingdienst terugkrijgt (FD: krijgen), wat vindt u dan van de snelheid waarmee de Belastingdienst dat geld op de rekening stort?</t>
  </si>
  <si>
    <t>V180 In hoeverre vindt u de brieven die u (OND: uw onderneming, GO: de onderneming) van de Belastingdienst ontvangt duidelijk?</t>
  </si>
  <si>
    <t>V243DI Problemen die ik tegenkom (OND ZZP: een ondernemer tegenkomt) bij het doen van mijn belastingzaken (OND: de belastingzaken van mijn bedrijf, GO: de belastingzaken van het bedrijf / FD: de belastingzaken van mijn klant) kan ik gemakkelijk oplossen met de informatie van de Belastingdienst</t>
  </si>
  <si>
    <t xml:space="preserve">V243FI Hoe groot of klein is volgens u de kans dat de Belastingdienst (OND ZZP: bij een ondernemer/OND, GO: bij een bedrijf) ontdekt dat iemand (OND, GO: deze) niet alle inkomsten heeft opgegeven in een belastingaangifte? </t>
  </si>
  <si>
    <t xml:space="preserve">V243FH Hoe groot of klein is volgens u de kans dat de Belastingdienst (OND ZZP: bij een ondernemer/OND, GO: bij een bedrijf) ontdekt dat iemand (OND, GO: deze) onterechte kostenposten of aftrekposten in de belastingaangifte opvoert? </t>
  </si>
  <si>
    <t xml:space="preserve">V243FJ Hoe groot of klein is volgens u de kans dat de Belastingdienst bij een ondernemer (OND, GO: een bedrijf) ontdekt dat deze gebruik maakt van onwettige fiscale constructies? </t>
  </si>
  <si>
    <t>Geen van deze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</si>
</sst>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
    <numFmt numFmtId="167" formatCode="###0.00"/>
  </numFmts>
  <fonts count="15" x14ac:knownFonts="1">
    <font>
      <sz val="11"/>
      <color theme="1"/>
      <name val="Calibri"/>
      <family val="2"/>
      <scheme val="minor"/>
    </font>
    <font>
      <sz val="9"/>
      <color rgb="FF264A60"/>
      <name val="Arial"/>
      <family val="2"/>
    </font>
    <font>
      <sz val="9"/>
      <color rgb="FF010205"/>
      <name val="Arial"/>
      <family val="2"/>
    </font>
    <font>
      <sz val="11"/>
      <color theme="1"/>
      <name val="Calibri"/>
      <family val="2"/>
      <scheme val="minor"/>
    </font>
    <font>
      <sz val="10"/>
      <name val="Arial"/>
      <family val="2"/>
    </font>
    <font>
      <sz val="8"/>
      <name val="Calibri"/>
      <family val="2"/>
      <scheme val="minor"/>
    </font>
    <font>
      <b/>
      <sz val="11"/>
      <color theme="1"/>
      <name val="Calibri"/>
      <family val="2"/>
      <scheme val="minor"/>
    </font>
    <font>
      <u/>
      <sz val="11"/>
      <color theme="10"/>
      <name val="Calibri"/>
      <family val="2"/>
      <scheme val="minor"/>
    </font>
    <font>
      <b/>
      <sz val="11"/>
      <color rgb="FF010205"/>
      <name val="Arial Bold"/>
      <family val="2"/>
    </font>
    <font>
      <sz val="9"/>
      <color theme="1"/>
      <name val="Arial"/>
      <family val="2"/>
    </font>
    <font>
      <sz val="9"/>
      <color theme="0" tint="-0.499984740745262"/>
      <name val="Arial"/>
      <family val="2"/>
    </font>
    <font>
      <sz val="9"/>
      <color rgb="FFFF0000"/>
      <name val="Arial"/>
      <family val="2"/>
    </font>
    <font>
      <sz val="11"/>
      <color theme="0" tint="-0.499984740745262"/>
      <name val="Calibri"/>
      <family val="2"/>
      <scheme val="minor"/>
    </font>
    <font>
      <b/>
      <sz val="11"/>
      <name val="Arial Bold"/>
      <family val="2"/>
    </font>
    <font>
      <sz val="9"/>
      <name val="Arial"/>
      <family val="2"/>
    </font>
  </fonts>
  <fills count="6">
    <fill>
      <patternFill patternType="none"/>
    </fill>
    <fill>
      <patternFill patternType="gray125"/>
    </fill>
    <fill>
      <patternFill patternType="none">
        <bgColor rgb="FFFFFFFF"/>
      </patternFill>
    </fill>
    <fill>
      <patternFill patternType="solid">
        <fgColor rgb="FFE0E0E0"/>
      </patternFill>
    </fill>
    <fill>
      <patternFill patternType="solid">
        <fgColor rgb="FFF9F9FB"/>
      </patternFill>
    </fill>
    <fill>
      <patternFill patternType="solid">
        <fgColor theme="0" tint="-0.249977111117893"/>
        <bgColor indexed="64"/>
      </patternFill>
    </fill>
  </fills>
  <borders count="29">
    <border>
      <left/>
      <right/>
      <top/>
      <bottom/>
      <diagonal/>
    </border>
    <border>
      <left/>
      <right/>
      <top/>
      <bottom/>
      <diagonal/>
    </border>
    <border>
      <left/>
      <right/>
      <top/>
      <bottom style="thin">
        <color rgb="FF152935"/>
      </bottom>
      <diagonal/>
    </border>
    <border>
      <left style="thin">
        <color rgb="FFE0E0E0"/>
      </left>
      <right style="thin">
        <color rgb="FFE0E0E0"/>
      </right>
      <top/>
      <bottom style="thin">
        <color rgb="FF152935"/>
      </bottom>
      <diagonal/>
    </border>
    <border>
      <left/>
      <right style="thin">
        <color rgb="FFE0E0E0"/>
      </right>
      <top/>
      <bottom style="thin">
        <color rgb="FF152935"/>
      </bottom>
      <diagonal/>
    </border>
    <border>
      <left/>
      <right/>
      <top style="thin">
        <color rgb="FF152935"/>
      </top>
      <bottom style="thin">
        <color rgb="FFAEAEAE"/>
      </bottom>
      <diagonal/>
    </border>
    <border>
      <left style="thin">
        <color rgb="FFE0E0E0"/>
      </left>
      <right style="thin">
        <color rgb="FFE0E0E0"/>
      </right>
      <top style="thin">
        <color rgb="FF152935"/>
      </top>
      <bottom style="thin">
        <color rgb="FFAEAEAE"/>
      </bottom>
      <diagonal/>
    </border>
    <border>
      <left/>
      <right style="thin">
        <color rgb="FFE0E0E0"/>
      </right>
      <top style="thin">
        <color rgb="FF152935"/>
      </top>
      <bottom style="thin">
        <color rgb="FFAEAEAE"/>
      </bottom>
      <diagonal/>
    </border>
    <border>
      <left/>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right style="thin">
        <color rgb="FFE0E0E0"/>
      </right>
      <top style="thin">
        <color rgb="FFAEAEAE"/>
      </top>
      <bottom style="thin">
        <color rgb="FFAEAEAE"/>
      </bottom>
      <diagonal/>
    </border>
    <border>
      <left/>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right style="thin">
        <color rgb="FFE0E0E0"/>
      </right>
      <top style="thin">
        <color rgb="FFAEAEAE"/>
      </top>
      <bottom style="thin">
        <color rgb="FF152935"/>
      </bottom>
      <diagonal/>
    </border>
    <border>
      <left/>
      <right/>
      <top style="thin">
        <color rgb="FFAEAEAE"/>
      </top>
      <bottom/>
      <diagonal/>
    </border>
    <border>
      <left style="thin">
        <color rgb="FFE0E0E0"/>
      </left>
      <right style="thin">
        <color rgb="FFE0E0E0"/>
      </right>
      <top style="thin">
        <color rgb="FFAEAEAE"/>
      </top>
      <bottom/>
      <diagonal/>
    </border>
    <border>
      <left/>
      <right style="thin">
        <color rgb="FFE0E0E0"/>
      </right>
      <top style="thin">
        <color rgb="FFAEAEAE"/>
      </top>
      <bottom/>
      <diagonal/>
    </border>
    <border>
      <left/>
      <right/>
      <top/>
      <bottom style="thin">
        <color rgb="FFAEAEAE"/>
      </bottom>
      <diagonal/>
    </border>
    <border>
      <left/>
      <right style="thin">
        <color rgb="FFE0E0E0"/>
      </right>
      <top/>
      <bottom/>
      <diagonal/>
    </border>
    <border>
      <left/>
      <right/>
      <top style="thin">
        <color rgb="FF152935"/>
      </top>
      <bottom/>
      <diagonal/>
    </border>
    <border>
      <left/>
      <right style="thin">
        <color rgb="FFE0E0E0"/>
      </right>
      <top/>
      <bottom style="thin">
        <color rgb="FFAEAEAE"/>
      </bottom>
      <diagonal/>
    </border>
    <border>
      <left style="thin">
        <color rgb="FFE0E0E0"/>
      </left>
      <right style="thin">
        <color rgb="FFE0E0E0"/>
      </right>
      <top/>
      <bottom/>
      <diagonal/>
    </border>
    <border>
      <left/>
      <right/>
      <top style="thin">
        <color rgb="FFAEAEAE"/>
      </top>
      <bottom style="thin">
        <color indexed="64"/>
      </bottom>
      <diagonal/>
    </border>
    <border>
      <left/>
      <right style="thin">
        <color rgb="FFE0E0E0"/>
      </right>
      <top style="thin">
        <color rgb="FFAEAEAE"/>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E0E0E0"/>
      </left>
      <right/>
      <top style="thin">
        <color rgb="FF152935"/>
      </top>
      <bottom style="thin">
        <color indexed="64"/>
      </bottom>
      <diagonal/>
    </border>
  </borders>
  <cellStyleXfs count="36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7" fillId="0" borderId="0" applyNumberFormat="0" applyFill="0" applyBorder="0" applyAlignment="0" applyProtection="0"/>
    <xf numFmtId="9" fontId="3" fillId="0" borderId="0" applyFont="0" applyFill="0" applyBorder="0" applyAlignment="0" applyProtection="0"/>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4"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4"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cellStyleXfs>
  <cellXfs count="287">
    <xf numFmtId="0" fontId="0" fillId="0" borderId="0" xfId="0"/>
    <xf numFmtId="0" fontId="0" fillId="0" borderId="0" xfId="0" applyAlignment="1">
      <alignment horizontal="left"/>
    </xf>
    <xf numFmtId="0" fontId="3" fillId="2" borderId="1" xfId="101" applyAlignment="1">
      <alignment horizontal="left"/>
    </xf>
    <xf numFmtId="0" fontId="2" fillId="2" borderId="1" xfId="121" applyFont="1" applyAlignment="1">
      <alignment horizontal="left" vertical="top"/>
    </xf>
    <xf numFmtId="0" fontId="3" fillId="2" borderId="1" xfId="101"/>
    <xf numFmtId="0" fontId="6" fillId="2" borderId="1" xfId="101" applyFont="1"/>
    <xf numFmtId="0" fontId="7" fillId="2" borderId="1" xfId="253" applyFill="1" applyBorder="1"/>
    <xf numFmtId="0" fontId="6" fillId="0" borderId="0" xfId="0" applyFont="1"/>
    <xf numFmtId="0" fontId="8" fillId="2" borderId="1" xfId="96" applyFont="1" applyAlignment="1">
      <alignment vertical="center"/>
    </xf>
    <xf numFmtId="0" fontId="1" fillId="2" borderId="3" xfId="125" applyFont="1" applyBorder="1" applyAlignment="1">
      <alignment horizontal="center"/>
    </xf>
    <xf numFmtId="0" fontId="1" fillId="2" borderId="4" xfId="255" applyFont="1" applyBorder="1" applyAlignment="1">
      <alignment horizontal="center"/>
    </xf>
    <xf numFmtId="0" fontId="1" fillId="3" borderId="5" xfId="91" applyFont="1" applyFill="1" applyBorder="1" applyAlignment="1">
      <alignment vertical="top"/>
    </xf>
    <xf numFmtId="164" fontId="2" fillId="4" borderId="7" xfId="256" applyNumberFormat="1" applyFont="1" applyFill="1" applyBorder="1" applyAlignment="1">
      <alignment horizontal="right" vertical="top"/>
    </xf>
    <xf numFmtId="0" fontId="1" fillId="3" borderId="8" xfId="93" applyFont="1" applyFill="1" applyBorder="1" applyAlignment="1">
      <alignment vertical="top"/>
    </xf>
    <xf numFmtId="164" fontId="2" fillId="4" borderId="8" xfId="92" applyNumberFormat="1" applyFont="1" applyFill="1" applyBorder="1" applyAlignment="1">
      <alignment horizontal="right" vertical="top"/>
    </xf>
    <xf numFmtId="164" fontId="2" fillId="4" borderId="9" xfId="127" applyNumberFormat="1" applyFont="1" applyFill="1" applyBorder="1" applyAlignment="1">
      <alignment horizontal="right" vertical="top"/>
    </xf>
    <xf numFmtId="164" fontId="2" fillId="4" borderId="11" xfId="230" applyNumberFormat="1" applyFont="1" applyFill="1" applyBorder="1" applyAlignment="1">
      <alignment horizontal="right" vertical="top"/>
    </xf>
    <xf numFmtId="0" fontId="1" fillId="3" borderId="12" xfId="138" applyFont="1" applyFill="1" applyBorder="1" applyAlignment="1">
      <alignment vertical="top"/>
    </xf>
    <xf numFmtId="164" fontId="2" fillId="4" borderId="13" xfId="128" applyNumberFormat="1" applyFont="1" applyFill="1" applyBorder="1" applyAlignment="1">
      <alignment horizontal="right" vertical="top"/>
    </xf>
    <xf numFmtId="164" fontId="2" fillId="4" borderId="15" xfId="257" applyNumberFormat="1" applyFont="1" applyFill="1" applyBorder="1" applyAlignment="1">
      <alignment horizontal="right" vertical="top"/>
    </xf>
    <xf numFmtId="1" fontId="2" fillId="4" borderId="12" xfId="90" applyNumberFormat="1" applyFont="1" applyFill="1" applyBorder="1" applyAlignment="1">
      <alignment horizontal="right" vertical="top"/>
    </xf>
    <xf numFmtId="165" fontId="2" fillId="4" borderId="15" xfId="258" applyNumberFormat="1" applyFont="1" applyFill="1" applyBorder="1" applyAlignment="1">
      <alignment horizontal="right" vertical="top"/>
    </xf>
    <xf numFmtId="1" fontId="0" fillId="0" borderId="0" xfId="0" applyNumberFormat="1"/>
    <xf numFmtId="165" fontId="2" fillId="4" borderId="12" xfId="142" applyNumberFormat="1" applyFont="1" applyFill="1" applyBorder="1" applyAlignment="1">
      <alignment horizontal="right" vertical="top"/>
    </xf>
    <xf numFmtId="165" fontId="2" fillId="4" borderId="13" xfId="130" applyNumberFormat="1" applyFont="1" applyFill="1" applyBorder="1" applyAlignment="1">
      <alignment horizontal="right" vertical="top"/>
    </xf>
    <xf numFmtId="165" fontId="2" fillId="4" borderId="15" xfId="259" applyNumberFormat="1" applyFont="1" applyFill="1" applyBorder="1" applyAlignment="1">
      <alignment horizontal="right" vertical="top"/>
    </xf>
    <xf numFmtId="0" fontId="9" fillId="0" borderId="0" xfId="0" applyFont="1"/>
    <xf numFmtId="0" fontId="2" fillId="4" borderId="9" xfId="131" applyFont="1" applyFill="1" applyBorder="1" applyAlignment="1">
      <alignment horizontal="left" vertical="top" wrapText="1"/>
    </xf>
    <xf numFmtId="1" fontId="2" fillId="4" borderId="15" xfId="258" applyNumberFormat="1" applyFont="1" applyFill="1" applyBorder="1" applyAlignment="1">
      <alignment horizontal="right" vertical="top"/>
    </xf>
    <xf numFmtId="0" fontId="1" fillId="3" borderId="16" xfId="93" applyFont="1" applyFill="1" applyBorder="1" applyAlignment="1">
      <alignment vertical="top"/>
    </xf>
    <xf numFmtId="164" fontId="2" fillId="4" borderId="18" xfId="230" applyNumberFormat="1" applyFont="1" applyFill="1" applyBorder="1" applyAlignment="1">
      <alignment horizontal="right" vertical="top"/>
    </xf>
    <xf numFmtId="0" fontId="1" fillId="3" borderId="1" xfId="91" applyFont="1" applyFill="1" applyAlignment="1">
      <alignment vertical="top"/>
    </xf>
    <xf numFmtId="0" fontId="1" fillId="3" borderId="19" xfId="93" applyFont="1" applyFill="1" applyBorder="1" applyAlignment="1">
      <alignment vertical="top"/>
    </xf>
    <xf numFmtId="2" fontId="1" fillId="3" borderId="12" xfId="89" applyNumberFormat="1" applyFont="1" applyFill="1" applyBorder="1" applyAlignment="1">
      <alignment horizontal="left" vertical="top" wrapText="1"/>
    </xf>
    <xf numFmtId="2" fontId="2" fillId="4" borderId="12" xfId="90" applyNumberFormat="1" applyFont="1" applyFill="1" applyBorder="1" applyAlignment="1">
      <alignment horizontal="right" vertical="top"/>
    </xf>
    <xf numFmtId="2" fontId="2" fillId="4" borderId="13" xfId="129" applyNumberFormat="1" applyFont="1" applyFill="1" applyBorder="1" applyAlignment="1">
      <alignment horizontal="right" vertical="top"/>
    </xf>
    <xf numFmtId="49" fontId="1" fillId="3" borderId="8" xfId="93" applyNumberFormat="1" applyFont="1" applyFill="1" applyBorder="1" applyAlignment="1">
      <alignment vertical="top"/>
    </xf>
    <xf numFmtId="0" fontId="1" fillId="3" borderId="8" xfId="93" applyFont="1" applyFill="1" applyBorder="1" applyAlignment="1">
      <alignment horizontal="left" vertical="top"/>
    </xf>
    <xf numFmtId="0" fontId="8" fillId="2" borderId="1" xfId="149" applyFont="1" applyAlignment="1">
      <alignment horizontal="left" vertical="center"/>
    </xf>
    <xf numFmtId="0" fontId="1" fillId="2" borderId="3" xfId="151" applyFont="1" applyBorder="1" applyAlignment="1">
      <alignment horizontal="center"/>
    </xf>
    <xf numFmtId="0" fontId="1" fillId="2" borderId="4" xfId="261" applyFont="1" applyBorder="1" applyAlignment="1">
      <alignment horizontal="center"/>
    </xf>
    <xf numFmtId="164" fontId="2" fillId="4" borderId="18" xfId="262" applyNumberFormat="1" applyFont="1" applyFill="1" applyBorder="1" applyAlignment="1">
      <alignment horizontal="right" vertical="top"/>
    </xf>
    <xf numFmtId="0" fontId="4" fillId="2" borderId="1" xfId="266"/>
    <xf numFmtId="0" fontId="10" fillId="4" borderId="9" xfId="131" applyFont="1" applyFill="1" applyBorder="1" applyAlignment="1">
      <alignment horizontal="left" vertical="top" wrapText="1"/>
    </xf>
    <xf numFmtId="0" fontId="12" fillId="0" borderId="0" xfId="0" applyFont="1"/>
    <xf numFmtId="164" fontId="10" fillId="4" borderId="8" xfId="92" applyNumberFormat="1" applyFont="1" applyFill="1" applyBorder="1" applyAlignment="1">
      <alignment horizontal="right" vertical="top"/>
    </xf>
    <xf numFmtId="2" fontId="10" fillId="4" borderId="13" xfId="129" applyNumberFormat="1" applyFont="1" applyFill="1" applyBorder="1" applyAlignment="1">
      <alignment horizontal="right" vertical="top"/>
    </xf>
    <xf numFmtId="164" fontId="10" fillId="4" borderId="7" xfId="256" applyNumberFormat="1" applyFont="1" applyFill="1" applyBorder="1" applyAlignment="1">
      <alignment horizontal="right" vertical="top"/>
    </xf>
    <xf numFmtId="164" fontId="10" fillId="4" borderId="11" xfId="230" applyNumberFormat="1" applyFont="1" applyFill="1" applyBorder="1" applyAlignment="1">
      <alignment horizontal="right" vertical="top"/>
    </xf>
    <xf numFmtId="164" fontId="10" fillId="4" borderId="15" xfId="257" applyNumberFormat="1" applyFont="1" applyFill="1" applyBorder="1" applyAlignment="1">
      <alignment horizontal="right" vertical="top"/>
    </xf>
    <xf numFmtId="1" fontId="10" fillId="4" borderId="15" xfId="258" applyNumberFormat="1" applyFont="1" applyFill="1" applyBorder="1" applyAlignment="1">
      <alignment horizontal="right" vertical="top"/>
    </xf>
    <xf numFmtId="165" fontId="11" fillId="4" borderId="15" xfId="259" applyNumberFormat="1" applyFont="1" applyFill="1" applyBorder="1" applyAlignment="1">
      <alignment horizontal="right" vertical="top"/>
    </xf>
    <xf numFmtId="164" fontId="10" fillId="4" borderId="17" xfId="144" applyNumberFormat="1" applyFont="1" applyFill="1" applyBorder="1" applyAlignment="1">
      <alignment horizontal="right" vertical="top"/>
    </xf>
    <xf numFmtId="164" fontId="10" fillId="4" borderId="18" xfId="262" applyNumberFormat="1" applyFont="1" applyFill="1" applyBorder="1" applyAlignment="1">
      <alignment horizontal="right" vertical="top"/>
    </xf>
    <xf numFmtId="165" fontId="10" fillId="4" borderId="15" xfId="270" applyNumberFormat="1" applyFont="1" applyFill="1" applyBorder="1" applyAlignment="1">
      <alignment horizontal="right" vertical="top"/>
    </xf>
    <xf numFmtId="0" fontId="2" fillId="4" borderId="6" xfId="147" applyFont="1" applyFill="1" applyBorder="1" applyAlignment="1">
      <alignment horizontal="left" vertical="top" wrapText="1"/>
    </xf>
    <xf numFmtId="165" fontId="2" fillId="4" borderId="15" xfId="270" applyNumberFormat="1" applyFont="1" applyFill="1" applyBorder="1" applyAlignment="1">
      <alignment horizontal="right" vertical="top"/>
    </xf>
    <xf numFmtId="165" fontId="2" fillId="4" borderId="14" xfId="271" applyNumberFormat="1" applyFont="1" applyFill="1" applyBorder="1" applyAlignment="1">
      <alignment horizontal="right" vertical="top"/>
    </xf>
    <xf numFmtId="0" fontId="4" fillId="2" borderId="1" xfId="276"/>
    <xf numFmtId="164" fontId="2" fillId="4" borderId="1" xfId="92" applyNumberFormat="1" applyFont="1" applyFill="1" applyAlignment="1">
      <alignment horizontal="right" vertical="top"/>
    </xf>
    <xf numFmtId="2" fontId="10" fillId="4" borderId="12" xfId="90" applyNumberFormat="1" applyFont="1" applyFill="1" applyBorder="1" applyAlignment="1">
      <alignment horizontal="right" vertical="top"/>
    </xf>
    <xf numFmtId="0" fontId="8" fillId="2" borderId="1" xfId="166" applyFont="1" applyAlignment="1">
      <alignment horizontal="left" vertical="center"/>
    </xf>
    <xf numFmtId="0" fontId="1" fillId="3" borderId="5" xfId="168" applyFont="1" applyFill="1" applyBorder="1" applyAlignment="1">
      <alignment horizontal="left" vertical="top"/>
    </xf>
    <xf numFmtId="0" fontId="1" fillId="3" borderId="8" xfId="280" applyFont="1" applyFill="1" applyBorder="1" applyAlignment="1">
      <alignment horizontal="left" vertical="top"/>
    </xf>
    <xf numFmtId="0" fontId="1" fillId="3" borderId="12" xfId="282" applyFont="1" applyFill="1" applyBorder="1" applyAlignment="1">
      <alignment horizontal="left" vertical="top"/>
    </xf>
    <xf numFmtId="0" fontId="8" fillId="2" borderId="1" xfId="169" applyFont="1" applyAlignment="1">
      <alignment horizontal="left" vertical="center"/>
    </xf>
    <xf numFmtId="0" fontId="8" fillId="2" borderId="1" xfId="169" applyFont="1" applyAlignment="1">
      <alignment horizontal="center" vertical="center" wrapText="1"/>
    </xf>
    <xf numFmtId="0" fontId="8" fillId="2" borderId="1" xfId="196" applyFont="1" applyAlignment="1">
      <alignment horizontal="center" vertical="center" wrapText="1"/>
    </xf>
    <xf numFmtId="0" fontId="1" fillId="2" borderId="3" xfId="170" applyFont="1" applyBorder="1" applyAlignment="1">
      <alignment horizontal="center"/>
    </xf>
    <xf numFmtId="0" fontId="1" fillId="2" borderId="4" xfId="288" applyFont="1" applyBorder="1" applyAlignment="1">
      <alignment horizontal="center"/>
    </xf>
    <xf numFmtId="0" fontId="1" fillId="3" borderId="5" xfId="171" applyFont="1" applyFill="1" applyBorder="1" applyAlignment="1">
      <alignment horizontal="left" vertical="top"/>
    </xf>
    <xf numFmtId="164" fontId="2" fillId="4" borderId="6" xfId="172" applyNumberFormat="1" applyFont="1" applyFill="1" applyBorder="1" applyAlignment="1">
      <alignment horizontal="right" vertical="top"/>
    </xf>
    <xf numFmtId="164" fontId="2" fillId="4" borderId="7" xfId="289" applyNumberFormat="1" applyFont="1" applyFill="1" applyBorder="1" applyAlignment="1">
      <alignment horizontal="right" vertical="top"/>
    </xf>
    <xf numFmtId="0" fontId="1" fillId="3" borderId="8" xfId="173" applyFont="1" applyFill="1" applyBorder="1" applyAlignment="1">
      <alignment horizontal="left" vertical="top"/>
    </xf>
    <xf numFmtId="164" fontId="2" fillId="4" borderId="9" xfId="174" applyNumberFormat="1" applyFont="1" applyFill="1" applyBorder="1" applyAlignment="1">
      <alignment horizontal="right" vertical="top"/>
    </xf>
    <xf numFmtId="164" fontId="2" fillId="4" borderId="11" xfId="290" applyNumberFormat="1" applyFont="1" applyFill="1" applyBorder="1" applyAlignment="1">
      <alignment horizontal="right" vertical="top"/>
    </xf>
    <xf numFmtId="0" fontId="1" fillId="3" borderId="12" xfId="175" applyFont="1" applyFill="1" applyBorder="1" applyAlignment="1">
      <alignment horizontal="left" vertical="top"/>
    </xf>
    <xf numFmtId="164" fontId="2" fillId="4" borderId="13" xfId="176" applyNumberFormat="1" applyFont="1" applyFill="1" applyBorder="1" applyAlignment="1">
      <alignment horizontal="right" vertical="top"/>
    </xf>
    <xf numFmtId="164" fontId="2" fillId="4" borderId="15" xfId="291" applyNumberFormat="1" applyFont="1" applyFill="1" applyBorder="1" applyAlignment="1">
      <alignment horizontal="right" vertical="top"/>
    </xf>
    <xf numFmtId="1" fontId="2" fillId="4" borderId="13" xfId="178" applyNumberFormat="1" applyFont="1" applyFill="1" applyBorder="1" applyAlignment="1">
      <alignment horizontal="right" vertical="top"/>
    </xf>
    <xf numFmtId="165" fontId="2" fillId="4" borderId="13" xfId="180" applyNumberFormat="1" applyFont="1" applyFill="1" applyBorder="1" applyAlignment="1">
      <alignment horizontal="right" vertical="top"/>
    </xf>
    <xf numFmtId="165" fontId="2" fillId="4" borderId="14" xfId="180" applyNumberFormat="1" applyFont="1" applyFill="1" applyBorder="1" applyAlignment="1">
      <alignment horizontal="right" vertical="top"/>
    </xf>
    <xf numFmtId="1" fontId="2" fillId="4" borderId="14" xfId="178" applyNumberFormat="1" applyFont="1" applyFill="1" applyBorder="1" applyAlignment="1">
      <alignment horizontal="right" vertical="top"/>
    </xf>
    <xf numFmtId="0" fontId="2" fillId="2" borderId="1" xfId="188" applyFont="1" applyAlignment="1">
      <alignment horizontal="left" vertical="top"/>
    </xf>
    <xf numFmtId="0" fontId="2" fillId="2" borderId="1" xfId="191" applyFont="1" applyAlignment="1">
      <alignment horizontal="left" vertical="top" wrapText="1"/>
    </xf>
    <xf numFmtId="0" fontId="2" fillId="2" borderId="1" xfId="292" applyFont="1" applyAlignment="1">
      <alignment horizontal="left" vertical="top" wrapText="1"/>
    </xf>
    <xf numFmtId="0" fontId="1" fillId="2" borderId="3" xfId="194" applyFont="1" applyBorder="1" applyAlignment="1">
      <alignment horizontal="center"/>
    </xf>
    <xf numFmtId="164" fontId="2" fillId="4" borderId="17" xfId="190" applyNumberFormat="1" applyFont="1" applyFill="1" applyBorder="1" applyAlignment="1">
      <alignment horizontal="right" vertical="top"/>
    </xf>
    <xf numFmtId="164" fontId="2" fillId="4" borderId="18" xfId="293" applyNumberFormat="1" applyFont="1" applyFill="1" applyBorder="1" applyAlignment="1">
      <alignment horizontal="right" vertical="top"/>
    </xf>
    <xf numFmtId="165" fontId="2" fillId="4" borderId="15" xfId="294" applyNumberFormat="1" applyFont="1" applyFill="1" applyBorder="1" applyAlignment="1">
      <alignment horizontal="right" vertical="top"/>
    </xf>
    <xf numFmtId="165" fontId="2" fillId="4" borderId="13" xfId="189" applyNumberFormat="1" applyFont="1" applyFill="1" applyBorder="1" applyAlignment="1">
      <alignment horizontal="right" vertical="top"/>
    </xf>
    <xf numFmtId="0" fontId="2" fillId="4" borderId="9" xfId="192" applyFont="1" applyFill="1" applyBorder="1" applyAlignment="1">
      <alignment horizontal="left" vertical="top" wrapText="1"/>
    </xf>
    <xf numFmtId="0" fontId="10" fillId="4" borderId="6" xfId="187" applyFont="1" applyFill="1" applyBorder="1" applyAlignment="1">
      <alignment horizontal="left" vertical="top" wrapText="1"/>
    </xf>
    <xf numFmtId="0" fontId="10" fillId="4" borderId="9" xfId="192" applyFont="1" applyFill="1" applyBorder="1" applyAlignment="1">
      <alignment horizontal="left" vertical="top" wrapText="1"/>
    </xf>
    <xf numFmtId="164" fontId="10" fillId="4" borderId="9" xfId="174" applyNumberFormat="1" applyFont="1" applyFill="1" applyBorder="1" applyAlignment="1">
      <alignment horizontal="right" vertical="top"/>
    </xf>
    <xf numFmtId="164" fontId="10" fillId="4" borderId="11" xfId="290" applyNumberFormat="1" applyFont="1" applyFill="1" applyBorder="1" applyAlignment="1">
      <alignment horizontal="right" vertical="top"/>
    </xf>
    <xf numFmtId="164" fontId="10" fillId="4" borderId="15" xfId="291" applyNumberFormat="1" applyFont="1" applyFill="1" applyBorder="1" applyAlignment="1">
      <alignment horizontal="right" vertical="top"/>
    </xf>
    <xf numFmtId="1" fontId="10" fillId="4" borderId="14" xfId="178" applyNumberFormat="1" applyFont="1" applyFill="1" applyBorder="1" applyAlignment="1">
      <alignment horizontal="right" vertical="top"/>
    </xf>
    <xf numFmtId="165" fontId="11" fillId="4" borderId="14" xfId="180" applyNumberFormat="1" applyFont="1" applyFill="1" applyBorder="1" applyAlignment="1">
      <alignment horizontal="right" vertical="top"/>
    </xf>
    <xf numFmtId="164" fontId="10" fillId="4" borderId="17" xfId="190" applyNumberFormat="1" applyFont="1" applyFill="1" applyBorder="1" applyAlignment="1">
      <alignment horizontal="right" vertical="top"/>
    </xf>
    <xf numFmtId="165" fontId="10" fillId="4" borderId="13" xfId="195" applyNumberFormat="1" applyFont="1" applyFill="1" applyBorder="1" applyAlignment="1">
      <alignment horizontal="right" vertical="top"/>
    </xf>
    <xf numFmtId="165" fontId="11" fillId="4" borderId="13" xfId="189" applyNumberFormat="1" applyFont="1" applyFill="1" applyBorder="1" applyAlignment="1">
      <alignment horizontal="right" vertical="top"/>
    </xf>
    <xf numFmtId="164" fontId="2" fillId="4" borderId="17" xfId="174" applyNumberFormat="1" applyFont="1" applyFill="1" applyBorder="1" applyAlignment="1">
      <alignment horizontal="right" vertical="top"/>
    </xf>
    <xf numFmtId="165" fontId="2" fillId="4" borderId="13" xfId="195" applyNumberFormat="1" applyFont="1" applyFill="1" applyBorder="1" applyAlignment="1">
      <alignment horizontal="right" vertical="top"/>
    </xf>
    <xf numFmtId="1" fontId="2" fillId="4" borderId="1" xfId="178" applyNumberFormat="1" applyFont="1" applyFill="1" applyAlignment="1">
      <alignment horizontal="right" vertical="top"/>
    </xf>
    <xf numFmtId="0" fontId="1" fillId="2" borderId="4" xfId="296" applyFont="1" applyBorder="1" applyAlignment="1">
      <alignment horizontal="center"/>
    </xf>
    <xf numFmtId="164" fontId="2" fillId="4" borderId="7" xfId="297" applyNumberFormat="1" applyFont="1" applyFill="1" applyBorder="1" applyAlignment="1">
      <alignment horizontal="right" vertical="top"/>
    </xf>
    <xf numFmtId="164" fontId="2" fillId="4" borderId="11" xfId="298" applyNumberFormat="1" applyFont="1" applyFill="1" applyBorder="1" applyAlignment="1">
      <alignment horizontal="right" vertical="top"/>
    </xf>
    <xf numFmtId="164" fontId="2" fillId="4" borderId="15" xfId="299" applyNumberFormat="1" applyFont="1" applyFill="1" applyBorder="1" applyAlignment="1">
      <alignment horizontal="right" vertical="top"/>
    </xf>
    <xf numFmtId="1" fontId="2" fillId="4" borderId="15" xfId="300" applyNumberFormat="1" applyFont="1" applyFill="1" applyBorder="1" applyAlignment="1">
      <alignment horizontal="right" vertical="top"/>
    </xf>
    <xf numFmtId="165" fontId="2" fillId="4" borderId="15" xfId="301" applyNumberFormat="1" applyFont="1" applyFill="1" applyBorder="1" applyAlignment="1">
      <alignment horizontal="right" vertical="top"/>
    </xf>
    <xf numFmtId="164" fontId="2" fillId="4" borderId="6" xfId="197" applyNumberFormat="1" applyFont="1" applyFill="1" applyBorder="1" applyAlignment="1">
      <alignment horizontal="right" vertical="top"/>
    </xf>
    <xf numFmtId="164" fontId="2" fillId="4" borderId="9" xfId="198" applyNumberFormat="1" applyFont="1" applyFill="1" applyBorder="1" applyAlignment="1">
      <alignment horizontal="right" vertical="top"/>
    </xf>
    <xf numFmtId="0" fontId="2" fillId="4" borderId="9" xfId="203" applyFont="1" applyFill="1" applyBorder="1" applyAlignment="1">
      <alignment horizontal="left" vertical="top" wrapText="1"/>
    </xf>
    <xf numFmtId="0" fontId="2" fillId="5" borderId="16" xfId="131" applyFont="1" applyFill="1" applyBorder="1" applyAlignment="1">
      <alignment horizontal="left" vertical="top" wrapText="1"/>
    </xf>
    <xf numFmtId="0" fontId="1" fillId="3" borderId="8" xfId="217" applyFont="1" applyFill="1" applyBorder="1" applyAlignment="1">
      <alignment horizontal="left" vertical="top"/>
    </xf>
    <xf numFmtId="1" fontId="2" fillId="4" borderId="13" xfId="95" applyNumberFormat="1" applyFont="1" applyFill="1" applyBorder="1" applyAlignment="1">
      <alignment horizontal="right" vertical="top"/>
    </xf>
    <xf numFmtId="0" fontId="2" fillId="4" borderId="17" xfId="203" applyFont="1" applyFill="1" applyBorder="1" applyAlignment="1">
      <alignment horizontal="left" vertical="top" wrapText="1"/>
    </xf>
    <xf numFmtId="166" fontId="2" fillId="4" borderId="10" xfId="203" applyNumberFormat="1" applyFont="1" applyFill="1" applyBorder="1" applyAlignment="1">
      <alignment horizontal="right" vertical="top" wrapText="1"/>
    </xf>
    <xf numFmtId="164" fontId="2" fillId="4" borderId="22" xfId="298" applyNumberFormat="1" applyFont="1" applyFill="1" applyBorder="1" applyAlignment="1">
      <alignment horizontal="right" vertical="top"/>
    </xf>
    <xf numFmtId="0" fontId="1" fillId="2" borderId="3" xfId="211" applyFont="1" applyBorder="1" applyAlignment="1">
      <alignment horizontal="center"/>
    </xf>
    <xf numFmtId="164" fontId="2" fillId="4" borderId="18" xfId="302" applyNumberFormat="1" applyFont="1" applyFill="1" applyBorder="1" applyAlignment="1">
      <alignment horizontal="right" vertical="top"/>
    </xf>
    <xf numFmtId="165" fontId="2" fillId="4" borderId="15" xfId="303" applyNumberFormat="1" applyFont="1" applyFill="1" applyBorder="1" applyAlignment="1">
      <alignment horizontal="right" vertical="top"/>
    </xf>
    <xf numFmtId="165" fontId="2" fillId="4" borderId="15" xfId="304" applyNumberFormat="1" applyFont="1" applyFill="1" applyBorder="1" applyAlignment="1">
      <alignment horizontal="right" vertical="top"/>
    </xf>
    <xf numFmtId="164" fontId="2" fillId="5" borderId="18" xfId="293" applyNumberFormat="1" applyFont="1" applyFill="1" applyBorder="1" applyAlignment="1">
      <alignment horizontal="right" vertical="top"/>
    </xf>
    <xf numFmtId="164" fontId="2" fillId="5" borderId="18" xfId="262" applyNumberFormat="1" applyFont="1" applyFill="1" applyBorder="1" applyAlignment="1">
      <alignment horizontal="right" vertical="top"/>
    </xf>
    <xf numFmtId="164" fontId="2" fillId="5" borderId="11" xfId="298" applyNumberFormat="1" applyFont="1" applyFill="1" applyBorder="1" applyAlignment="1">
      <alignment horizontal="right" vertical="top"/>
    </xf>
    <xf numFmtId="0" fontId="8" fillId="2" borderId="1" xfId="201" applyFont="1" applyAlignment="1">
      <alignment horizontal="left" vertical="center"/>
    </xf>
    <xf numFmtId="0" fontId="8" fillId="2" borderId="1" xfId="201" applyFont="1" applyAlignment="1">
      <alignment horizontal="center" vertical="center" wrapText="1"/>
    </xf>
    <xf numFmtId="0" fontId="1" fillId="2" borderId="3" xfId="202" applyFont="1" applyBorder="1" applyAlignment="1">
      <alignment horizontal="center"/>
    </xf>
    <xf numFmtId="0" fontId="1" fillId="3" borderId="5" xfId="216" applyFont="1" applyFill="1" applyBorder="1" applyAlignment="1">
      <alignment horizontal="left" vertical="top"/>
    </xf>
    <xf numFmtId="164" fontId="2" fillId="4" borderId="5" xfId="208" applyNumberFormat="1" applyFont="1" applyFill="1" applyBorder="1" applyAlignment="1">
      <alignment horizontal="right" vertical="top"/>
    </xf>
    <xf numFmtId="164" fontId="2" fillId="4" borderId="8" xfId="209" applyNumberFormat="1" applyFont="1" applyFill="1" applyBorder="1" applyAlignment="1">
      <alignment horizontal="right" vertical="top"/>
    </xf>
    <xf numFmtId="0" fontId="1" fillId="3" borderId="12" xfId="88" applyFont="1" applyFill="1" applyBorder="1" applyAlignment="1">
      <alignment horizontal="left" vertical="top"/>
    </xf>
    <xf numFmtId="164" fontId="2" fillId="4" borderId="13" xfId="199" applyNumberFormat="1" applyFont="1" applyFill="1" applyBorder="1" applyAlignment="1">
      <alignment horizontal="right" vertical="top"/>
    </xf>
    <xf numFmtId="164" fontId="10" fillId="4" borderId="5" xfId="208" applyNumberFormat="1" applyFont="1" applyFill="1" applyBorder="1" applyAlignment="1">
      <alignment horizontal="right" vertical="top"/>
    </xf>
    <xf numFmtId="164" fontId="10" fillId="4" borderId="8" xfId="209" applyNumberFormat="1" applyFont="1" applyFill="1" applyBorder="1" applyAlignment="1">
      <alignment horizontal="right" vertical="top"/>
    </xf>
    <xf numFmtId="164" fontId="10" fillId="4" borderId="22" xfId="297" applyNumberFormat="1" applyFont="1" applyFill="1" applyBorder="1" applyAlignment="1">
      <alignment horizontal="right" vertical="top"/>
    </xf>
    <xf numFmtId="164" fontId="10" fillId="4" borderId="11" xfId="298" applyNumberFormat="1" applyFont="1" applyFill="1" applyBorder="1" applyAlignment="1">
      <alignment horizontal="right" vertical="top"/>
    </xf>
    <xf numFmtId="164" fontId="10" fillId="4" borderId="15" xfId="299" applyNumberFormat="1" applyFont="1" applyFill="1" applyBorder="1" applyAlignment="1">
      <alignment horizontal="right" vertical="top"/>
    </xf>
    <xf numFmtId="1" fontId="10" fillId="4" borderId="15" xfId="300" applyNumberFormat="1" applyFont="1" applyFill="1" applyBorder="1" applyAlignment="1">
      <alignment horizontal="right" vertical="top"/>
    </xf>
    <xf numFmtId="165" fontId="11" fillId="4" borderId="15" xfId="301" applyNumberFormat="1" applyFont="1" applyFill="1" applyBorder="1" applyAlignment="1">
      <alignment horizontal="right" vertical="top"/>
    </xf>
    <xf numFmtId="1" fontId="1" fillId="2" borderId="3" xfId="211" applyNumberFormat="1" applyFont="1" applyBorder="1" applyAlignment="1">
      <alignment horizontal="center"/>
    </xf>
    <xf numFmtId="164" fontId="10" fillId="4" borderId="18" xfId="302" applyNumberFormat="1" applyFont="1" applyFill="1" applyBorder="1" applyAlignment="1">
      <alignment horizontal="right" vertical="top"/>
    </xf>
    <xf numFmtId="165" fontId="10" fillId="4" borderId="15" xfId="303" applyNumberFormat="1" applyFont="1" applyFill="1" applyBorder="1" applyAlignment="1">
      <alignment horizontal="right" vertical="top"/>
    </xf>
    <xf numFmtId="165" fontId="11" fillId="4" borderId="15" xfId="304" applyNumberFormat="1" applyFont="1" applyFill="1" applyBorder="1" applyAlignment="1">
      <alignment horizontal="right" vertical="top"/>
    </xf>
    <xf numFmtId="0" fontId="1" fillId="3" borderId="5" xfId="43" applyFont="1" applyFill="1" applyBorder="1" applyAlignment="1">
      <alignment horizontal="left" vertical="top"/>
    </xf>
    <xf numFmtId="0" fontId="1" fillId="3" borderId="8" xfId="44" applyFont="1" applyFill="1" applyBorder="1" applyAlignment="1">
      <alignment horizontal="left" vertical="top"/>
    </xf>
    <xf numFmtId="164" fontId="2" fillId="4" borderId="10" xfId="198" applyNumberFormat="1" applyFont="1" applyFill="1" applyBorder="1" applyAlignment="1">
      <alignment horizontal="right" vertical="top"/>
    </xf>
    <xf numFmtId="166" fontId="2" fillId="4" borderId="9" xfId="198" applyNumberFormat="1" applyFont="1" applyFill="1" applyBorder="1" applyAlignment="1">
      <alignment horizontal="right" vertical="top"/>
    </xf>
    <xf numFmtId="0" fontId="8" fillId="2" borderId="1" xfId="212" applyFont="1" applyAlignment="1">
      <alignment horizontal="center" vertical="center" wrapText="1"/>
    </xf>
    <xf numFmtId="1" fontId="1" fillId="2" borderId="4" xfId="305" applyNumberFormat="1" applyFont="1" applyBorder="1" applyAlignment="1">
      <alignment horizontal="center"/>
    </xf>
    <xf numFmtId="165" fontId="2" fillId="4" borderId="14" xfId="306" applyNumberFormat="1" applyFont="1" applyFill="1" applyBorder="1" applyAlignment="1">
      <alignment horizontal="right" vertical="top"/>
    </xf>
    <xf numFmtId="164" fontId="2" fillId="4" borderId="22" xfId="297" applyNumberFormat="1" applyFont="1" applyFill="1" applyBorder="1" applyAlignment="1">
      <alignment horizontal="right" vertical="top"/>
    </xf>
    <xf numFmtId="164" fontId="2" fillId="5" borderId="22" xfId="297" applyNumberFormat="1" applyFont="1" applyFill="1" applyBorder="1" applyAlignment="1">
      <alignment horizontal="right" vertical="top"/>
    </xf>
    <xf numFmtId="164" fontId="2" fillId="5" borderId="18" xfId="302" applyNumberFormat="1" applyFont="1" applyFill="1" applyBorder="1" applyAlignment="1">
      <alignment horizontal="right" vertical="top"/>
    </xf>
    <xf numFmtId="1" fontId="1" fillId="2" borderId="4" xfId="254" applyNumberFormat="1" applyFont="1" applyFill="1" applyBorder="1" applyAlignment="1">
      <alignment horizontal="center"/>
    </xf>
    <xf numFmtId="164" fontId="2" fillId="4" borderId="7" xfId="307" applyNumberFormat="1" applyFont="1" applyFill="1" applyBorder="1" applyAlignment="1">
      <alignment horizontal="right" vertical="top"/>
    </xf>
    <xf numFmtId="164" fontId="2" fillId="4" borderId="11" xfId="308" applyNumberFormat="1" applyFont="1" applyFill="1" applyBorder="1" applyAlignment="1">
      <alignment horizontal="right" vertical="top"/>
    </xf>
    <xf numFmtId="164" fontId="2" fillId="4" borderId="15" xfId="309" applyNumberFormat="1" applyFont="1" applyFill="1" applyBorder="1" applyAlignment="1">
      <alignment horizontal="right" vertical="top"/>
    </xf>
    <xf numFmtId="1" fontId="2" fillId="4" borderId="13" xfId="63" applyNumberFormat="1" applyFont="1" applyFill="1" applyBorder="1" applyAlignment="1">
      <alignment horizontal="right" vertical="top"/>
    </xf>
    <xf numFmtId="165" fontId="2" fillId="4" borderId="13" xfId="67" applyNumberFormat="1" applyFont="1" applyFill="1" applyBorder="1" applyAlignment="1">
      <alignment horizontal="right" vertical="top"/>
    </xf>
    <xf numFmtId="0" fontId="1" fillId="2" borderId="4" xfId="310" applyFont="1" applyBorder="1" applyAlignment="1">
      <alignment horizontal="center"/>
    </xf>
    <xf numFmtId="0" fontId="2" fillId="4" borderId="9" xfId="53" applyFont="1" applyFill="1" applyBorder="1" applyAlignment="1">
      <alignment horizontal="left" vertical="top" wrapText="1"/>
    </xf>
    <xf numFmtId="0" fontId="8" fillId="2" borderId="1" xfId="4" applyFont="1" applyFill="1" applyBorder="1" applyAlignment="1">
      <alignment horizontal="left" vertical="center"/>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wrapText="1"/>
    </xf>
    <xf numFmtId="0" fontId="1" fillId="2" borderId="3" xfId="39" applyFont="1" applyFill="1" applyBorder="1" applyAlignment="1">
      <alignment horizontal="center"/>
    </xf>
    <xf numFmtId="164" fontId="2" fillId="4" borderId="6" xfId="48" applyNumberFormat="1" applyFont="1" applyFill="1" applyBorder="1" applyAlignment="1">
      <alignment horizontal="right" vertical="top"/>
    </xf>
    <xf numFmtId="164" fontId="2" fillId="4" borderId="9" xfId="50" applyNumberFormat="1" applyFont="1" applyFill="1" applyBorder="1" applyAlignment="1">
      <alignment horizontal="right" vertical="top"/>
    </xf>
    <xf numFmtId="164" fontId="2" fillId="4" borderId="13" xfId="52" applyNumberFormat="1" applyFont="1" applyFill="1" applyBorder="1" applyAlignment="1">
      <alignment horizontal="right" vertical="top"/>
    </xf>
    <xf numFmtId="1" fontId="2" fillId="4" borderId="12" xfId="62" applyNumberFormat="1" applyFont="1" applyFill="1" applyBorder="1" applyAlignment="1">
      <alignment horizontal="right" vertical="top"/>
    </xf>
    <xf numFmtId="165" fontId="2" fillId="4" borderId="12" xfId="69" applyNumberFormat="1" applyFont="1" applyFill="1" applyBorder="1" applyAlignment="1">
      <alignment horizontal="right" vertical="top"/>
    </xf>
    <xf numFmtId="164" fontId="2" fillId="4" borderId="17" xfId="50" applyNumberFormat="1" applyFont="1" applyFill="1" applyBorder="1" applyAlignment="1">
      <alignment horizontal="right" vertical="top"/>
    </xf>
    <xf numFmtId="0" fontId="8" fillId="2" borderId="1" xfId="71" applyFont="1" applyAlignment="1">
      <alignment horizontal="left" vertical="center"/>
    </xf>
    <xf numFmtId="0" fontId="1" fillId="2" borderId="20" xfId="72" applyFont="1" applyBorder="1" applyAlignment="1">
      <alignment horizontal="center" wrapText="1"/>
    </xf>
    <xf numFmtId="0" fontId="1" fillId="2" borderId="23" xfId="73" applyFont="1" applyBorder="1" applyAlignment="1">
      <alignment horizontal="center" wrapText="1"/>
    </xf>
    <xf numFmtId="0" fontId="1" fillId="2" borderId="3" xfId="75" applyFont="1" applyBorder="1" applyAlignment="1">
      <alignment horizontal="center"/>
    </xf>
    <xf numFmtId="0" fontId="1" fillId="2" borderId="4" xfId="311" applyFont="1" applyBorder="1" applyAlignment="1">
      <alignment horizontal="center"/>
    </xf>
    <xf numFmtId="0" fontId="1" fillId="3" borderId="21" xfId="76" applyFont="1" applyFill="1" applyBorder="1" applyAlignment="1">
      <alignment horizontal="left" vertical="top"/>
    </xf>
    <xf numFmtId="164" fontId="2" fillId="4" borderId="18" xfId="312" applyNumberFormat="1" applyFont="1" applyFill="1" applyBorder="1" applyAlignment="1">
      <alignment horizontal="right" vertical="top"/>
    </xf>
    <xf numFmtId="0" fontId="1" fillId="3" borderId="16" xfId="79" applyFont="1" applyFill="1" applyBorder="1" applyAlignment="1">
      <alignment horizontal="left" vertical="top"/>
    </xf>
    <xf numFmtId="0" fontId="1" fillId="3" borderId="12" xfId="80" applyFont="1" applyFill="1" applyBorder="1" applyAlignment="1">
      <alignment horizontal="left" vertical="top"/>
    </xf>
    <xf numFmtId="165" fontId="2" fillId="4" borderId="13" xfId="82" applyNumberFormat="1" applyFont="1" applyFill="1" applyBorder="1" applyAlignment="1">
      <alignment horizontal="right" vertical="top"/>
    </xf>
    <xf numFmtId="0" fontId="1" fillId="3" borderId="12" xfId="83" applyFont="1" applyFill="1" applyBorder="1" applyAlignment="1">
      <alignment horizontal="left" vertical="top"/>
    </xf>
    <xf numFmtId="165" fontId="2" fillId="4" borderId="13" xfId="85" applyNumberFormat="1" applyFont="1" applyFill="1" applyBorder="1" applyAlignment="1">
      <alignment horizontal="right" vertical="top"/>
    </xf>
    <xf numFmtId="0" fontId="2" fillId="4" borderId="6" xfId="56" applyFont="1" applyFill="1" applyBorder="1" applyAlignment="1">
      <alignment horizontal="left" vertical="top" wrapText="1"/>
    </xf>
    <xf numFmtId="0" fontId="2" fillId="2" borderId="1" xfId="86" applyFont="1" applyAlignment="1">
      <alignment horizontal="left" vertical="top"/>
    </xf>
    <xf numFmtId="0" fontId="2" fillId="2" borderId="1" xfId="87" applyFont="1" applyAlignment="1">
      <alignment horizontal="left" vertical="top" wrapText="1"/>
    </xf>
    <xf numFmtId="0" fontId="10" fillId="4" borderId="6" xfId="56" applyFont="1" applyFill="1" applyBorder="1" applyAlignment="1">
      <alignment horizontal="left" vertical="top" wrapText="1"/>
    </xf>
    <xf numFmtId="164" fontId="10" fillId="4" borderId="9" xfId="50" applyNumberFormat="1" applyFont="1" applyFill="1" applyBorder="1" applyAlignment="1">
      <alignment horizontal="right" vertical="top"/>
    </xf>
    <xf numFmtId="1" fontId="10" fillId="4" borderId="13" xfId="63" applyNumberFormat="1" applyFont="1" applyFill="1" applyBorder="1" applyAlignment="1">
      <alignment horizontal="right" vertical="top"/>
    </xf>
    <xf numFmtId="165" fontId="11" fillId="4" borderId="13" xfId="67" applyNumberFormat="1" applyFont="1" applyFill="1" applyBorder="1" applyAlignment="1">
      <alignment horizontal="right" vertical="top"/>
    </xf>
    <xf numFmtId="164" fontId="2" fillId="4" borderId="22" xfId="307" applyNumberFormat="1" applyFont="1" applyFill="1" applyBorder="1" applyAlignment="1">
      <alignment horizontal="right" vertical="top"/>
    </xf>
    <xf numFmtId="164" fontId="10" fillId="4" borderId="7" xfId="307" applyNumberFormat="1" applyFont="1" applyFill="1" applyBorder="1" applyAlignment="1">
      <alignment horizontal="right" vertical="top"/>
    </xf>
    <xf numFmtId="0" fontId="10" fillId="4" borderId="9" xfId="53" applyFont="1" applyFill="1" applyBorder="1" applyAlignment="1">
      <alignment horizontal="left" vertical="top" wrapText="1"/>
    </xf>
    <xf numFmtId="164" fontId="10" fillId="4" borderId="11" xfId="308" applyNumberFormat="1" applyFont="1" applyFill="1" applyBorder="1" applyAlignment="1">
      <alignment horizontal="right" vertical="top"/>
    </xf>
    <xf numFmtId="164" fontId="10" fillId="4" borderId="15" xfId="309" applyNumberFormat="1" applyFont="1" applyFill="1" applyBorder="1" applyAlignment="1">
      <alignment horizontal="right" vertical="top"/>
    </xf>
    <xf numFmtId="1" fontId="12" fillId="0" borderId="0" xfId="0" applyNumberFormat="1" applyFont="1"/>
    <xf numFmtId="164" fontId="10" fillId="4" borderId="18" xfId="312" applyNumberFormat="1" applyFont="1" applyFill="1" applyBorder="1" applyAlignment="1">
      <alignment horizontal="right" vertical="top"/>
    </xf>
    <xf numFmtId="165" fontId="10" fillId="4" borderId="13" xfId="82" applyNumberFormat="1" applyFont="1" applyFill="1" applyBorder="1" applyAlignment="1">
      <alignment horizontal="right" vertical="top"/>
    </xf>
    <xf numFmtId="165" fontId="11" fillId="4" borderId="13" xfId="85" applyNumberFormat="1" applyFont="1" applyFill="1" applyBorder="1" applyAlignment="1">
      <alignment horizontal="right" vertical="top"/>
    </xf>
    <xf numFmtId="0" fontId="1" fillId="0" borderId="3" xfId="39" applyFont="1" applyBorder="1" applyAlignment="1">
      <alignment horizontal="center"/>
    </xf>
    <xf numFmtId="0" fontId="2" fillId="4" borderId="18" xfId="203" applyFont="1" applyFill="1" applyBorder="1" applyAlignment="1">
      <alignment horizontal="left" vertical="top" wrapText="1"/>
    </xf>
    <xf numFmtId="1" fontId="10" fillId="4" borderId="13" xfId="95" applyNumberFormat="1" applyFont="1" applyFill="1" applyBorder="1" applyAlignment="1">
      <alignment horizontal="right" vertical="top"/>
    </xf>
    <xf numFmtId="164" fontId="10" fillId="4" borderId="1" xfId="92" applyNumberFormat="1" applyFont="1" applyFill="1" applyAlignment="1">
      <alignment horizontal="right" vertical="top"/>
    </xf>
    <xf numFmtId="2" fontId="10" fillId="4" borderId="1" xfId="129" applyNumberFormat="1" applyFont="1" applyFill="1" applyAlignment="1">
      <alignment horizontal="right" vertical="top"/>
    </xf>
    <xf numFmtId="0" fontId="13" fillId="2" borderId="1" xfId="96" applyFont="1" applyAlignment="1">
      <alignment vertical="center"/>
    </xf>
    <xf numFmtId="164" fontId="2" fillId="4" borderId="18" xfId="221" applyNumberFormat="1" applyFont="1" applyFill="1" applyBorder="1" applyAlignment="1">
      <alignment horizontal="right" vertical="top"/>
    </xf>
    <xf numFmtId="165" fontId="2" fillId="4" borderId="15" xfId="222" applyNumberFormat="1" applyFont="1" applyFill="1" applyBorder="1" applyAlignment="1">
      <alignment horizontal="right" vertical="top"/>
    </xf>
    <xf numFmtId="0" fontId="1" fillId="2" borderId="3" xfId="223" applyFont="1" applyBorder="1" applyAlignment="1">
      <alignment horizontal="center"/>
    </xf>
    <xf numFmtId="0" fontId="1" fillId="3" borderId="21" xfId="316" applyFont="1" applyFill="1" applyBorder="1" applyAlignment="1">
      <alignment horizontal="left" vertical="top" wrapText="1"/>
    </xf>
    <xf numFmtId="0" fontId="1" fillId="3" borderId="16" xfId="318" applyFont="1" applyFill="1" applyBorder="1" applyAlignment="1">
      <alignment horizontal="left" vertical="top" wrapText="1"/>
    </xf>
    <xf numFmtId="0" fontId="1" fillId="3" borderId="12" xfId="319" applyFont="1" applyFill="1" applyBorder="1" applyAlignment="1">
      <alignment horizontal="left" vertical="top" wrapText="1"/>
    </xf>
    <xf numFmtId="0" fontId="1" fillId="3" borderId="12" xfId="321" applyFont="1" applyFill="1" applyBorder="1" applyAlignment="1">
      <alignment horizontal="left" vertical="top" wrapText="1"/>
    </xf>
    <xf numFmtId="0" fontId="2" fillId="2" borderId="1" xfId="323" applyFont="1" applyAlignment="1">
      <alignment horizontal="left" vertical="top" wrapText="1"/>
    </xf>
    <xf numFmtId="164" fontId="2" fillId="4" borderId="18" xfId="325" applyNumberFormat="1" applyFont="1" applyFill="1" applyBorder="1" applyAlignment="1">
      <alignment horizontal="right" vertical="top"/>
    </xf>
    <xf numFmtId="165" fontId="2" fillId="4" borderId="15" xfId="326" applyNumberFormat="1" applyFont="1" applyFill="1" applyBorder="1" applyAlignment="1">
      <alignment horizontal="right" vertical="top"/>
    </xf>
    <xf numFmtId="165" fontId="2" fillId="4" borderId="15" xfId="327" applyNumberFormat="1" applyFont="1" applyFill="1" applyBorder="1" applyAlignment="1">
      <alignment horizontal="right" vertical="top"/>
    </xf>
    <xf numFmtId="165" fontId="2" fillId="4" borderId="14" xfId="328" applyNumberFormat="1" applyFont="1" applyFill="1" applyBorder="1" applyAlignment="1">
      <alignment horizontal="right" vertical="top"/>
    </xf>
    <xf numFmtId="164" fontId="2" fillId="4" borderId="18" xfId="329" applyNumberFormat="1" applyFont="1" applyFill="1" applyBorder="1" applyAlignment="1">
      <alignment horizontal="right" vertical="top"/>
    </xf>
    <xf numFmtId="165" fontId="2" fillId="4" borderId="15" xfId="330" applyNumberFormat="1" applyFont="1" applyFill="1" applyBorder="1" applyAlignment="1">
      <alignment horizontal="right" vertical="top"/>
    </xf>
    <xf numFmtId="165" fontId="2" fillId="4" borderId="15" xfId="331" applyNumberFormat="1" applyFont="1" applyFill="1" applyBorder="1" applyAlignment="1">
      <alignment horizontal="right" vertical="top"/>
    </xf>
    <xf numFmtId="0" fontId="8" fillId="2" borderId="1" xfId="99" applyFont="1" applyAlignment="1">
      <alignment horizontal="left" vertical="center"/>
    </xf>
    <xf numFmtId="0" fontId="8" fillId="2" borderId="1" xfId="100" applyFont="1" applyAlignment="1">
      <alignment horizontal="center" vertical="center" wrapText="1"/>
    </xf>
    <xf numFmtId="0" fontId="1" fillId="2" borderId="20" xfId="102" applyFont="1" applyBorder="1" applyAlignment="1">
      <alignment horizontal="center" wrapText="1"/>
    </xf>
    <xf numFmtId="0" fontId="1" fillId="2" borderId="23" xfId="103" applyFont="1" applyBorder="1" applyAlignment="1">
      <alignment horizontal="center" wrapText="1"/>
    </xf>
    <xf numFmtId="0" fontId="1" fillId="2" borderId="3" xfId="105" applyFont="1" applyBorder="1" applyAlignment="1">
      <alignment horizontal="center"/>
    </xf>
    <xf numFmtId="0" fontId="1" fillId="3" borderId="21" xfId="106" applyFont="1" applyFill="1" applyBorder="1" applyAlignment="1">
      <alignment horizontal="left" vertical="top"/>
    </xf>
    <xf numFmtId="164" fontId="2" fillId="4" borderId="18" xfId="332" applyNumberFormat="1" applyFont="1" applyFill="1" applyBorder="1" applyAlignment="1">
      <alignment horizontal="right" vertical="top"/>
    </xf>
    <xf numFmtId="0" fontId="1" fillId="3" borderId="16" xfId="110" applyFont="1" applyFill="1" applyBorder="1" applyAlignment="1">
      <alignment horizontal="left" vertical="top"/>
    </xf>
    <xf numFmtId="0" fontId="1" fillId="3" borderId="24" xfId="110" applyFont="1" applyFill="1" applyBorder="1" applyAlignment="1">
      <alignment horizontal="left" vertical="top"/>
    </xf>
    <xf numFmtId="164" fontId="2" fillId="4" borderId="25" xfId="112" applyNumberFormat="1" applyFont="1" applyFill="1" applyBorder="1" applyAlignment="1">
      <alignment horizontal="right" vertical="top"/>
    </xf>
    <xf numFmtId="0" fontId="1" fillId="3" borderId="2" xfId="119" applyFont="1" applyFill="1" applyBorder="1" applyAlignment="1">
      <alignment horizontal="left" vertical="top"/>
    </xf>
    <xf numFmtId="165" fontId="2" fillId="4" borderId="15" xfId="333" applyNumberFormat="1" applyFont="1" applyFill="1" applyBorder="1" applyAlignment="1">
      <alignment horizontal="right" vertical="top"/>
    </xf>
    <xf numFmtId="0" fontId="1" fillId="3" borderId="12" xfId="119" applyFont="1" applyFill="1" applyBorder="1" applyAlignment="1">
      <alignment horizontal="left" vertical="top"/>
    </xf>
    <xf numFmtId="165" fontId="2" fillId="4" borderId="13" xfId="118" applyNumberFormat="1" applyFont="1" applyFill="1" applyBorder="1" applyAlignment="1">
      <alignment horizontal="right" vertical="top"/>
    </xf>
    <xf numFmtId="165" fontId="2" fillId="4" borderId="15" xfId="334" applyNumberFormat="1" applyFont="1" applyFill="1" applyBorder="1" applyAlignment="1">
      <alignment horizontal="right" vertical="top"/>
    </xf>
    <xf numFmtId="0" fontId="2" fillId="2" borderId="1" xfId="120" applyFont="1" applyAlignment="1">
      <alignment horizontal="left" vertical="top"/>
    </xf>
    <xf numFmtId="0" fontId="2" fillId="2" borderId="1" xfId="120" applyFont="1" applyAlignment="1">
      <alignment horizontal="left" vertical="top" wrapText="1"/>
    </xf>
    <xf numFmtId="1" fontId="1" fillId="3" borderId="12" xfId="89" applyNumberFormat="1" applyFont="1" applyFill="1" applyBorder="1" applyAlignment="1">
      <alignment horizontal="left" vertical="top"/>
    </xf>
    <xf numFmtId="165" fontId="2" fillId="4" borderId="14" xfId="335" applyNumberFormat="1" applyFont="1" applyFill="1" applyBorder="1" applyAlignment="1">
      <alignment horizontal="right" vertical="top"/>
    </xf>
    <xf numFmtId="0" fontId="2" fillId="2" borderId="1" xfId="121" applyFont="1" applyAlignment="1">
      <alignment horizontal="left" vertical="top" wrapText="1"/>
    </xf>
    <xf numFmtId="164" fontId="2" fillId="5" borderId="17" xfId="190" applyNumberFormat="1" applyFont="1" applyFill="1" applyBorder="1" applyAlignment="1">
      <alignment horizontal="right" vertical="top"/>
    </xf>
    <xf numFmtId="164" fontId="2" fillId="5" borderId="18" xfId="190" applyNumberFormat="1" applyFont="1" applyFill="1" applyBorder="1" applyAlignment="1">
      <alignment horizontal="right" vertical="top"/>
    </xf>
    <xf numFmtId="0" fontId="8" fillId="2" borderId="1" xfId="96" applyFont="1" applyAlignment="1">
      <alignment horizontal="center" vertical="center" wrapText="1"/>
    </xf>
    <xf numFmtId="0" fontId="0" fillId="5" borderId="0" xfId="0" applyFill="1"/>
    <xf numFmtId="164" fontId="2" fillId="4" borderId="15" xfId="341" applyNumberFormat="1" applyFont="1" applyFill="1" applyBorder="1" applyAlignment="1">
      <alignment horizontal="right" vertical="top"/>
    </xf>
    <xf numFmtId="164" fontId="2" fillId="4" borderId="11" xfId="342" applyNumberFormat="1" applyFont="1" applyFill="1" applyBorder="1" applyAlignment="1">
      <alignment horizontal="right" vertical="top"/>
    </xf>
    <xf numFmtId="164" fontId="2" fillId="4" borderId="7" xfId="343" applyNumberFormat="1" applyFont="1" applyFill="1" applyBorder="1" applyAlignment="1">
      <alignment horizontal="right" vertical="top"/>
    </xf>
    <xf numFmtId="0" fontId="1" fillId="2" borderId="4" xfId="344" applyFont="1" applyBorder="1" applyAlignment="1">
      <alignment horizontal="center"/>
    </xf>
    <xf numFmtId="1" fontId="1" fillId="3" borderId="12" xfId="61" applyNumberFormat="1" applyFont="1" applyFill="1" applyBorder="1" applyAlignment="1">
      <alignment horizontal="left" vertical="top"/>
    </xf>
    <xf numFmtId="0" fontId="1" fillId="3" borderId="12" xfId="70" applyFont="1" applyFill="1" applyBorder="1" applyAlignment="1">
      <alignment horizontal="left" vertical="top"/>
    </xf>
    <xf numFmtId="1" fontId="1" fillId="3" borderId="12" xfId="177" applyNumberFormat="1" applyFont="1" applyFill="1" applyBorder="1" applyAlignment="1">
      <alignment horizontal="left" vertical="top"/>
    </xf>
    <xf numFmtId="0" fontId="1" fillId="3" borderId="12" xfId="179" applyFont="1" applyFill="1" applyBorder="1" applyAlignment="1">
      <alignment horizontal="left" vertical="top"/>
    </xf>
    <xf numFmtId="2" fontId="1" fillId="3" borderId="12" xfId="89" applyNumberFormat="1" applyFont="1" applyFill="1" applyBorder="1" applyAlignment="1">
      <alignment horizontal="left" vertical="top"/>
    </xf>
    <xf numFmtId="2" fontId="1" fillId="3" borderId="1" xfId="89" applyNumberFormat="1" applyFont="1" applyFill="1" applyAlignment="1">
      <alignment horizontal="left" vertical="top"/>
    </xf>
    <xf numFmtId="0" fontId="1" fillId="3" borderId="21" xfId="152" applyFont="1" applyFill="1" applyBorder="1" applyAlignment="1">
      <alignment horizontal="left" vertical="top"/>
    </xf>
    <xf numFmtId="0" fontId="1" fillId="3" borderId="16" xfId="153" applyFont="1" applyFill="1" applyBorder="1" applyAlignment="1">
      <alignment horizontal="left" vertical="top"/>
    </xf>
    <xf numFmtId="0" fontId="1" fillId="3" borderId="16" xfId="207" applyFont="1" applyFill="1" applyBorder="1" applyAlignment="1">
      <alignment horizontal="left" vertical="top"/>
    </xf>
    <xf numFmtId="0" fontId="1" fillId="3" borderId="12" xfId="154" applyFont="1" applyFill="1" applyBorder="1" applyAlignment="1">
      <alignment horizontal="left" vertical="top"/>
    </xf>
    <xf numFmtId="0" fontId="1" fillId="3" borderId="12" xfId="155" applyFont="1" applyFill="1" applyBorder="1" applyAlignment="1">
      <alignment horizontal="left" vertical="top"/>
    </xf>
    <xf numFmtId="0" fontId="9" fillId="0" borderId="1" xfId="0" applyFont="1" applyBorder="1"/>
    <xf numFmtId="1" fontId="1" fillId="3" borderId="12" xfId="218" applyNumberFormat="1" applyFont="1" applyFill="1" applyBorder="1" applyAlignment="1">
      <alignment horizontal="left" vertical="top"/>
    </xf>
    <xf numFmtId="1" fontId="1" fillId="3" borderId="12" xfId="219" applyNumberFormat="1" applyFont="1" applyFill="1" applyBorder="1" applyAlignment="1">
      <alignment horizontal="left" vertical="top"/>
    </xf>
    <xf numFmtId="0" fontId="2" fillId="2" borderId="21" xfId="156" applyFont="1" applyBorder="1" applyAlignment="1">
      <alignment horizontal="left" vertical="top"/>
    </xf>
    <xf numFmtId="0" fontId="2" fillId="2" borderId="1" xfId="157" applyFont="1" applyAlignment="1">
      <alignment horizontal="left" vertical="top"/>
    </xf>
    <xf numFmtId="1" fontId="1" fillId="3" borderId="12" xfId="284" applyNumberFormat="1" applyFont="1" applyFill="1" applyBorder="1" applyAlignment="1">
      <alignment horizontal="left" vertical="top"/>
    </xf>
    <xf numFmtId="1" fontId="1" fillId="3" borderId="12" xfId="286" applyNumberFormat="1" applyFont="1" applyFill="1" applyBorder="1" applyAlignment="1">
      <alignment horizontal="left" vertical="top"/>
    </xf>
    <xf numFmtId="1" fontId="2" fillId="4" borderId="15" xfId="345" applyNumberFormat="1" applyFont="1" applyFill="1" applyBorder="1" applyAlignment="1">
      <alignment horizontal="right" vertical="top"/>
    </xf>
    <xf numFmtId="165" fontId="2" fillId="4" borderId="15" xfId="346" applyNumberFormat="1" applyFont="1" applyFill="1" applyBorder="1" applyAlignment="1">
      <alignment horizontal="right" vertical="top"/>
    </xf>
    <xf numFmtId="165" fontId="2" fillId="4" borderId="14" xfId="347" applyNumberFormat="1" applyFont="1" applyFill="1" applyBorder="1" applyAlignment="1">
      <alignment horizontal="right" vertical="top"/>
    </xf>
    <xf numFmtId="164" fontId="2" fillId="4" borderId="18" xfId="348" applyNumberFormat="1" applyFont="1" applyFill="1" applyBorder="1" applyAlignment="1">
      <alignment horizontal="right" vertical="top"/>
    </xf>
    <xf numFmtId="165" fontId="2" fillId="4" borderId="15" xfId="349" applyNumberFormat="1" applyFont="1" applyFill="1" applyBorder="1" applyAlignment="1">
      <alignment horizontal="right" vertical="top"/>
    </xf>
    <xf numFmtId="165" fontId="2" fillId="4" borderId="14" xfId="350" applyNumberFormat="1" applyFont="1" applyFill="1" applyBorder="1" applyAlignment="1">
      <alignment horizontal="right" vertical="top"/>
    </xf>
    <xf numFmtId="164" fontId="14" fillId="4" borderId="8" xfId="92" applyNumberFormat="1" applyFont="1" applyFill="1" applyBorder="1" applyAlignment="1">
      <alignment horizontal="right" vertical="top"/>
    </xf>
    <xf numFmtId="2" fontId="14" fillId="4" borderId="12" xfId="90" applyNumberFormat="1" applyFont="1" applyFill="1" applyBorder="1" applyAlignment="1">
      <alignment horizontal="right" vertical="top"/>
    </xf>
    <xf numFmtId="167" fontId="2" fillId="4" borderId="26" xfId="353" applyNumberFormat="1" applyFont="1" applyFill="1" applyBorder="1" applyAlignment="1">
      <alignment horizontal="right" vertical="top"/>
    </xf>
    <xf numFmtId="167" fontId="2" fillId="4" borderId="27" xfId="353" applyNumberFormat="1" applyFont="1" applyFill="1" applyBorder="1" applyAlignment="1">
      <alignment horizontal="right" vertical="top"/>
    </xf>
    <xf numFmtId="2" fontId="14" fillId="4" borderId="13" xfId="129" applyNumberFormat="1" applyFont="1" applyFill="1" applyBorder="1" applyAlignment="1">
      <alignment horizontal="right" vertical="top"/>
    </xf>
    <xf numFmtId="165" fontId="2" fillId="4" borderId="28" xfId="354" applyNumberFormat="1" applyFont="1" applyFill="1" applyBorder="1" applyAlignment="1">
      <alignment horizontal="right" vertical="top"/>
    </xf>
    <xf numFmtId="164" fontId="2" fillId="4" borderId="18" xfId="356" applyNumberFormat="1" applyFont="1" applyFill="1" applyBorder="1" applyAlignment="1">
      <alignment horizontal="right" vertical="top"/>
    </xf>
    <xf numFmtId="165" fontId="2" fillId="4" borderId="15" xfId="357" applyNumberFormat="1" applyFont="1" applyFill="1" applyBorder="1" applyAlignment="1">
      <alignment horizontal="right" vertical="top"/>
    </xf>
    <xf numFmtId="0" fontId="1" fillId="2" borderId="4" xfId="358" applyFont="1" applyBorder="1" applyAlignment="1">
      <alignment horizontal="center"/>
    </xf>
    <xf numFmtId="165" fontId="2" fillId="4" borderId="14" xfId="359" applyNumberFormat="1" applyFont="1" applyFill="1" applyBorder="1" applyAlignment="1">
      <alignment horizontal="right" vertical="top"/>
    </xf>
    <xf numFmtId="164" fontId="2" fillId="5" borderId="11" xfId="230" applyNumberFormat="1" applyFont="1" applyFill="1" applyBorder="1" applyAlignment="1">
      <alignment horizontal="right" vertical="top"/>
    </xf>
    <xf numFmtId="164" fontId="10" fillId="5" borderId="18" xfId="230" applyNumberFormat="1" applyFont="1" applyFill="1" applyBorder="1" applyAlignment="1">
      <alignment horizontal="right" vertical="top"/>
    </xf>
  </cellXfs>
  <cellStyles count="360">
    <cellStyle name="Hyperlink" xfId="253" builtinId="8"/>
    <cellStyle name="Normal 2" xfId="101" xr:uid="{3C611EEA-59AC-49D8-8AFA-3AF019D96B25}"/>
    <cellStyle name="Normal_OND_vragen" xfId="276" xr:uid="{144CD6C7-5F48-42E5-B39C-D9886E3D9F1A}"/>
    <cellStyle name="Normal_Sheet1" xfId="266" xr:uid="{525DF593-6B5F-4165-A8F6-CDA53B798B89}"/>
    <cellStyle name="Procent" xfId="254" builtinId="5"/>
    <cellStyle name="Standaard" xfId="0" builtinId="0"/>
    <cellStyle name="style1675706599777" xfId="96" xr:uid="{35724852-86CF-4320-9607-6CD6C8B647DC}"/>
    <cellStyle name="style1675706599907" xfId="160" xr:uid="{FC8DC929-1270-4C25-9DD2-A27497A30A1B}"/>
    <cellStyle name="style1675706601444" xfId="135" xr:uid="{BF329564-AA04-43A5-9C21-52D8F68913DF}"/>
    <cellStyle name="style1675706601721" xfId="136" xr:uid="{986369A8-1EFE-4348-8568-5BC414644B31}"/>
    <cellStyle name="style1675706602213" xfId="140" xr:uid="{0C3D1E60-2CEF-416A-B2F6-CDEE2BA5AB74}"/>
    <cellStyle name="style1675706602360" xfId="267" xr:uid="{E1D42D05-A908-4C40-8F07-83B3ADFE601F}"/>
    <cellStyle name="style1675706602734" xfId="132" xr:uid="{5A99E5CD-3DCC-43CD-A305-5517E2938BE1}"/>
    <cellStyle name="style1675706602790" xfId="125" xr:uid="{1B61DA8C-03DC-43DD-AAD0-FC2B36654C69}"/>
    <cellStyle name="style1675706602852" xfId="133" xr:uid="{09F46F19-3DE9-467A-BE64-08FE8207BE24}"/>
    <cellStyle name="style1675706603038" xfId="91" xr:uid="{A8698721-8B6E-49A6-B8CA-00F0DF3D91FB}"/>
    <cellStyle name="style1675706603100" xfId="93" xr:uid="{719ED3D1-72EE-4EF4-87E4-FCAB300184FF}"/>
    <cellStyle name="style1675706603152" xfId="138" xr:uid="{0DA7903D-3805-4A39-ADB5-58E015391945}"/>
    <cellStyle name="style1675706603280" xfId="134" xr:uid="{BF9B0F29-6A4C-4256-916F-534522216940}"/>
    <cellStyle name="style1675706603332" xfId="126" xr:uid="{B7819D91-1BCC-4CF9-8B99-7E1ECE964158}"/>
    <cellStyle name="style1675706603388" xfId="92" xr:uid="{8303BCF5-DF8C-45A0-9B37-2E6364D19CA0}"/>
    <cellStyle name="style1675706603428" xfId="127" xr:uid="{C97BC63F-26F6-4880-9D64-1F3855AA34AB}"/>
    <cellStyle name="style1675706603464" xfId="139" xr:uid="{C3416996-1020-4880-B34D-AAAF1B18FA17}"/>
    <cellStyle name="style1675706603511" xfId="128" xr:uid="{DA754173-9B34-49D8-8C46-439635382368}"/>
    <cellStyle name="style1675706603643" xfId="131" xr:uid="{FAAEDE6A-6B99-4243-B918-30D1D6610D69}"/>
    <cellStyle name="style1675706603736" xfId="137" xr:uid="{1DC1F548-E1EF-4337-A1F3-76A80B9B184B}"/>
    <cellStyle name="style1675706603862" xfId="97" xr:uid="{51C3D0B2-B877-449A-9007-23699669ABFE}"/>
    <cellStyle name="style1675706604251" xfId="268" xr:uid="{388A9BEC-BF36-4068-B39B-DE449DD5FB68}"/>
    <cellStyle name="style1675706604307" xfId="265" xr:uid="{F31DBCB6-5C7A-4BEB-9805-88909B976D1B}"/>
    <cellStyle name="style1675706604361" xfId="269" xr:uid="{18AF5515-AB5C-4871-A3D2-DAE6CA147DB9}"/>
    <cellStyle name="style1675706604407" xfId="147" xr:uid="{C274B441-5920-44B6-AD88-6CE2ED3C342D}"/>
    <cellStyle name="style1675706604452" xfId="277" xr:uid="{4BE3AD30-FF77-4D35-8F68-6ED6263F611E}"/>
    <cellStyle name="style1675706705853" xfId="166" xr:uid="{E5E8779B-D04D-45F6-82CC-CB30C31378AB}"/>
    <cellStyle name="style1675706708046" xfId="278" xr:uid="{4DBA16A5-9D41-4A3A-A24E-770B3BFF1C5E}"/>
    <cellStyle name="style1675706708098" xfId="167" xr:uid="{988A1C83-84E5-425A-8DCB-FE03B57A5AE5}"/>
    <cellStyle name="style1675706708277" xfId="168" xr:uid="{67C6F883-8C5D-4532-809E-CAC7356C29AE}"/>
    <cellStyle name="style1675706708355" xfId="280" xr:uid="{53203D27-8DEE-42BE-99CE-6494D8CF86BD}"/>
    <cellStyle name="style1675706708414" xfId="282" xr:uid="{A07F037C-9FAC-424B-82B8-00497783060D}"/>
    <cellStyle name="style1675706708525" xfId="279" xr:uid="{1C435EBD-0ADF-48BC-8C73-83751B061886}"/>
    <cellStyle name="style1675706708572" xfId="161" xr:uid="{EC2221D6-F4E2-4E35-8788-29441F588001}"/>
    <cellStyle name="style1675706708614" xfId="281" xr:uid="{217A7057-C70D-4DB7-82A5-0251933782E2}"/>
    <cellStyle name="style1675706708657" xfId="162" xr:uid="{924BDF8F-58C8-4D11-A811-A6EF9F9C0758}"/>
    <cellStyle name="style1675706708702" xfId="283" xr:uid="{03509288-8E63-4A6A-A71E-C22E7FF230F6}"/>
    <cellStyle name="style1675706708746" xfId="163" xr:uid="{01E6BA4A-8B42-45EF-A40B-F46B912EB781}"/>
    <cellStyle name="style1675706841418" xfId="129" xr:uid="{71B3D245-9EF1-4552-BD59-159A885AFF13}"/>
    <cellStyle name="style1675706842151" xfId="89" xr:uid="{AC8514BC-13B1-4A0B-AB68-A203228F656E}"/>
    <cellStyle name="style1675706842491" xfId="90" xr:uid="{102E5E2D-A9A6-4B6B-846A-4E6C5C94094C}"/>
    <cellStyle name="style1675706842523" xfId="141" xr:uid="{E681DBDD-C7D3-41EC-AAA4-31B2568C90AB}"/>
    <cellStyle name="style1675706885489" xfId="164" xr:uid="{F70DB87D-7266-4D0C-82E0-3BE93E08FDD6}"/>
    <cellStyle name="style1675706886014" xfId="284" xr:uid="{836FA0C1-26C9-4792-918C-D248C4277B3D}"/>
    <cellStyle name="style1675706886269" xfId="285" xr:uid="{99F693DB-776D-41E6-807E-F16A8494AF22}"/>
    <cellStyle name="style1675706927857" xfId="130" xr:uid="{8A0DF893-E4B2-4390-A6E6-36E88A99D2EC}"/>
    <cellStyle name="style1675706928521" xfId="119" xr:uid="{5B5FC15B-FF3C-4387-A437-20A9C14BA998}"/>
    <cellStyle name="style1675706928818" xfId="142" xr:uid="{15435D10-A34B-4B2F-9DCE-D0362774F3AB}"/>
    <cellStyle name="style1675706928857" xfId="143" xr:uid="{C5F49704-F754-4A01-A7ED-65CD4AD92A0C}"/>
    <cellStyle name="style1675706970367" xfId="165" xr:uid="{60CC7CD5-D2B1-4656-8C4B-0E198F2EA36D}"/>
    <cellStyle name="style1675706970930" xfId="286" xr:uid="{29DC7001-8473-489B-8BEB-67E77A88E7BF}"/>
    <cellStyle name="style1675706971285" xfId="287" xr:uid="{CACE3E24-F4CE-42A4-BB1E-3EB474D4489F}"/>
    <cellStyle name="style1675966344203" xfId="148" xr:uid="{69AD58B0-FA6C-41FC-840B-03054E8D97E8}"/>
    <cellStyle name="style1675966344336" xfId="149" xr:uid="{2AA4F11E-5E1A-4452-AD79-2E0797717308}"/>
    <cellStyle name="style1675966344397" xfId="150" xr:uid="{9D8D6DF1-99A9-4074-90E4-FB65E454FE04}"/>
    <cellStyle name="style1675966344700" xfId="260" xr:uid="{F7A352A1-76AB-4C89-AB99-061695B583EE}"/>
    <cellStyle name="style1675966344794" xfId="151" xr:uid="{07C1E635-1838-43FD-8E27-20592611AB63}"/>
    <cellStyle name="style1675966345142" xfId="153" xr:uid="{37C36331-9627-4C70-A78F-A2BFC8BAA33D}"/>
    <cellStyle name="style1675966345199" xfId="152" xr:uid="{4F30D821-07E4-4927-897F-597402DFD152}"/>
    <cellStyle name="style1675966345565" xfId="154" xr:uid="{B1FE7C12-421F-4936-8BAF-6462048DF267}"/>
    <cellStyle name="style1675966345759" xfId="98" xr:uid="{632111EA-6181-46DA-BF6A-12728FF756B3}"/>
    <cellStyle name="style1675966345806" xfId="144" xr:uid="{6D9327BB-0A15-49B3-82B7-8C68B0736CB0}"/>
    <cellStyle name="style1675966346103" xfId="263" xr:uid="{50100DDD-5907-4A00-9D53-0618CDCC77CE}"/>
    <cellStyle name="style1675966346156" xfId="145" xr:uid="{BF33D39F-6B4F-4748-9B12-11DE33A17CB4}"/>
    <cellStyle name="style1675966346354" xfId="156" xr:uid="{C9CD9222-D9F4-4B37-BA38-40C247446868}"/>
    <cellStyle name="style1675966346498" xfId="157" xr:uid="{DFB4629C-8D37-4D56-A301-E5321AA095CA}"/>
    <cellStyle name="style1675966722014" xfId="155" xr:uid="{CD7A3702-24A3-4D71-BEB9-84511932190E}"/>
    <cellStyle name="style1675966722629" xfId="264" xr:uid="{45D043E7-4DBA-4871-B8C2-7EE596545C47}"/>
    <cellStyle name="style1675966722688" xfId="146" xr:uid="{FBB3A7D2-9E87-41BE-BCFA-5DD4C2141D8E}"/>
    <cellStyle name="style1680538577526" xfId="201" xr:uid="{545B37A2-88E8-416E-9339-0D24A11FC290}"/>
    <cellStyle name="style1680538577567" xfId="212" xr:uid="{9054AA4E-569D-4B14-99BE-106774EE562E}"/>
    <cellStyle name="style1680538579063" xfId="213" xr:uid="{E63886A2-3279-4278-A04F-3C2C5F9C1C81}"/>
    <cellStyle name="style1680538579084" xfId="202" xr:uid="{82E09892-DED6-4482-8346-291910DA2116}"/>
    <cellStyle name="style1680538579206" xfId="216" xr:uid="{B0E50559-BD6E-42F2-8B34-FF52566099FC}"/>
    <cellStyle name="style1680538579253" xfId="217" xr:uid="{AAAA8378-C7CF-4C25-AF41-F927935D821A}"/>
    <cellStyle name="style1680538579352" xfId="88" xr:uid="{6877B9B2-B7A8-4C53-B977-CB5C05FE0CC4}"/>
    <cellStyle name="style1680538580220" xfId="208" xr:uid="{7EFDF300-6905-4AF9-84C3-D6890930594E}"/>
    <cellStyle name="style1680538580248" xfId="197" xr:uid="{C1B41D3B-BB6E-4A94-8A8C-B38980DB5C74}"/>
    <cellStyle name="style1680538580276" xfId="209" xr:uid="{94AC84A8-CEF8-44BF-A1D8-C1856C42DD0A}"/>
    <cellStyle name="style1680538580311" xfId="198" xr:uid="{209588ED-628B-4CCC-A92A-9DDE374D323C}"/>
    <cellStyle name="style1680538580344" xfId="214" xr:uid="{A82B0A0A-3191-4CD5-A886-E7640E67445A}"/>
    <cellStyle name="style1680538580374" xfId="199" xr:uid="{FB749218-8D18-46A2-8F81-FF764990086B}"/>
    <cellStyle name="style1680538580413" xfId="203" xr:uid="{105323F9-7D12-4D17-857C-D4F429A0F7A1}"/>
    <cellStyle name="style1680538580659" xfId="220" xr:uid="{3050298B-EC8B-47E6-9914-CFD3E37F3232}"/>
    <cellStyle name="style1680538662511" xfId="200" xr:uid="{C984DD12-EB21-44C7-8514-89B79E47E7DA}"/>
    <cellStyle name="style1680538662933" xfId="219" xr:uid="{E3A86B68-745A-4AEC-996E-61752B387D52}"/>
    <cellStyle name="style1680538663145" xfId="215" xr:uid="{F034BCB5-D9C1-4CD7-97BC-2C53D1FCE6F7}"/>
    <cellStyle name="style1680541109602" xfId="95" xr:uid="{A309CE44-1342-4391-A8F9-AA480DE03B58}"/>
    <cellStyle name="style1680541110010" xfId="218" xr:uid="{0EE8ED10-FF78-4892-8F93-8A72253D0841}"/>
    <cellStyle name="style1680541110197" xfId="94" xr:uid="{8D4BCA06-A001-40AE-98E7-F08F6044D83A}"/>
    <cellStyle name="style1680623200598" xfId="210" xr:uid="{7B76488F-ADDD-4D63-B2CD-D014F30B9628}"/>
    <cellStyle name="style1680623201034" xfId="211" xr:uid="{D30F0299-A655-41A0-9FB7-9DDBE283FDD2}"/>
    <cellStyle name="style1680623201491" xfId="207" xr:uid="{B6869115-7280-4E9D-9C1C-3A0263D4C715}"/>
    <cellStyle name="style1680623202376" xfId="204" xr:uid="{95104423-20BB-4721-BCB3-55E3C818C731}"/>
    <cellStyle name="style1680623202821" xfId="205" xr:uid="{1A51FA83-3E8B-4502-928A-67ADFFBEF4F4}"/>
    <cellStyle name="style1680623675249" xfId="206" xr:uid="{1B313FCA-517D-4982-B562-559019C22CE4}"/>
    <cellStyle name="style1681737472014" xfId="273" xr:uid="{C07EFF2E-4586-4B38-AFF3-F8D4FF5F66E5}"/>
    <cellStyle name="style1681737473239" xfId="272" xr:uid="{CA750DB2-E5B9-4234-A6F5-B7C155902BEC}"/>
    <cellStyle name="style1681737473281" xfId="158" xr:uid="{5E3B1843-4B98-425A-89D2-C3C748A41FC3}"/>
    <cellStyle name="style1681737473325" xfId="274" xr:uid="{FFAD7D0F-8E77-4922-A419-5E69A792348C}"/>
    <cellStyle name="style1681737473369" xfId="159" xr:uid="{FFC5CFE5-2995-4CBE-B564-5B3CF34173C4}"/>
    <cellStyle name="style1681737473421" xfId="275" xr:uid="{75CBAA4A-97A5-48B1-84FF-54D8297A3AA3}"/>
    <cellStyle name="style1681911656167" xfId="1" xr:uid="{00000000-0005-0000-0000-000001000000}"/>
    <cellStyle name="style1681911656292" xfId="2" xr:uid="{00000000-0005-0000-0000-000002000000}"/>
    <cellStyle name="style1681911656500" xfId="3" xr:uid="{00000000-0005-0000-0000-000003000000}"/>
    <cellStyle name="style1681911656576" xfId="4" xr:uid="{00000000-0005-0000-0000-000004000000}"/>
    <cellStyle name="style1681911656683" xfId="5" xr:uid="{00000000-0005-0000-0000-000005000000}"/>
    <cellStyle name="style1681911656777" xfId="6" xr:uid="{00000000-0005-0000-0000-000006000000}"/>
    <cellStyle name="style1681911656855" xfId="7" xr:uid="{00000000-0005-0000-0000-000007000000}"/>
    <cellStyle name="style1681911656933" xfId="8" xr:uid="{00000000-0005-0000-0000-000008000000}"/>
    <cellStyle name="style1681911656999" xfId="9" xr:uid="{00000000-0005-0000-0000-000009000000}"/>
    <cellStyle name="style1681911657058" xfId="10" xr:uid="{00000000-0005-0000-0000-00000A000000}"/>
    <cellStyle name="style1681911657125" xfId="11" xr:uid="{00000000-0005-0000-0000-00000B000000}"/>
    <cellStyle name="style1681911657192" xfId="12" xr:uid="{00000000-0005-0000-0000-00000C000000}"/>
    <cellStyle name="style1681911657257" xfId="13" xr:uid="{00000000-0005-0000-0000-00000D000000}"/>
    <cellStyle name="style1681911657321" xfId="14" xr:uid="{00000000-0005-0000-0000-00000E000000}"/>
    <cellStyle name="style1681911657389" xfId="15" xr:uid="{00000000-0005-0000-0000-00000F000000}"/>
    <cellStyle name="style1681911657452" xfId="16" xr:uid="{00000000-0005-0000-0000-000010000000}"/>
    <cellStyle name="style1681911657522" xfId="17" xr:uid="{00000000-0005-0000-0000-000011000000}"/>
    <cellStyle name="style1681911657589" xfId="18" xr:uid="{00000000-0005-0000-0000-000012000000}"/>
    <cellStyle name="style1681911657645" xfId="19" xr:uid="{00000000-0005-0000-0000-000013000000}"/>
    <cellStyle name="style1681911657711" xfId="20" xr:uid="{00000000-0005-0000-0000-000014000000}"/>
    <cellStyle name="style1681911657857" xfId="21" xr:uid="{00000000-0005-0000-0000-000015000000}"/>
    <cellStyle name="style1681911657923" xfId="22" xr:uid="{00000000-0005-0000-0000-000016000000}"/>
    <cellStyle name="style1681911658003" xfId="23" xr:uid="{00000000-0005-0000-0000-000017000000}"/>
    <cellStyle name="style1681911658085" xfId="24" xr:uid="{00000000-0005-0000-0000-000018000000}"/>
    <cellStyle name="style1681911658154" xfId="25" xr:uid="{00000000-0005-0000-0000-000019000000}"/>
    <cellStyle name="style1681911658206" xfId="26" xr:uid="{00000000-0005-0000-0000-00001A000000}"/>
    <cellStyle name="style1681911658260" xfId="27" xr:uid="{00000000-0005-0000-0000-00001B000000}"/>
    <cellStyle name="style1681911658312" xfId="28" xr:uid="{00000000-0005-0000-0000-00001C000000}"/>
    <cellStyle name="style1681911658372" xfId="29" xr:uid="{00000000-0005-0000-0000-00001D000000}"/>
    <cellStyle name="style1681911658674" xfId="30" xr:uid="{00000000-0005-0000-0000-00001E000000}"/>
    <cellStyle name="style1681911658729" xfId="31" xr:uid="{00000000-0005-0000-0000-00001F000000}"/>
    <cellStyle name="style1681911658784" xfId="32" xr:uid="{00000000-0005-0000-0000-000020000000}"/>
    <cellStyle name="style1681911658843" xfId="33" xr:uid="{00000000-0005-0000-0000-000021000000}"/>
    <cellStyle name="style1681911658912" xfId="34" xr:uid="{00000000-0005-0000-0000-000022000000}"/>
    <cellStyle name="style1681911658965" xfId="35" xr:uid="{00000000-0005-0000-0000-000023000000}"/>
    <cellStyle name="style1681911659020" xfId="36" xr:uid="{00000000-0005-0000-0000-000024000000}"/>
    <cellStyle name="style1681911659082" xfId="37" xr:uid="{00000000-0005-0000-0000-000025000000}"/>
    <cellStyle name="style1681911659135" xfId="38" xr:uid="{00000000-0005-0000-0000-000026000000}"/>
    <cellStyle name="style1681911659178" xfId="39" xr:uid="{00000000-0005-0000-0000-000027000000}"/>
    <cellStyle name="style1681911659216" xfId="40" xr:uid="{00000000-0005-0000-0000-000028000000}"/>
    <cellStyle name="style1681911659263" xfId="41" xr:uid="{00000000-0005-0000-0000-000029000000}"/>
    <cellStyle name="style1681911659315" xfId="42" xr:uid="{00000000-0005-0000-0000-00002A000000}"/>
    <cellStyle name="style1681911659369" xfId="43" xr:uid="{00000000-0005-0000-0000-00002B000000}"/>
    <cellStyle name="style1681911659428" xfId="44" xr:uid="{00000000-0005-0000-0000-00002C000000}"/>
    <cellStyle name="style1681911659487" xfId="45" xr:uid="{00000000-0005-0000-0000-00002D000000}"/>
    <cellStyle name="style1681911659551" xfId="46" xr:uid="{00000000-0005-0000-0000-00002E000000}"/>
    <cellStyle name="style1681911659605" xfId="47" xr:uid="{00000000-0005-0000-0000-00002F000000}"/>
    <cellStyle name="style1681911659643" xfId="48" xr:uid="{00000000-0005-0000-0000-000030000000}"/>
    <cellStyle name="style1681911659685" xfId="49" xr:uid="{00000000-0005-0000-0000-000031000000}"/>
    <cellStyle name="style1681911659722" xfId="50" xr:uid="{00000000-0005-0000-0000-000032000000}"/>
    <cellStyle name="style1681911659768" xfId="51" xr:uid="{00000000-0005-0000-0000-000033000000}"/>
    <cellStyle name="style1681911659810" xfId="52" xr:uid="{00000000-0005-0000-0000-000034000000}"/>
    <cellStyle name="style1681911659898" xfId="53" xr:uid="{00000000-0005-0000-0000-000035000000}"/>
    <cellStyle name="style1681911659952" xfId="54" xr:uid="{00000000-0005-0000-0000-000036000000}"/>
    <cellStyle name="style1681911660119" xfId="55" xr:uid="{00000000-0005-0000-0000-000037000000}"/>
    <cellStyle name="style1681911660362" xfId="56" xr:uid="{00000000-0005-0000-0000-000038000000}"/>
    <cellStyle name="style1681911660448" xfId="57" xr:uid="{00000000-0005-0000-0000-000039000000}"/>
    <cellStyle name="style1681911660636" xfId="58" xr:uid="{00000000-0005-0000-0000-00003A000000}"/>
    <cellStyle name="style1681911660956" xfId="59" xr:uid="{00000000-0005-0000-0000-00003B000000}"/>
    <cellStyle name="style1681911660997" xfId="60" xr:uid="{00000000-0005-0000-0000-00003C000000}"/>
    <cellStyle name="style1681911680267" xfId="63" xr:uid="{984E00A6-75D5-43D4-B8E0-4CD356B16566}"/>
    <cellStyle name="style1681911680889" xfId="61" xr:uid="{7472D2F9-0CB4-498C-9EAE-F0D767B54923}"/>
    <cellStyle name="style1681911681258" xfId="62" xr:uid="{D0ADF07D-AD41-45CF-BB14-72E2340245FB}"/>
    <cellStyle name="style1681911681293" xfId="64" xr:uid="{E0D912D9-B5F1-44FC-8A24-46C3F06FE330}"/>
    <cellStyle name="style1681911681326" xfId="65" xr:uid="{74208470-FBCB-4023-8FED-713B5FA50DD8}"/>
    <cellStyle name="style1681911705420" xfId="67" xr:uid="{E6515F86-788C-412A-85C8-716DD27EEBD5}"/>
    <cellStyle name="style1681911705989" xfId="70" xr:uid="{5B0DB04C-68B9-4876-8A07-0D76CA81F858}"/>
    <cellStyle name="style1681911706284" xfId="69" xr:uid="{D2B40A5C-8DB6-4494-B8E0-F03F7432103F}"/>
    <cellStyle name="style1681911706325" xfId="68" xr:uid="{0EAB924A-3583-4FE0-BE14-4E856123313B}"/>
    <cellStyle name="style1681911706362" xfId="66" xr:uid="{2A16F080-D0A2-4B6A-89AF-E1BBC0EA42AB}"/>
    <cellStyle name="style1682011068287" xfId="71" xr:uid="{F1C5BCEB-A9FB-4043-A572-075B36B84119}"/>
    <cellStyle name="style1682011068341" xfId="72" xr:uid="{6404509F-8AC2-4DAD-AD5A-57935842CF14}"/>
    <cellStyle name="style1682011068386" xfId="73" xr:uid="{16948045-C7A9-4345-8A23-330C790BBD2A}"/>
    <cellStyle name="style1682011068557" xfId="74" xr:uid="{B1ED7789-92FF-41EF-8378-2F12F6EB6985}"/>
    <cellStyle name="style1682011068633" xfId="75" xr:uid="{548B178E-D2AE-487F-8830-989C778E2207}"/>
    <cellStyle name="style1682011068915" xfId="79" xr:uid="{E1412DD8-9293-4551-8C1B-72613A1C7285}"/>
    <cellStyle name="style1682011068977" xfId="76" xr:uid="{524A3061-3711-4187-A5A5-4924DD9BD7FB}"/>
    <cellStyle name="style1682011069336" xfId="80" xr:uid="{7D599B3F-DF31-4BAB-AB9F-92169FA373E6}"/>
    <cellStyle name="style1682011069555" xfId="77" xr:uid="{BBA48F0F-F3FA-4B1A-B80D-572D63C73203}"/>
    <cellStyle name="style1682011069601" xfId="78" xr:uid="{A7731F37-614D-4E9A-9196-8FEB819609B3}"/>
    <cellStyle name="style1682011069884" xfId="81" xr:uid="{558A9BAA-2FA8-45BF-8F00-15FD1A551B75}"/>
    <cellStyle name="style1682011069936" xfId="82" xr:uid="{F9347FE5-C374-41D1-8CA0-8B402245BD25}"/>
    <cellStyle name="style1682011070071" xfId="86" xr:uid="{6C0AB0C4-D6AB-4E80-B7B6-287A74546DBA}"/>
    <cellStyle name="style1682011070198" xfId="87" xr:uid="{E487C27D-AE19-4122-A55E-F6EEEF00608E}"/>
    <cellStyle name="style1682011172345" xfId="83" xr:uid="{3174177E-75D5-4092-AE94-4D32581E9112}"/>
    <cellStyle name="style1682011172850" xfId="84" xr:uid="{09BFBC50-8270-4954-8E37-958EADDB9ADC}"/>
    <cellStyle name="style1682011172906" xfId="85" xr:uid="{EACC5737-D59C-41B4-BA9C-5892F83AA7ED}"/>
    <cellStyle name="style1684942547421" xfId="100" xr:uid="{7F5BFAF8-D4E0-4D6E-891E-57244C5AC359}"/>
    <cellStyle name="style1684942547505" xfId="122" xr:uid="{4FBFE524-01DE-4068-800B-B40EB151F074}"/>
    <cellStyle name="style1684942547584" xfId="99" xr:uid="{BB94068C-0B3A-4A79-A21B-F48921F32F3B}"/>
    <cellStyle name="style1684942547670" xfId="102" xr:uid="{20FFFC77-668C-4C52-BF8F-EA7432B753AB}"/>
    <cellStyle name="style1684942547797" xfId="103" xr:uid="{B5130CCE-E831-48C5-B45F-167867E1FF47}"/>
    <cellStyle name="style1684942548238" xfId="104" xr:uid="{7ACFA9BD-95F2-4A2C-83B6-27D3ECFB30F1}"/>
    <cellStyle name="style1684942548428" xfId="105" xr:uid="{3EF0929F-FA47-41E2-A840-E2DD7AD34E42}"/>
    <cellStyle name="style1684942548936" xfId="110" xr:uid="{987A966D-43E9-415B-88E4-E1E0A1D05EF1}"/>
    <cellStyle name="style1684942549038" xfId="106" xr:uid="{FF22A655-5627-426C-BD2B-4D4EB7512491}"/>
    <cellStyle name="style1684942549119" xfId="107" xr:uid="{17855E12-CA44-4FC8-8C83-0F17E6EE6099}"/>
    <cellStyle name="style1684942549191" xfId="111" xr:uid="{F5B62677-FAFB-4CA1-90B2-51301DE4989A}"/>
    <cellStyle name="style1684942549319" xfId="114" xr:uid="{6C73D726-5802-4CBC-A8BB-121D7644CD8B}"/>
    <cellStyle name="style1684942549571" xfId="108" xr:uid="{2FE22CC6-9F11-4FCA-85D1-EF29E72E6AC9}"/>
    <cellStyle name="style1684942549652" xfId="109" xr:uid="{7BCE76ED-A35D-49C9-B5D3-14D45EB0110C}"/>
    <cellStyle name="style1684942549782" xfId="112" xr:uid="{0C985210-B39F-4D92-8A3C-5FBD14BD4E98}"/>
    <cellStyle name="style1684942549838" xfId="113" xr:uid="{5CE6DA8C-0300-4BC4-A7EF-67E2A9C8B716}"/>
    <cellStyle name="style1684942549953" xfId="115" xr:uid="{D3029275-C1FC-4D65-BEDD-AD294F6029E3}"/>
    <cellStyle name="style1684942550014" xfId="116" xr:uid="{3D9A13CB-75DC-41CD-B1F1-B17227E5BDF9}"/>
    <cellStyle name="style1684942550202" xfId="117" xr:uid="{E36E8483-7992-43DE-BA2B-CA6C1CA337D8}"/>
    <cellStyle name="style1684942550261" xfId="118" xr:uid="{99CC250C-A9B4-4165-B37E-B85A716A66FD}"/>
    <cellStyle name="style1684942550435" xfId="120" xr:uid="{E958DCF8-DC45-42E5-88C6-5CD722F06464}"/>
    <cellStyle name="style1684942550473" xfId="123" xr:uid="{A35CC37B-A5E8-4ED8-BE64-4B5759AC6D7B}"/>
    <cellStyle name="style1684942550581" xfId="121" xr:uid="{81FF5125-1560-4F7F-8FA4-F9667E25718C}"/>
    <cellStyle name="style1684942550637" xfId="124" xr:uid="{DB254557-B56B-48D6-865D-B8F3145CF7AC}"/>
    <cellStyle name="style1685022084755" xfId="169" xr:uid="{9D2BE8AB-AC90-48C5-B9D4-B846BDB1EAFE}"/>
    <cellStyle name="style1685022084810" xfId="196" xr:uid="{7D1291D5-08C9-4628-ACC0-70E9EAD5158A}"/>
    <cellStyle name="style1685022085263" xfId="181" xr:uid="{EF32DA03-2A25-4DDD-A64C-2C571630D87B}"/>
    <cellStyle name="style1685022085352" xfId="170" xr:uid="{10FA72E6-3030-4B20-BE44-C8DD9B61CAA8}"/>
    <cellStyle name="style1685022085520" xfId="171" xr:uid="{9D629EDC-3A0A-43BA-ACF9-A361D05CA6B4}"/>
    <cellStyle name="style1685022085587" xfId="173" xr:uid="{CBF759EA-39C4-40BD-9BE7-023AC33FD312}"/>
    <cellStyle name="style1685022085714" xfId="175" xr:uid="{BFC4A53F-3A8F-45DA-A04B-973D949657CE}"/>
    <cellStyle name="style1685022085784" xfId="182" xr:uid="{8B4BAA74-C214-449A-8405-99B050F9CB0A}"/>
    <cellStyle name="style1685022085850" xfId="172" xr:uid="{E073BBD4-B2EF-464C-B9A6-B263570F6B58}"/>
    <cellStyle name="style1685022085971" xfId="183" xr:uid="{CFE1A42F-4595-4336-874B-95053AE96CA7}"/>
    <cellStyle name="style1685022086031" xfId="174" xr:uid="{243FF64D-258C-49CA-8804-1905AF206340}"/>
    <cellStyle name="style1685022086146" xfId="184" xr:uid="{50D55010-F352-4FCD-9ED7-DBB7BFDCC43B}"/>
    <cellStyle name="style1685022086217" xfId="176" xr:uid="{4A54E7B0-2DB0-43A0-A9D4-C95A5CBCF9D2}"/>
    <cellStyle name="style1685022086555" xfId="192" xr:uid="{AEE81001-34EC-408E-903F-646CAD121853}"/>
    <cellStyle name="style1685022086604" xfId="295" xr:uid="{A9108587-0168-4D8B-98AC-8D75BBFCA03B}"/>
    <cellStyle name="style1685022086672" xfId="187" xr:uid="{6B119D34-BFE5-42EC-A152-070A61DE5EFA}"/>
    <cellStyle name="style1685022232389" xfId="177" xr:uid="{EBF6A3D7-C7FA-4E94-99D3-CBA5CD24466A}"/>
    <cellStyle name="style1685022232812" xfId="185" xr:uid="{46CE90FD-FFBF-4091-8FC4-BCAFB43DF310}"/>
    <cellStyle name="style1685022232858" xfId="178" xr:uid="{12163811-D584-44D2-B380-EA31C7B3C76A}"/>
    <cellStyle name="style1685022329761" xfId="179" xr:uid="{EAA32AF1-C05B-4DB6-A5BD-0D06C153EA67}"/>
    <cellStyle name="style1685022330190" xfId="186" xr:uid="{A16DCE86-DAD5-4619-8A0D-E3E86CD98ADD}"/>
    <cellStyle name="style1685022330235" xfId="180" xr:uid="{CF89CF13-5446-478F-8F3C-C05EB3703539}"/>
    <cellStyle name="style1685033902709" xfId="193" xr:uid="{B8A6B4E8-B644-4487-9AA7-99C52FE3F225}"/>
    <cellStyle name="style1685033902973" xfId="194" xr:uid="{CF6291FD-2A98-488A-B72E-17AF6B64D9C1}"/>
    <cellStyle name="style1685033903847" xfId="190" xr:uid="{DDEE1A33-5FA1-4B7F-AA79-D1DF193FF469}"/>
    <cellStyle name="style1685033904134" xfId="195" xr:uid="{F6B4EECB-3A48-4397-9548-87FB18A28D0A}"/>
    <cellStyle name="style1685033904274" xfId="188" xr:uid="{0868C66B-7886-4FB0-BDBF-35059CB96DD5}"/>
    <cellStyle name="style1685033904403" xfId="191" xr:uid="{54849E43-AD1A-4FB0-B44D-B854ACD48975}"/>
    <cellStyle name="style1685033904454" xfId="292" xr:uid="{A441186C-39CA-4A15-9CEE-0E163947DB7F}"/>
    <cellStyle name="style1685034232518" xfId="189" xr:uid="{3A2BDD99-576D-456E-93F1-DC100F7E3A84}"/>
    <cellStyle name="style1685120523881" xfId="229" xr:uid="{8E8BE8E1-68AF-4921-99DE-905D2089CD41}"/>
    <cellStyle name="style1685120523932" xfId="313" xr:uid="{548C7487-4999-40FD-AF29-CADF038570FE}"/>
    <cellStyle name="style1685120524047" xfId="314" xr:uid="{C37DA1CA-18D0-4E0E-AF1D-089934ED6A9E}"/>
    <cellStyle name="style1685120524107" xfId="228" xr:uid="{5DCBE4B7-380B-44CC-87A2-FF2DBCC5A932}"/>
    <cellStyle name="style1685120524375" xfId="315" xr:uid="{1C7D0E5D-8E52-48E8-8DF0-7A16A8FE0BFF}"/>
    <cellStyle name="style1685120524511" xfId="223" xr:uid="{FF6E588C-905C-471C-8B23-74F29BD81BF9}"/>
    <cellStyle name="style1685120524831" xfId="318" xr:uid="{77B48E61-F5FD-48A1-A055-AF699201D5A6}"/>
    <cellStyle name="style1685120524885" xfId="316" xr:uid="{04D36C81-AC7D-49DE-A6C9-25AEEDB61D1B}"/>
    <cellStyle name="style1685120525344" xfId="319" xr:uid="{696CB7A3-35BF-42AA-818C-FC5B237C0E14}"/>
    <cellStyle name="style1685120525566" xfId="317" xr:uid="{9F588E33-6A66-4D01-9477-B5F674375C7F}"/>
    <cellStyle name="style1685120525618" xfId="224" xr:uid="{BE7C8CA4-EE1A-43B9-ABE0-B663B55B6ADF}"/>
    <cellStyle name="style1685120525972" xfId="320" xr:uid="{41909168-3ED1-457E-AE54-0C72EA567889}"/>
    <cellStyle name="style1685120526034" xfId="225" xr:uid="{44834138-6DB0-4DC2-80F9-FE50C1CCE05C}"/>
    <cellStyle name="style1685120526204" xfId="323" xr:uid="{15FA248B-2669-4618-A27D-2FD876AF0993}"/>
    <cellStyle name="style1685120526357" xfId="227" xr:uid="{E0066829-39C2-49C0-B326-7748C92EACC8}"/>
    <cellStyle name="style1685120526428" xfId="324" xr:uid="{C378910A-C25D-4EC5-BF16-7F7B3D0772F8}"/>
    <cellStyle name="style1685120660234" xfId="321" xr:uid="{C5C5F20B-80C6-4E1C-BB03-BE1C496EB56E}"/>
    <cellStyle name="style1685120660786" xfId="322" xr:uid="{A1A9AA7F-C26B-47DD-B520-D480143AD8C0}"/>
    <cellStyle name="style1685120660834" xfId="226" xr:uid="{3CDCF05F-ECD0-4E52-903E-E6AA6936814B}"/>
    <cellStyle name="style1689155062345" xfId="255" xr:uid="{BC599356-D5A5-448A-83DB-952937988689}"/>
    <cellStyle name="style1689155062863" xfId="256" xr:uid="{1599E6D9-22F1-427A-BDBA-F124734853E7}"/>
    <cellStyle name="style1689155063013" xfId="230" xr:uid="{E99811B9-E6FF-4E8B-BC1E-834608993593}"/>
    <cellStyle name="style1689155063136" xfId="257" xr:uid="{C34027CB-35F6-4A12-9850-E4CEF8F7B59B}"/>
    <cellStyle name="style1689158423942" xfId="261" xr:uid="{B32685E9-C6EA-4CDF-ACEE-81071D3A64B9}"/>
    <cellStyle name="style1689158425087" xfId="262" xr:uid="{DCE031D6-93D2-4477-85EB-2A8D5B874687}"/>
    <cellStyle name="style1689158425341" xfId="270" xr:uid="{996F8F71-EE54-48E8-8AE4-8DCCBA92B158}"/>
    <cellStyle name="style1689159593573" xfId="259" xr:uid="{3CC1F788-DD38-4B73-8399-D9156F95D1F8}"/>
    <cellStyle name="style1689159841037" xfId="258" xr:uid="{70474B9A-B575-41D8-8FD1-308F1E6213F5}"/>
    <cellStyle name="style1689162819545" xfId="271" xr:uid="{23B9EB9F-42BE-4F5D-A5C9-94ABF4C05F5F}"/>
    <cellStyle name="style1689176375061" xfId="221" xr:uid="{8F8195BD-6989-4DA6-B35E-E34ED7B39C9F}"/>
    <cellStyle name="style1689176375275" xfId="222" xr:uid="{0A73FFF3-78EF-46DB-9A49-1A94C1DE4153}"/>
    <cellStyle name="style1689182561118" xfId="296" xr:uid="{662170A9-6061-4C8B-BAFC-BBDD79997755}"/>
    <cellStyle name="style1689182561434" xfId="297" xr:uid="{9B05EAB7-F743-4141-BFAA-43A6BD970B6A}"/>
    <cellStyle name="style1689182561525" xfId="298" xr:uid="{A0B36825-3B2E-4E50-9AEB-FDBC74DF099C}"/>
    <cellStyle name="style1689182561623" xfId="299" xr:uid="{2A14E848-CCCC-4849-B6E0-601A9B61A4D9}"/>
    <cellStyle name="style1689182624385" xfId="300" xr:uid="{F7CC823A-53FF-4713-8A6A-3D047C3A8038}"/>
    <cellStyle name="style1689182716687" xfId="301" xr:uid="{4157CB2A-1F0E-4155-B11F-4D64A6E65432}"/>
    <cellStyle name="style1689182716734" xfId="306" xr:uid="{E9D57E75-782A-4DCF-96B2-C47616B51CF3}"/>
    <cellStyle name="style1689233347606" xfId="305" xr:uid="{0DB9974A-846A-4124-A41B-A4D7AF1A89D1}"/>
    <cellStyle name="style1689233348404" xfId="302" xr:uid="{C74205E2-B63B-47E1-9E14-36194D36D1AC}"/>
    <cellStyle name="style1689233348589" xfId="303" xr:uid="{2200F0B5-BE5D-4887-BD9C-5B61B505FFB4}"/>
    <cellStyle name="style1689233443141" xfId="304" xr:uid="{DD6795EB-0549-452D-9226-EFCA5877FF74}"/>
    <cellStyle name="style1689239340935" xfId="329" xr:uid="{85B36015-937F-4276-AC2A-9B5C018830F1}"/>
    <cellStyle name="style1689239341121" xfId="330" xr:uid="{47814838-1FCB-44E1-A177-7F01593C2239}"/>
    <cellStyle name="style1689239472937" xfId="331" xr:uid="{C6996EE0-8772-4DE5-BE1D-32F67CE8B189}"/>
    <cellStyle name="style1689326403995" xfId="310" xr:uid="{C36E88C1-9CF9-4906-A2CD-98CD04CB5255}"/>
    <cellStyle name="style1689326404259" xfId="307" xr:uid="{A68E7A3D-38DB-4C43-8CF9-C8AB940313D4}"/>
    <cellStyle name="style1689326404350" xfId="308" xr:uid="{8DCCF05E-ECAA-482F-9D3D-3D76BD7A78DD}"/>
    <cellStyle name="style1689326404432" xfId="309" xr:uid="{FDDCC055-303F-441E-B53E-C7C05433A7FA}"/>
    <cellStyle name="style1689327053170" xfId="311" xr:uid="{D430421E-B0AC-4569-9453-E53E26E18FD4}"/>
    <cellStyle name="style1689327053897" xfId="312" xr:uid="{0CF94F4B-BC7D-4D92-A0CD-2B4BFF0ACDCA}"/>
    <cellStyle name="style1689329128486" xfId="332" xr:uid="{50D5230E-6EB7-4DB5-BA56-68BFBDC6C9D6}"/>
    <cellStyle name="style1689329128667" xfId="333" xr:uid="{EF788F1F-B4E2-4571-96C9-9BC17F71B7C3}"/>
    <cellStyle name="style1689329413169" xfId="334" xr:uid="{92AC0109-261A-4304-93BF-B09ECBBBFF99}"/>
    <cellStyle name="style1689329413213" xfId="335" xr:uid="{9F9826E7-21FF-418B-B25D-0F990D1997E6}"/>
    <cellStyle name="style1689341689848" xfId="288" xr:uid="{0A722D91-1439-41AC-8C1C-2BF2BC8CDA55}"/>
    <cellStyle name="style1689341690174" xfId="289" xr:uid="{DFECF501-222D-4EBA-AC8F-16A1F11FEEC7}"/>
    <cellStyle name="style1689341690289" xfId="290" xr:uid="{FDA6D7E7-5465-4463-B565-E09821B5793B}"/>
    <cellStyle name="style1689341690401" xfId="291" xr:uid="{C03E8609-7882-48DB-8403-621CB450C61E}"/>
    <cellStyle name="style1689346355577" xfId="293" xr:uid="{92741CE2-97B8-4BE8-9769-A2D7055DE1F3}"/>
    <cellStyle name="style1689346355793" xfId="294" xr:uid="{B6B59F72-06D2-4FF1-B220-4DF8C4ED2047}"/>
    <cellStyle name="style1689346678972" xfId="325" xr:uid="{52CF8599-41F3-45EB-82F3-B8181A7D0FD2}"/>
    <cellStyle name="style1689346679205" xfId="326" xr:uid="{90162F03-682F-4113-B9A9-DA1E0AECE4A2}"/>
    <cellStyle name="style1689346679261" xfId="328" xr:uid="{891A2614-F156-47C5-A2D5-65ED75A8C24A}"/>
    <cellStyle name="style1689346805249" xfId="327" xr:uid="{1537CDE7-79EE-4DB9-BC94-89B484D7EA22}"/>
    <cellStyle name="style1689775904486" xfId="234" xr:uid="{21456D08-6652-4435-AA55-01CF7073DB9B}"/>
    <cellStyle name="style1689775904837" xfId="231" xr:uid="{83B4D84D-F6F8-4E9C-AA75-17658277F9CD}"/>
    <cellStyle name="style1689775904946" xfId="232" xr:uid="{ADCD92A5-DBD0-461F-9124-B35AF599ACC0}"/>
    <cellStyle name="style1689775905047" xfId="233" xr:uid="{E89626CE-DF29-4236-980C-37D3E55632B8}"/>
    <cellStyle name="style1689776057541" xfId="235" xr:uid="{EA53BB63-3E3A-478A-A981-7E6B333CC5FC}"/>
    <cellStyle name="style1689776320573" xfId="236" xr:uid="{E97B2C0A-D16D-4FD2-8C7B-2CA4B13E4533}"/>
    <cellStyle name="style1689778874186" xfId="248" xr:uid="{AE3371FB-2B9C-49C8-8494-3A9E59270CB0}"/>
    <cellStyle name="style1689778874304" xfId="246" xr:uid="{C67C402A-F574-4007-88AB-62B292A598C7}"/>
    <cellStyle name="style1689778874456" xfId="249" xr:uid="{E2A9B92A-978A-4FDC-99E1-B866224D9A95}"/>
    <cellStyle name="style1689778874548" xfId="247" xr:uid="{56713A40-B5E9-4960-9995-2C0DB6B3AA74}"/>
    <cellStyle name="style1689780545076" xfId="250" xr:uid="{C71B4420-4B6A-49E9-A43E-822C75CDC0FC}"/>
    <cellStyle name="style1689782117874" xfId="251" xr:uid="{0B3AA147-F10B-4291-AB05-54C0D5E1973C}"/>
    <cellStyle name="style1689782117953" xfId="252" xr:uid="{2722A954-0792-416C-8BDF-CC9018B07CF7}"/>
    <cellStyle name="style1689782848373" xfId="237" xr:uid="{8CE10CCE-CB32-43FC-B42C-BFB4A5539736}"/>
    <cellStyle name="style1689782848426" xfId="240" xr:uid="{78F8FAEE-22D4-44D4-B183-F7F6B35BE0C8}"/>
    <cellStyle name="style1689782848480" xfId="243" xr:uid="{60AD23B5-A51B-4C46-B51D-FB00FD9A4636}"/>
    <cellStyle name="style1689782848528" xfId="238" xr:uid="{AE5BEA8C-E2F0-4B3B-B98D-1ADC840F9F7C}"/>
    <cellStyle name="style1689782848574" xfId="241" xr:uid="{72AC3883-33D9-499C-AEE2-1051ACC7AF61}"/>
    <cellStyle name="style1689782848623" xfId="244" xr:uid="{923ECD2E-E019-49DA-B20A-44255C08FBEF}"/>
    <cellStyle name="style1689782918645" xfId="239" xr:uid="{EAEDC02C-E0B7-414F-A380-EC5BA56A9986}"/>
    <cellStyle name="style1689782918691" xfId="242" xr:uid="{1E9E0F23-5093-4204-A983-F8BCE094BBE7}"/>
    <cellStyle name="style1689782918733" xfId="245" xr:uid="{D4C0CC1D-C134-4241-86DC-4E072CD1D5AF}"/>
    <cellStyle name="style1692634982186" xfId="336" xr:uid="{EAF0C592-C919-4D43-B5F8-22675EDDC9DF}"/>
    <cellStyle name="style1692634982217" xfId="337" xr:uid="{4F2BB885-20B6-4684-8DD5-5F6525CDEDEC}"/>
    <cellStyle name="style1692634982280" xfId="344" xr:uid="{2455F2AE-5A52-4825-8D2D-72ECACB3B85D}"/>
    <cellStyle name="style1692634982463" xfId="343" xr:uid="{4248C117-1DB3-4A8C-B908-A3623BDD2BD9}"/>
    <cellStyle name="style1692634982499" xfId="338" xr:uid="{D859C114-6D2D-4FFF-BD43-03E2452385DA}"/>
    <cellStyle name="style1692634982530" xfId="342" xr:uid="{B2253528-99A8-4ABA-A5F0-DD0F93821B2C}"/>
    <cellStyle name="style1692634982546" xfId="339" xr:uid="{869B0759-03D1-4B02-A555-AB6CBC6373B6}"/>
    <cellStyle name="style1692634982577" xfId="341" xr:uid="{3A6847EE-D94B-4DCB-B6F1-7A8698F51A5B}"/>
    <cellStyle name="style1692634982608" xfId="340" xr:uid="{B1283CC9-7480-4773-B703-3D1332D09A64}"/>
    <cellStyle name="style1692635026031" xfId="345" xr:uid="{2266BE13-A971-4A0E-8F8F-01C8CA4B0970}"/>
    <cellStyle name="style1692635096153" xfId="346" xr:uid="{59CCDDA5-2A24-4C27-A1E4-C0BC85FC62CE}"/>
    <cellStyle name="style1692635096174" xfId="347" xr:uid="{6F8982DF-F291-421E-885A-D8001398E73C}"/>
    <cellStyle name="style1692711415707" xfId="348" xr:uid="{956775C2-198C-435F-BBBC-2136B4CCE32D}"/>
    <cellStyle name="style1692711415833" xfId="349" xr:uid="{8E4AA494-D2EE-4BCE-BE60-AB8C3CB63CD4}"/>
    <cellStyle name="style1692711521803" xfId="350" xr:uid="{5ACBC02F-561E-43BF-A322-C14D44B9EF41}"/>
    <cellStyle name="style1692713138647" xfId="351" xr:uid="{6129F38B-FC8A-4F24-B08F-6DC41DDF1EB3}"/>
    <cellStyle name="style1692713138679" xfId="353" xr:uid="{16365B02-64BD-4356-962F-E8A3E9BBCB85}"/>
    <cellStyle name="style1692713138710" xfId="355" xr:uid="{C748D311-64F1-4C3C-AEBA-14FEB8BCDE5E}"/>
    <cellStyle name="style1692713138725" xfId="352" xr:uid="{7830C5F6-2885-4BD1-98D3-36136EE25B5F}"/>
    <cellStyle name="style1692713138756" xfId="354" xr:uid="{B7D942D1-FA68-4943-95A0-4FA4710E73CD}"/>
    <cellStyle name="style1692798286985" xfId="358" xr:uid="{8BE1031D-ED1F-4176-A5D9-EEEB0F34BAA9}"/>
    <cellStyle name="style1692798287407" xfId="356" xr:uid="{60340334-A22F-49ED-AC22-EA1A83E92922}"/>
    <cellStyle name="style1692798287494" xfId="357" xr:uid="{0AB2CB7D-DE2E-4CF3-9B4F-A28F5D179FA9}"/>
    <cellStyle name="style1692798287525" xfId="359" xr:uid="{50EEDA96-E04C-4CB1-A430-08F1493136A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600075</xdr:colOff>
      <xdr:row>0</xdr:row>
      <xdr:rowOff>180974</xdr:rowOff>
    </xdr:from>
    <xdr:to>
      <xdr:col>13</xdr:col>
      <xdr:colOff>9525</xdr:colOff>
      <xdr:row>49</xdr:row>
      <xdr:rowOff>9525</xdr:rowOff>
    </xdr:to>
    <xdr:sp macro="" textlink="">
      <xdr:nvSpPr>
        <xdr:cNvPr id="2" name="TextBox 1">
          <a:extLst>
            <a:ext uri="{FF2B5EF4-FFF2-40B4-BE49-F238E27FC236}">
              <a16:creationId xmlns:a16="http://schemas.microsoft.com/office/drawing/2014/main" id="{53001837-92DD-477D-BB0B-18C6D49B1910}"/>
            </a:ext>
          </a:extLst>
        </xdr:cNvPr>
        <xdr:cNvSpPr txBox="1"/>
      </xdr:nvSpPr>
      <xdr:spPr>
        <a:xfrm>
          <a:off x="600075" y="180974"/>
          <a:ext cx="7334250" cy="916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t>Deze tabellenset</a:t>
          </a:r>
          <a:r>
            <a:rPr lang="nl-NL" sz="1100" baseline="0"/>
            <a:t> geeft de resultaten van de Fiscale Monitor voor de vier doelgroepen van DG Belastingdienst: Particulieren (PAR), Ondernemingen MKB (OND), Grote Ondernemingen (GO) en Fiscaal dienstverleners (FD) per vraag of construct, voor het meetjaar 2023</a:t>
          </a:r>
          <a:r>
            <a:rPr lang="nl-NL" sz="1100" baseline="0">
              <a:solidFill>
                <a:schemeClr val="dk1"/>
              </a:solidFill>
              <a:effectLst/>
              <a:latin typeface="+mn-lt"/>
              <a:ea typeface="+mn-ea"/>
              <a:cs typeface="+mn-cs"/>
            </a:rPr>
            <a:t>. </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Alle vragen en constructen die aan een of meer van de vier doelgroepen zijn voorgelegd, zijn opgenomen. Bij vragen en constructen die aan meer dan een doelgroep zijn voorgelegd, is ook het totaal opgenomen van de doelgroepen samen.</a:t>
          </a:r>
          <a:endParaRPr lang="nl-NL">
            <a:effectLst/>
          </a:endParaRPr>
        </a:p>
        <a:p>
          <a:endParaRPr lang="nl-NL" sz="1100" baseline="0"/>
        </a:p>
        <a:p>
          <a:r>
            <a:rPr lang="nl-NL" sz="1100" baseline="0"/>
            <a:t>Vragen en Constructen (zie onder) zijn op separate tabbladen opgenomen.</a:t>
          </a:r>
        </a:p>
        <a:p>
          <a:r>
            <a:rPr lang="nl-NL" sz="1100" baseline="0"/>
            <a:t>Voor beide tabbladen is een index opgenomen met alle opgenomen vragen en constructen. Elk item in de index is tevens een directe link naar de betreffende tabel.</a:t>
          </a:r>
        </a:p>
        <a:p>
          <a:endParaRPr lang="nl-NL" sz="1100" baseline="0"/>
        </a:p>
        <a:p>
          <a:r>
            <a:rPr lang="nl-NL" sz="1100" baseline="0"/>
            <a:t>- Alle percentages zijn gewogen.</a:t>
          </a:r>
        </a:p>
        <a:p>
          <a:r>
            <a:rPr lang="nl-NL" sz="1100" baseline="0"/>
            <a:t>- Bij alle vragen is het gewogen en ongewogen aantal respondenten opgenomen dat de vraag heeft beantwoord.</a:t>
          </a:r>
        </a:p>
        <a:p>
          <a:r>
            <a:rPr lang="nl-NL" sz="1100" baseline="0"/>
            <a:t>- </a:t>
          </a:r>
          <a:r>
            <a:rPr lang="nl-NL" sz="1100">
              <a:solidFill>
                <a:schemeClr val="dk1"/>
              </a:solidFill>
              <a:effectLst/>
              <a:latin typeface="+mn-lt"/>
              <a:ea typeface="+mn-ea"/>
              <a:cs typeface="+mn-cs"/>
            </a:rPr>
            <a:t>Is het ongewogen aantal respondenten kleiner dan 25, dan is dit aantal </a:t>
          </a:r>
          <a:r>
            <a:rPr lang="nl-NL" sz="1100">
              <a:solidFill>
                <a:srgbClr val="FF0000"/>
              </a:solidFill>
              <a:effectLst/>
              <a:latin typeface="+mn-lt"/>
              <a:ea typeface="+mn-ea"/>
              <a:cs typeface="+mn-cs"/>
            </a:rPr>
            <a:t>rood</a:t>
          </a:r>
          <a:r>
            <a:rPr lang="nl-NL" sz="1100">
              <a:solidFill>
                <a:schemeClr val="dk1"/>
              </a:solidFill>
              <a:effectLst/>
              <a:latin typeface="+mn-lt"/>
              <a:ea typeface="+mn-ea"/>
              <a:cs typeface="+mn-cs"/>
            </a:rPr>
            <a:t> gemarkeerd en zijn de resultaten in de betreffende kolom </a:t>
          </a:r>
          <a:r>
            <a:rPr lang="nl-NL" sz="1100">
              <a:solidFill>
                <a:schemeClr val="bg1">
                  <a:lumMod val="50000"/>
                </a:schemeClr>
              </a:solidFill>
              <a:effectLst/>
              <a:latin typeface="+mn-lt"/>
              <a:ea typeface="+mn-ea"/>
              <a:cs typeface="+mn-cs"/>
            </a:rPr>
            <a:t>grijs gearceerd</a:t>
          </a:r>
          <a:r>
            <a:rPr lang="nl-NL" sz="1100">
              <a:solidFill>
                <a:schemeClr val="dk1"/>
              </a:solidFill>
              <a:effectLst/>
              <a:latin typeface="+mn-lt"/>
              <a:ea typeface="+mn-ea"/>
              <a:cs typeface="+mn-cs"/>
            </a:rPr>
            <a:t>, om aan te geven dat de percentages (en waar van toepassing gemiddelden) aan relatief grote toevalligheidsmarges onderhevig zijn. Bijvoorbeeld: heeft 50% van n=20 respondenten een bepaald antwoord gegeven, dan kan met 95% betrouwbaarheid worden gesteld dat het werkelijke percentage in de doelgroep tussen 28% en 72% procent ligt (bij n=500 is die marge veel kleiner: 46%-54%).</a:t>
          </a: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Bij vragen met een 5-punts of 10-punts antwoordschaal is het (gewogen) gemiddelde opgenomen.</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Waar van toepassing, zijn gemiddelden exclusief 'Dat weet ik niet' en vergelijkbare antwoorden.</a:t>
          </a:r>
          <a:endParaRPr lang="nl-NL">
            <a:effectLst/>
          </a:endParaRPr>
        </a:p>
        <a:p>
          <a:endParaRPr lang="nl-NL" sz="1100" baseline="0"/>
        </a:p>
        <a:p>
          <a:r>
            <a:rPr lang="nl-NL" sz="1100" baseline="0"/>
            <a:t>- Bij vragen met een </a:t>
          </a:r>
          <a:r>
            <a:rPr lang="nl-NL" sz="1100" baseline="0">
              <a:solidFill>
                <a:schemeClr val="dk1"/>
              </a:solidFill>
              <a:effectLst/>
              <a:latin typeface="+mn-lt"/>
              <a:ea typeface="+mn-ea"/>
              <a:cs typeface="+mn-cs"/>
            </a:rPr>
            <a:t>5-puntsschaal is ook een driedeling in 'negatief' (of 'bottom-2': antwoord 1-2), 'neutraal' (3), 'positief' (of 'top-2': 4-5) en - waar van toepassing - 'dat weet ik niet' opgenomen. </a:t>
          </a:r>
        </a:p>
        <a:p>
          <a:r>
            <a:rPr lang="nl-NL" sz="1100" baseline="0">
              <a:solidFill>
                <a:schemeClr val="dk1"/>
              </a:solidFill>
              <a:effectLst/>
              <a:latin typeface="+mn-lt"/>
              <a:ea typeface="+mn-ea"/>
              <a:cs typeface="+mn-cs"/>
            </a:rPr>
            <a:t>- Waar de antwoorden niet als negatief-positief opgevat kunnen worden, is bij de driedeling een andere benaming gekozen die bij de schaal past. </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elke tabel is de 'Basis' opgenomen: een omschrijving welke respondenten uit welke doelgroep de vragen hebben gekregen, met verwijzing naar de nummers van de vragen die als selectie dienen.</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'Opmerkingen' is waar van toepassing bijvoorbeeld aangegeven of van een bewerking sprake is (bijvoorbeeld een indeling in categorieen van een numerieke vraag).</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Als een getoonde antwoordcategorie in een bepaalde doelgroep niet wordt voorgelegd, dan is de betreffende cel grijs gearceerd.</a:t>
          </a:r>
        </a:p>
        <a:p>
          <a:r>
            <a:rPr lang="nl-NL" sz="1100" baseline="0">
              <a:solidFill>
                <a:schemeClr val="dk1"/>
              </a:solidFill>
              <a:effectLst/>
              <a:latin typeface="+mn-lt"/>
              <a:ea typeface="+mn-ea"/>
              <a:cs typeface="+mn-cs"/>
            </a:rPr>
            <a:t>- Zijn cellen niet grijs gearceerd en toch leeg, dan is het antwoord wel voorgelegd maar door niemand gekozen (tenzij de vraag aan de betreffende doelgroep niet is gesteld).</a:t>
          </a:r>
        </a:p>
        <a:p>
          <a:endParaRPr lang="nl-NL" sz="1100" baseline="0"/>
        </a:p>
        <a:p>
          <a:r>
            <a:rPr lang="nl-NL" sz="1100" b="1"/>
            <a:t>Constructen</a:t>
          </a:r>
        </a:p>
        <a:p>
          <a:pPr eaLnBrk="1" fontAlgn="auto" latinLnBrk="0" hangingPunct="1"/>
          <a:r>
            <a:rPr lang="nl-NL" sz="1100" b="0">
              <a:solidFill>
                <a:schemeClr val="dk1"/>
              </a:solidFill>
              <a:effectLst/>
              <a:latin typeface="+mn-lt"/>
              <a:ea typeface="+mn-ea"/>
              <a:cs typeface="+mn-cs"/>
            </a:rPr>
            <a:t>Constructen zijn samengesteld</a:t>
          </a:r>
          <a:r>
            <a:rPr lang="nl-NL" sz="1100" b="0" baseline="0">
              <a:solidFill>
                <a:schemeClr val="dk1"/>
              </a:solidFill>
              <a:effectLst/>
              <a:latin typeface="+mn-lt"/>
              <a:ea typeface="+mn-ea"/>
              <a:cs typeface="+mn-cs"/>
            </a:rPr>
            <a:t> uit meerdere vragen, die onder de tabel bij 'Opmerkingen' worden genoemd. Vragen die onderdeel zijn van een construct worden altijd gemeten met een 5-puntsschaal. De antwoorden op de individuele vragen zijn ook opgenomen in de tabellen met Vragen.</a:t>
          </a:r>
        </a:p>
        <a:p>
          <a:pPr eaLnBrk="1" fontAlgn="auto" latinLnBrk="0" hangingPunct="1"/>
          <a:endParaRPr lang="nl-NL" sz="1100" b="0" baseline="0">
            <a:solidFill>
              <a:schemeClr val="dk1"/>
            </a:solidFill>
            <a:effectLst/>
            <a:latin typeface="+mn-lt"/>
            <a:ea typeface="+mn-ea"/>
            <a:cs typeface="+mn-cs"/>
          </a:endParaRPr>
        </a:p>
        <a:p>
          <a:r>
            <a:rPr lang="nl-NL" sz="1100" b="0" baseline="0">
              <a:solidFill>
                <a:schemeClr val="dk1"/>
              </a:solidFill>
              <a:effectLst/>
              <a:latin typeface="+mn-lt"/>
              <a:ea typeface="+mn-ea"/>
              <a:cs typeface="+mn-cs"/>
            </a:rPr>
            <a:t>- De resultaten van elk construct worden gevormd door alle antwoorden (per antwoordcategorie) op de onderliggende vragen op te tellen. </a:t>
          </a:r>
          <a:endParaRPr lang="nl-NL">
            <a:effectLst/>
          </a:endParaRPr>
        </a:p>
        <a:p>
          <a:r>
            <a:rPr lang="nl-NL" sz="1100" b="0" baseline="0">
              <a:solidFill>
                <a:schemeClr val="dk1"/>
              </a:solidFill>
              <a:effectLst/>
              <a:latin typeface="+mn-lt"/>
              <a:ea typeface="+mn-ea"/>
              <a:cs typeface="+mn-cs"/>
            </a:rPr>
            <a:t>- De gewogen en ongewogen n onder de tabel voor een construct betreffen het totaal aantal </a:t>
          </a:r>
          <a:r>
            <a:rPr lang="nl-NL" sz="1100" b="0" i="1" baseline="0">
              <a:solidFill>
                <a:schemeClr val="dk1"/>
              </a:solidFill>
              <a:effectLst/>
              <a:latin typeface="+mn-lt"/>
              <a:ea typeface="+mn-ea"/>
              <a:cs typeface="+mn-cs"/>
            </a:rPr>
            <a:t>antwoorden</a:t>
          </a:r>
          <a:r>
            <a:rPr lang="nl-NL" sz="1100" b="0" baseline="0">
              <a:solidFill>
                <a:schemeClr val="dk1"/>
              </a:solidFill>
              <a:effectLst/>
              <a:latin typeface="+mn-lt"/>
              <a:ea typeface="+mn-ea"/>
              <a:cs typeface="+mn-cs"/>
            </a:rPr>
            <a:t>, dat wil zeggen het aantal respondenten x het aantal vragen in het construct.</a:t>
          </a:r>
          <a:endParaRPr lang="nl-NL">
            <a:effectLst/>
          </a:endParaRPr>
        </a:p>
        <a:p>
          <a:r>
            <a:rPr lang="nl-NL" sz="1100">
              <a:solidFill>
                <a:schemeClr val="dk1"/>
              </a:solidFill>
              <a:effectLst/>
              <a:latin typeface="+mn-lt"/>
              <a:ea typeface="+mn-ea"/>
              <a:cs typeface="+mn-cs"/>
            </a:rPr>
            <a:t>Een voorbeeld om dit te verduidelijken: </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Als 500 respondenten vier vragen voorgelegd hebben gekregen die samen een construct vormen, dan wordt over de vier vragen heen bepaald welk deel van de respondenten "1 (helemaal niet mee eens)", "2 (niet mee eens)", etc. heeft geantwoord en het gemiddelde bepaald. Het totale aantal antwoorden is dan 500 respondenten x 4 vragen = 2000.</a:t>
          </a:r>
          <a:endParaRPr lang="nl-NL" sz="1100" b="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8394-A667-4E7D-BE4E-8F832A68B96A}">
  <dimension ref="A1"/>
  <sheetViews>
    <sheetView tabSelected="1" workbookViewId="0"/>
  </sheetViews>
  <sheetFormatPr defaultColWidth="9.109375" defaultRowHeight="14.4" x14ac:dyDescent="0.3"/>
  <cols>
    <col min="1" max="16384" width="9.109375" style="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1225-8B61-42A6-BB4E-20924B219916}">
  <dimension ref="A1:A520"/>
  <sheetViews>
    <sheetView workbookViewId="0">
      <selection activeCell="A11" sqref="A11:XFD11"/>
    </sheetView>
  </sheetViews>
  <sheetFormatPr defaultRowHeight="14.4" x14ac:dyDescent="0.3"/>
  <cols>
    <col min="1" max="1" width="11.44140625" style="4" customWidth="1"/>
  </cols>
  <sheetData>
    <row r="1" spans="1:1" x14ac:dyDescent="0.3">
      <c r="A1" s="5" t="s">
        <v>0</v>
      </c>
    </row>
    <row r="2" spans="1:1" x14ac:dyDescent="0.3">
      <c r="A2" s="6" t="str">
        <f>HYPERLINK("[DG_PAR_OND_GO_FD_2023_v1.1.xlsx]Vragen!A2",Vragen!A2)</f>
        <v>V1 Heeft de onderneming één of meerdere vestigingen in Nederland?</v>
      </c>
    </row>
    <row r="3" spans="1:1" x14ac:dyDescent="0.3">
      <c r="A3" s="6" t="str">
        <f>HYPERLINK("[DG_PAR_OND_GO_FD_2023_v1.1.xlsx]Vragen!A14",Vragen!A14)</f>
        <v>V5 Hoeveel personen zijn er op dit moment werkzaam bij uw vestiging, u zelf inbegrepen? (ongeacht het aantal uren dat men werkzaam is)</v>
      </c>
    </row>
    <row r="4" spans="1:1" x14ac:dyDescent="0.3">
      <c r="A4" s="6" t="str">
        <f>HYPERLINK("[DG_PAR_OND_GO_FD_2023_v1.1.xlsx]Vragen!A34",Vragen!A34)</f>
        <v>V6 Wat was in 2022 de totale omzet van de vestiging waar u werkzaam bent in Nederland, exclusief BTW?</v>
      </c>
    </row>
    <row r="5" spans="1:1" x14ac:dyDescent="0.3">
      <c r="A5" s="6" t="str">
        <f>HYPERLINK("[DG_PAR_OND_GO_FD_2023_v1.1.xlsx]Vragen!A57",Vragen!A57)</f>
        <v>V7 Wat is uw functie binnen de onderneming?</v>
      </c>
    </row>
    <row r="6" spans="1:1" x14ac:dyDescent="0.3">
      <c r="A6" s="6" t="str">
        <f>HYPERLINK("[DG_PAR_OND_GO_FD_2023_v1.1.xlsx]Vragen!A74",Vragen!A74)</f>
        <v xml:space="preserve">V8 Hoe zou u uw organisatie omschrijven? </v>
      </c>
    </row>
    <row r="7" spans="1:1" x14ac:dyDescent="0.3">
      <c r="A7" s="6" t="str">
        <f>HYPERLINK("[DG_PAR_OND_GO_FD_2023_v1.1.xlsx]Vragen!A90",Vragen!A90)</f>
        <v>V11C In welk jaar is de onderneming gestart met zijn activiteiten?</v>
      </c>
    </row>
    <row r="8" spans="1:1" x14ac:dyDescent="0.3">
      <c r="A8" s="6" t="str">
        <f>HYPERLINK("[DG_PAR_OND_GO_FD_2023_v1.1.xlsx]Vragen!A115",Vragen!A115)</f>
        <v>V12 Welke rechtsvorm heeft de onderneming?</v>
      </c>
    </row>
    <row r="9" spans="1:1" x14ac:dyDescent="0.3">
      <c r="A9" s="6" t="str">
        <f>HYPERLINK("[DG_PAR_OND_GO_FD_2023_v1.1.xlsx]Vragen!A135",Vragen!A135)</f>
        <v xml:space="preserve">V13 Is de onderneming aangesloten bij één of meerdere beroepsorganisaties voor belastingadviseurs? </v>
      </c>
    </row>
    <row r="10" spans="1:1" x14ac:dyDescent="0.3">
      <c r="A10" s="6" t="str">
        <f>HYPERLINK("[DG_PAR_OND_GO_FD_2023_v1.1.xlsx]Vragen!A147",Vragen!A147)</f>
        <v>V14 Bij welke beroepsorganisatie(s) is uw onderneming aangesloten?</v>
      </c>
    </row>
    <row r="11" spans="1:1" x14ac:dyDescent="0.3">
      <c r="A11" s="6" t="str">
        <f>HYPERLINK("[DG_PAR_OND_GO_FD_2023_v1.1.xlsx]Vragen!A164",Vragen!A164)</f>
        <v>V15 Tot welke branche behoort uw onderneming?</v>
      </c>
    </row>
    <row r="12" spans="1:1" x14ac:dyDescent="0.3">
      <c r="A12" s="6" t="str">
        <f>HYPERLINK("[DG_PAR_OND_GO_FD_2023_v1.1.xlsx]Vragen!A194",Vragen!A194)</f>
        <v xml:space="preserve">V16B Hoe vindt u dat u uw belastingzaken voor elkaar heeft? </v>
      </c>
    </row>
    <row r="13" spans="1:1" x14ac:dyDescent="0.3">
      <c r="A13" s="6" t="str">
        <f>HYPERLINK("[DG_PAR_OND_GO_FD_2023_v1.1.xlsx]Vragen!A215",Vragen!A215)</f>
        <v xml:space="preserve">V16GA Hier volgt een aantal situaties die te maken hebben met belastingen. In hoeverre voelt u zich in deze situaties zeker over wat u moet doen? - Wanneer ik mijn aangifte moet doen. </v>
      </c>
    </row>
    <row r="14" spans="1:1" x14ac:dyDescent="0.3">
      <c r="A14" s="6" t="str">
        <f>HYPERLINK("[DG_PAR_OND_GO_FD_2023_v1.1.xlsx]Vragen!A239",Vragen!A236)</f>
        <v xml:space="preserve">V16GB Hier volgt een aantal situaties die te maken hebben met belastingen. In hoeverre voelt u zich in deze situaties zeker over wat u moet doen? - Wanneer ik bezwaar wil maken tegen een beslissing. </v>
      </c>
    </row>
    <row r="15" spans="1:1" x14ac:dyDescent="0.3">
      <c r="A15" s="6" t="str">
        <f>HYPERLINK("[DG_PAR_OND_GO_FD_2023_v1.1.xlsx]Vragen!A257",Vragen!A257)</f>
        <v xml:space="preserve">V16GC Hier volgt een aantal situaties die te maken hebben met belastingen. In hoeverre voelt u zich in deze situaties zeker over wat u moet doen? - Wanneer ik een klacht heb. </v>
      </c>
    </row>
    <row r="16" spans="1:1" x14ac:dyDescent="0.3">
      <c r="A16" s="6" t="str">
        <f>HYPERLINK("[DG_PAR_OND_GO_FD_2023_v1.1.xlsx]Vragen!A278",Vragen!A278)</f>
        <v xml:space="preserve">V16GD Hier volgt een aantal situaties die te maken hebben met belastingen. In hoeverre voelt u zich in deze situaties zeker over wat u moet doen? - Wanneer ik een betalingsregeling wil aanvragen. </v>
      </c>
    </row>
    <row r="17" spans="1:1" x14ac:dyDescent="0.3">
      <c r="A17" s="6" t="str">
        <f>HYPERLINK("[DG_PAR_OND_GO_FD_2023_v1.1.xlsx]Vragen!A299",Vragen!A299)</f>
        <v xml:space="preserve">V16I Is hulp bij uw belastingaangifte voor u noodzakelijk? </v>
      </c>
    </row>
    <row r="18" spans="1:1" x14ac:dyDescent="0.3">
      <c r="A18" s="6" t="str">
        <f>HYPERLINK("[DG_PAR_OND_GO_FD_2023_v1.1.xlsx]Vragen!A320",Vragen!A320)</f>
        <v xml:space="preserve">V16JA Hieronder volgt een aantal stellingen over of u in staat bent om de juiste hulp in te schakelen bij het nakomen van uw fiscale rechten en plichten - Ik ben uitstekend in staat om in iedere situatie een goede afweging te maken of ik hulp nodig heb. </v>
      </c>
    </row>
    <row r="19" spans="1:1" x14ac:dyDescent="0.3">
      <c r="A19" s="6" t="str">
        <f>HYPERLINK("[DG_PAR_OND_GO_FD_2023_v1.1.xlsx]Vragen!A341",Vragen!A341)</f>
        <v xml:space="preserve">V16JB Hieronder volgt een aantal stellingen over of u in staat bent om de juiste hulp in te schakelen bij het nakomen van uw fiscale rechten en plichten - Ik heb geen inzicht in welke mogelijkheden er zijn om hulp in te schakelen. </v>
      </c>
    </row>
    <row r="20" spans="1:1" x14ac:dyDescent="0.3">
      <c r="A20" s="6" t="str">
        <f>HYPERLINK("[DG_PAR_OND_GO_FD_2023_v1.1.xlsx]Vragen!A362",Vragen!A362)</f>
        <v xml:space="preserve">V16JC Hieronder volgt een aantal stellingen over of u in staat bent om de juiste hulp in te schakelen bij het nakomen van uw fiscale rechten en plichten - Ik heb onvoldoende financiële middelen tot mijn beschikking om de juiste hulp in te schakelen. </v>
      </c>
    </row>
    <row r="21" spans="1:1" x14ac:dyDescent="0.3">
      <c r="A21" s="6" t="str">
        <f>HYPERLINK("[DG_PAR_OND_GO_FD_2023_v1.1.xlsx]Vragen!A383",Vragen!A383)</f>
        <v xml:space="preserve">V16JD Hieronder volgt een aantal stellingen over of u in staat bent om de juiste hulp in te schakelen bij het nakomen van uw fiscale rechten en plichten - Ik heb altijd wel iemand in mijn sociale netwerk (familie/vrienden) op wie ik terug kan vallen wanneer er vragen/problemen zijn. </v>
      </c>
    </row>
    <row r="22" spans="1:1" x14ac:dyDescent="0.3">
      <c r="A22" s="6" t="str">
        <f>HYPERLINK("[DG_PAR_OND_GO_FD_2023_v1.1.xlsx]Vragen!A404",Vragen!A404)</f>
        <v xml:space="preserve">V17 Bent u geholpen bij het doen van belastingaangifte? </v>
      </c>
    </row>
    <row r="23" spans="1:1" x14ac:dyDescent="0.3">
      <c r="A23" s="6" t="str">
        <f>HYPERLINK("[DG_PAR_OND_GO_FD_2023_v1.1.xlsx]Vragen!A416",Vragen!A416)</f>
        <v xml:space="preserve">V18 Wie heeft u bij het doen van belastingaangifte het meest geholpen? </v>
      </c>
    </row>
    <row r="24" spans="1:1" x14ac:dyDescent="0.3">
      <c r="A24" s="6" t="str">
        <f>HYPERLINK("[DG_PAR_OND_GO_FD_2023_v1.1.xlsx]Vragen!A432",Vragen!A432)</f>
        <v xml:space="preserve">V19 Hoe ver ging de hulp van degene die u toen heeft geholpen met de aangifte? </v>
      </c>
    </row>
    <row r="25" spans="1:1" x14ac:dyDescent="0.3">
      <c r="A25" s="6" t="str">
        <f>HYPERLINK("[DG_PAR_OND_GO_FD_2023_v1.1.xlsx]Vragen!A445",Vragen!A445)</f>
        <v xml:space="preserve">V20A Stel dat u geen gebruik meer zou kunnen maken van hulp bij uw aangifte, in hoeverre zou u dan in staat zijn hiervoor een goed alternatief te vinden? </v>
      </c>
    </row>
    <row r="26" spans="1:1" x14ac:dyDescent="0.3">
      <c r="A26" s="6" t="str">
        <f>HYPERLINK("[DG_PAR_OND_GO_FD_2023_v1.1.xlsx]Vragen!A466",Vragen!A466)</f>
        <v xml:space="preserve">V21 Hoe is de aangifte de laatste keer ingediend? </v>
      </c>
    </row>
    <row r="27" spans="1:1" x14ac:dyDescent="0.3">
      <c r="A27" s="6" t="str">
        <f>HYPERLINK("[DG_PAR_OND_GO_FD_2023_v1.1.xlsx]Vragen!A481",Vragen!A481)</f>
        <v xml:space="preserve">V22 In hoeverre vindt u het aangifteprogramma duidelijk? </v>
      </c>
    </row>
    <row r="28" spans="1:1" x14ac:dyDescent="0.3">
      <c r="A28" s="6" t="str">
        <f>HYPERLINK("[DG_PAR_OND_GO_FD_2023_v1.1.xlsx]Vragen!A502",Vragen!A502)</f>
        <v xml:space="preserve">V24 In hoeverre vindt u de Vooraf Ingevulde Aangifte negatief of positief? </v>
      </c>
    </row>
    <row r="29" spans="1:1" x14ac:dyDescent="0.3">
      <c r="A29" s="6" t="str">
        <f>HYPERLINK("[DG_PAR_OND_GO_FD_2023_v1.1.xlsx]Vragen!A523",Vragen!A523)</f>
        <v>V26 In hoeverre bent u tevreden over het gebruik van de Vooraf Ingevulde Aangifte?</v>
      </c>
    </row>
    <row r="30" spans="1:1" x14ac:dyDescent="0.3">
      <c r="A30" s="6" t="str">
        <f>HYPERLINK("[DG_PAR_OND_GO_FD_2023_v1.1.xlsx]Vragen!A544",Vragen!A544)</f>
        <v xml:space="preserve">V29 In hoeverre vindt u het invullen van de aangifte ingewikkeld of eenvoudig? </v>
      </c>
    </row>
    <row r="31" spans="1:1" x14ac:dyDescent="0.3">
      <c r="A31" s="6" t="str">
        <f>HYPERLINK("[DG_PAR_OND_GO_FD_2023_v1.1.xlsx]Vragen!A565",Vragen!A565)</f>
        <v xml:space="preserve">V30 Wat vindt u doorgaans van de snelheid waarmee de Belastingdienst na uw aangifte Inkomstenbelasting komt met de definitieve aanslag? </v>
      </c>
    </row>
    <row r="32" spans="1:1" x14ac:dyDescent="0.3">
      <c r="A32" s="6" t="str">
        <f>HYPERLINK("[DG_PAR_OND_GO_FD_2023_v1.1.xlsx]Vragen!A586",Vragen!A586)</f>
        <v>V54 Hoe is op dit moment de financieel-economische situatie van de onderneming?</v>
      </c>
    </row>
    <row r="33" spans="1:1" x14ac:dyDescent="0.3">
      <c r="A33" s="6" t="str">
        <f>HYPERLINK("[DG_PAR_OND_GO_FD_2023_v1.1.xlsx]Vragen!A611",Vragen!A611)</f>
        <v>V55 In hoeverre bent u in het algemeen op de hoogte van belastingzaken?</v>
      </c>
    </row>
    <row r="34" spans="1:1" x14ac:dyDescent="0.3">
      <c r="A34" s="6" t="str">
        <f>HYPERLINK("[DG_PAR_OND_GO_FD_2023_v1.1.xlsx]Vragen!A632",Vragen!A632)</f>
        <v>V56 In hoeverre bent u geïnteresseerd in belastingzaken?</v>
      </c>
    </row>
    <row r="35" spans="1:1" x14ac:dyDescent="0.3">
      <c r="A35" s="6" t="str">
        <f>HYPERLINK("[DG_PAR_OND_GO_FD_2023_v1.1.xlsx]Vragen!A653",Vragen!A653)</f>
        <v>V57 Welk rapportcijfer van 1 tot en met 10 zou u de Belastingdienst geven voor de manier waarop hij in het algemeen functioneert?</v>
      </c>
    </row>
    <row r="36" spans="1:1" x14ac:dyDescent="0.3">
      <c r="A36" s="6" t="str">
        <f>HYPERLINK("[DG_PAR_OND_GO_FD_2023_v1.1.xlsx]Vragen!A675",Vragen!A675)</f>
        <v xml:space="preserve">V58A Verzorgt u een of meerdere toeslagen voor particulieren en/of ondernemers? </v>
      </c>
    </row>
    <row r="37" spans="1:1" x14ac:dyDescent="0.3">
      <c r="A37" s="6" t="str">
        <f>HYPERLINK("[DG_PAR_OND_GO_FD_2023_v1.1.xlsx]Vragen!A691",Vragen!A691)</f>
        <v xml:space="preserve">V59 Werkt u als belastingadviseur uitsluitend voor particuliere belastingplichtigen, uitsluitend voor ondernemers, of voor beide groepen? </v>
      </c>
    </row>
    <row r="38" spans="1:1" x14ac:dyDescent="0.3">
      <c r="A38" s="6" t="str">
        <f>HYPERLINK("[DG_PAR_OND_GO_FD_2023_v1.1.xlsx]Vragen!A704",Vragen!A704)</f>
        <v xml:space="preserve">V60A Maakt u gebruik van het aangifteprogramma IB voor particulieren van de Belastingdienst? </v>
      </c>
    </row>
    <row r="39" spans="1:1" x14ac:dyDescent="0.3">
      <c r="A39" s="6" t="str">
        <f>HYPERLINK("[DG_PAR_OND_GO_FD_2023_v1.1.xlsx]Vragen!A716",Vragen!A716)</f>
        <v xml:space="preserve">V61 In hoeverre vindt u het aangifteprogramma IB voor particulieren duidelijk? </v>
      </c>
    </row>
    <row r="40" spans="1:1" x14ac:dyDescent="0.3">
      <c r="A40" s="6" t="str">
        <f>HYPERLINK("[DG_PAR_OND_GO_FD_2023_v1.1.xlsx]Vragen!A767",Vragen!A737)</f>
        <v xml:space="preserve">V62 In hoeverre bent u tevreden over het hele proces van aangifte voor particulieren en de afwikkeling van belastingen? </v>
      </c>
    </row>
    <row r="41" spans="1:1" x14ac:dyDescent="0.3">
      <c r="A41" s="6" t="str">
        <f>HYPERLINK("[DG_PAR_OND_GO_FD_2023_v1.1.xlsx]Vragen!A758",Vragen!A758)</f>
        <v>V63 Op welke manieren verzorgt u in uw praktijk de aangifte van ondernemers?</v>
      </c>
    </row>
    <row r="42" spans="1:1" x14ac:dyDescent="0.3">
      <c r="A42" s="6" t="str">
        <f>HYPERLINK("[DG_PAR_OND_GO_FD_2023_v1.1.xlsx]Vragen!A770",Vragen!A770)</f>
        <v xml:space="preserve">V64 In hoeverre vindt u deze aangifteprogramma's voor ondernemers op de beveiligde internetsite van de belastingdienst duidelijk? </v>
      </c>
    </row>
    <row r="43" spans="1:1" x14ac:dyDescent="0.3">
      <c r="A43" s="6" t="str">
        <f>HYPERLINK("[DG_PAR_OND_GO_FD_2023_v1.1.xlsx]Vragen!A791",Vragen!A791)</f>
        <v xml:space="preserve">V65 In hoeverre bent u tevreden over het hele proces van aangifte voor ondernemers en de afwikkeling van belastingen? </v>
      </c>
    </row>
    <row r="44" spans="1:1" x14ac:dyDescent="0.3">
      <c r="A44" s="6" t="str">
        <f>HYPERLINK("[DG_PAR_OND_GO_FD_2023_v1.1.xlsx]Vragen!A812",Vragen!A812)</f>
        <v>V86C Op welke van de volgende manieren heeft u in de afgelopen 12 maanden contact gezocht met de Belastingdienst?</v>
      </c>
    </row>
    <row r="45" spans="1:1" x14ac:dyDescent="0.3">
      <c r="A45" s="6" t="str">
        <f>HYPERLINK("[DG_PAR_OND_GO_FD_2023_v1.1.xlsx]Vragen!A834",Vragen!A834)</f>
        <v>V88 In hoeverre bent u tevreden over de website van de Belastingdienst?</v>
      </c>
    </row>
    <row r="46" spans="1:1" x14ac:dyDescent="0.3">
      <c r="A46" s="6" t="str">
        <f>HYPERLINK("[DG_PAR_OND_GO_FD_2023_v1.1.xlsx]Vragen!A855",Vragen!A855)</f>
        <v>V89 Wat was de reden waarom u de laatste keer de (algemene) website van de Belastingdienst bezocht?</v>
      </c>
    </row>
    <row r="47" spans="1:1" x14ac:dyDescent="0.3">
      <c r="A47" s="6" t="str">
        <f>HYPERLINK("[DG_PAR_OND_GO_FD_2023_v1.1.xlsx]Vragen!A877",Vragen!A877)</f>
        <v>V94 In hoeverre bent u tevreden over de Belasting Telefoon?</v>
      </c>
    </row>
    <row r="48" spans="1:1" x14ac:dyDescent="0.3">
      <c r="A48" s="6" t="str">
        <f>HYPERLINK("[DG_PAR_OND_GO_FD_2023_v1.1.xlsx]Vragen!A898",Vragen!A898)</f>
        <v xml:space="preserve">V95 Wat was de reden waarom u de laatste keer met de Belasting Telefoon belde? </v>
      </c>
    </row>
    <row r="49" spans="1:1" x14ac:dyDescent="0.3">
      <c r="A49" s="6" t="str">
        <f>HYPERLINK("[DG_PAR_OND_GO_FD_2023_v1.1.xlsx]Vragen!A918",Vragen!A918)</f>
        <v xml:space="preserve">V103 In hoeverre bent u tevreden over de telefonische Helpdesk Intermediairs? </v>
      </c>
    </row>
    <row r="50" spans="1:1" x14ac:dyDescent="0.3">
      <c r="A50" s="6" t="str">
        <f>HYPERLINK("[DG_PAR_OND_GO_FD_2023_v1.1.xlsx]Vragen!A939",Vragen!A939)</f>
        <v>V104 Wat was de reden waarom u de laatste keer met de telefonische Helpdesk Intermediairs belde?</v>
      </c>
    </row>
    <row r="51" spans="1:1" x14ac:dyDescent="0.3">
      <c r="A51" s="6" t="str">
        <f>HYPERLINK("[DG_PAR_OND_GO_FD_2023_v1.1.xlsx]Vragen!A958",Vragen!A958)</f>
        <v xml:space="preserve">V105 Wat vindt u van de snelheid waarmee u de laatste keer dat u de Helpdesk Intermediairs belde, een medewerker aan de lijn kreeg? </v>
      </c>
    </row>
    <row r="52" spans="1:1" x14ac:dyDescent="0.3">
      <c r="A52" s="6" t="str">
        <f>HYPERLINK("[DG_PAR_OND_GO_FD_2023_v1.1.xlsx]Vragen!A979",Vragen!A979)</f>
        <v xml:space="preserve">V106 In hoeverre was de medewerker van de telefonische Helpdesk Intermediairs waarmee u de laatste keer sprak deskundig? </v>
      </c>
    </row>
    <row r="53" spans="1:1" x14ac:dyDescent="0.3">
      <c r="A53" s="6" t="str">
        <f>HYPERLINK("[DG_PAR_OND_GO_FD_2023_v1.1.xlsx]Vragen!A1000",Vragen!A1000)</f>
        <v xml:space="preserve">V109 In hoeverre was u de laatste keer tevreden over het uiteindelijke antwoord of resultaat? </v>
      </c>
    </row>
    <row r="54" spans="1:1" x14ac:dyDescent="0.3">
      <c r="A54" s="6" t="str">
        <f>HYPERLINK("[DG_PAR_OND_GO_FD_2023_v1.1.xlsx]Vragen!A1021",Vragen!A1021)</f>
        <v>V116 In hoeverre bent u tevreden over de manier waarop u bij het belastingkantoor werd behandeld?</v>
      </c>
    </row>
    <row r="55" spans="1:1" x14ac:dyDescent="0.3">
      <c r="A55" s="6" t="str">
        <f>HYPERLINK("[DG_PAR_OND_GO_FD_2023_v1.1.xlsx]Vragen!A1042",Vragen!A1042)</f>
        <v>V117C Wat was de reden waarom u de laatste keer een belastingkantoor bezocht?</v>
      </c>
    </row>
    <row r="56" spans="1:1" x14ac:dyDescent="0.3">
      <c r="A56" s="6" t="str">
        <f>HYPERLINK("[DG_PAR_OND_GO_FD_2023_v1.1.xlsx]Vragen!A1061",Vragen!A1061)</f>
        <v>V122C Hoeveel bezwaarschriften heeft u in de afgelopen 12 maanden bij de Belastingdienst ingediend?</v>
      </c>
    </row>
    <row r="57" spans="1:1" x14ac:dyDescent="0.3">
      <c r="A57" s="6" t="str">
        <f>HYPERLINK("[DG_PAR_OND_GO_FD_2023_v1.1.xlsx]Vragen!A1094",Vragen!A1094)</f>
        <v xml:space="preserve">V124 Wat vindt u van de snelheid waarmee de Belastingdienst het bezwaarschrift afhandelt? 
(FD/GO: Wat vindt u doorgaans van de snelheid waarmee de Belastingdienst bezwaarschriften afhandelt?) </v>
      </c>
    </row>
    <row r="58" spans="1:1" x14ac:dyDescent="0.3">
      <c r="A58" s="6" t="str">
        <f>HYPERLINK("[DG_PAR_OND_GO_FD_2023_v1.1.xlsx]Vragen!A1119",Vragen!A1119)</f>
        <v xml:space="preserve">V125  In hoeverre was het antwoord of de reactie op uw bezwaar duidelijk? 
(FD/GO: In hoeverre zijn de antwoorden of de reacties op uw bezwaren doorgaans duidelijk?) </v>
      </c>
    </row>
    <row r="59" spans="1:1" x14ac:dyDescent="0.3">
      <c r="A59" s="6" t="str">
        <f>HYPERLINK("[DG_PAR_OND_GO_FD_2023_v1.1.xlsx]Vragen!A1144",Vragen!A1144)</f>
        <v xml:space="preserve">V126C Hoeveel brieven heeft u in de afgelopen 12 maanden aan de  Belastingdienst gestuurd? </v>
      </c>
    </row>
    <row r="60" spans="1:1" x14ac:dyDescent="0.3">
      <c r="A60" s="6" t="str">
        <f>HYPERLINK("[DG_PAR_OND_GO_FD_2023_v1.1.xlsx]Vragen!A1164",Vragen!A1164)</f>
        <v xml:space="preserve">V127 Heeft u inmiddels reactie gehad op uw (laatste) brief? </v>
      </c>
    </row>
    <row r="61" spans="1:1" x14ac:dyDescent="0.3">
      <c r="A61" s="6" t="str">
        <f>HYPERLINK("[DG_PAR_OND_GO_FD_2023_v1.1.xlsx]Vragen!A1176",Vragen!A1176)</f>
        <v>V128 In hoeverre was het antwoord of reactie op uw (laatste) brief duidelijk? 
(FD: In hoeverre zijn de antwoorden of reacties op uw brieven doorgaans duidelijk?)</v>
      </c>
    </row>
    <row r="62" spans="1:1" x14ac:dyDescent="0.3">
      <c r="A62" s="6" t="str">
        <f>HYPERLINK("[DG_PAR_OND_GO_FD_2023_v1.1.xlsx]Vragen!A1197",Vragen!A1197)</f>
        <v>V129 Hoe vaak heeft uw organisatie (zelf of de externe adviseur van de organisatie) in de afgelopen 12 maanden fiscale issues aan de Belastingdienst voorgelegd (zogenaamd vooroverleg)?</v>
      </c>
    </row>
    <row r="63" spans="1:1" x14ac:dyDescent="0.3">
      <c r="A63" s="6" t="str">
        <f>HYPERLINK("[DG_PAR_OND_GO_FD_2023_v1.1.xlsx]Vragen!A1213",Vragen!A1213)</f>
        <v>V129B In hoeverre bent u tevreden over het vooroverleg dat uw organisatie (of de externe adviseur van de organisatie) heeft gevoerd met de Belastingdienst?</v>
      </c>
    </row>
    <row r="64" spans="1:1" x14ac:dyDescent="0.3">
      <c r="A64" s="6" t="str">
        <f>HYPERLINK("[DG_PAR_OND_GO_FD_2023_v1.1.xlsx]Vragen!A1234",Vragen!A1234)</f>
        <v>V130 Heeft de Belastingdienst in de afgelopen 3 jaar met uw organisatie gesproken over fiscale interne beheersing en/of interne monitoring?</v>
      </c>
    </row>
    <row r="65" spans="1:1" x14ac:dyDescent="0.3">
      <c r="A65" s="6" t="str">
        <f>HYPERLINK("[DG_PAR_OND_GO_FD_2023_v1.1.xlsx]Vragen!A1246",Vragen!A1246)</f>
        <v>V130B In hoeverre bent u tevreden over het gesprek met de Belastingdienst over fiscale interne beheersing en/of interne monitoring?</v>
      </c>
    </row>
    <row r="66" spans="1:1" x14ac:dyDescent="0.3">
      <c r="A66" s="6" t="str">
        <f>HYPERLINK("[DG_PAR_OND_GO_FD_2023_v1.1.xlsx]Vragen!A1267",Vragen!A1267)</f>
        <v>V131 Heeft de Belastingdienst in de afgelopen 3 jaar een bedrijfsgesprek met uw onderneming gevoerd?</v>
      </c>
    </row>
    <row r="67" spans="1:1" x14ac:dyDescent="0.3">
      <c r="A67" s="6" t="str">
        <f>HYPERLINK("[DG_PAR_OND_GO_FD_2023_v1.1.xlsx]Vragen!A1279",Vragen!A1279)</f>
        <v>V131B In hoeverre bent u tevreden over het bedrijfsgesprek dat de Belastingdienst met uw organisatie heeft gevoerd?</v>
      </c>
    </row>
    <row r="68" spans="1:1" x14ac:dyDescent="0.3">
      <c r="A68" s="6" t="str">
        <f>HYPERLINK("[DG_PAR_OND_GO_FD_2023_v1.1.xlsx]Vragen!A1300",Vragen!A1300)</f>
        <v>V138 Handelt uw onderneming alle belastingzaken zelf af, of is de afhandeling van sommige belastingzaken uitbesteed aan bijvoorbeeld een administratiekantoor of externe accountant?</v>
      </c>
    </row>
    <row r="69" spans="1:1" x14ac:dyDescent="0.3">
      <c r="A69" s="6" t="str">
        <f>HYPERLINK("[DG_PAR_OND_GO_FD_2023_v1.1.xlsx]Vragen!A1313",Vragen!A1313)</f>
        <v>V140 Wat vindt u doorgaans van het gemak waarmee u een belastingaangifte kunt doen?</v>
      </c>
    </row>
    <row r="70" spans="1:1" x14ac:dyDescent="0.3">
      <c r="A70" s="6" t="str">
        <f>HYPERLINK("[DG_PAR_OND_GO_FD_2023_v1.1.xlsx]Vragen!A1334",Vragen!A1334)</f>
        <v>V156A Hoe vindt u dat u uw fiscale zaken voor elkaar heeft?</v>
      </c>
    </row>
    <row r="71" spans="1:1" x14ac:dyDescent="0.3">
      <c r="A71" s="6" t="str">
        <f>HYPERLINK("[DG_PAR_OND_GO_FD_2023_v1.1.xlsx]Vragen!A1355",Vragen!A1355)</f>
        <v>V156D Hoe deskundig vindt u zichzelf op het gebied van fiscale zaken?</v>
      </c>
    </row>
    <row r="72" spans="1:1" x14ac:dyDescent="0.3">
      <c r="A72" s="6" t="str">
        <f>HYPERLINK("[DG_PAR_OND_GO_FD_2023_v1.1.xlsx]Vragen!A1376",Vragen!A1376)</f>
        <v>V156HA In hoeverre voelt u zich in deze situaties zeker over wat u moet doen? - Wanneer ik mijn aangifte(s) moet doen.</v>
      </c>
    </row>
    <row r="73" spans="1:1" x14ac:dyDescent="0.3">
      <c r="A73" s="6" t="str">
        <f>HYPERLINK("[DG_PAR_OND_GO_FD_2023_v1.1.xlsx]Vragen!A1397",Vragen!A1397)</f>
        <v>V156HB In hoeverre voelt u zich in deze situaties zeker over wat u moet doen? - Wanneer ik een wijziging in mijn fiscale situatie moet doorgeven.</v>
      </c>
    </row>
    <row r="74" spans="1:1" x14ac:dyDescent="0.3">
      <c r="A74" s="6" t="str">
        <f>HYPERLINK("[DG_PAR_OND_GO_FD_2023_v1.1.xlsx]Vragen!A1418",Vragen!A1418)</f>
        <v>V156HC In hoeverre voelt u zich in deze situaties zeker over wat u moet doen? - Wanneer ik bezwaar wil maken tegen een beslissing.</v>
      </c>
    </row>
    <row r="75" spans="1:1" x14ac:dyDescent="0.3">
      <c r="A75" s="6" t="str">
        <f>HYPERLINK("[DG_PAR_OND_GO_FD_2023_v1.1.xlsx]Vragen!A1439",Vragen!A1439)</f>
        <v>V156HD In hoeverre voelt u zich in deze situaties zeker over wat u moet doen? - Wanneer ik een klacht heb.</v>
      </c>
    </row>
    <row r="76" spans="1:1" x14ac:dyDescent="0.3">
      <c r="A76" s="6" t="str">
        <f>HYPERLINK("[DG_PAR_OND_GO_FD_2023_v1.1.xlsx]Vragen!A1460",Vragen!A1460)</f>
        <v>V156HE In hoeverre voelt u zich in deze situaties zeker over wat u moet doen? - Wanneer ik een betalingsregeling wil aanvragen.</v>
      </c>
    </row>
    <row r="77" spans="1:1" x14ac:dyDescent="0.3">
      <c r="A77" s="6" t="str">
        <f>HYPERLINK("[DG_PAR_OND_GO_FD_2023_v1.1.xlsx]Vragen!A1481",Vragen!A1481)</f>
        <v>V156I Kunt u een goede inschatting maken of veranderingen in uw bedrijf gevolgen hebben voor uw fiscale situatie?</v>
      </c>
    </row>
    <row r="78" spans="1:1" x14ac:dyDescent="0.3">
      <c r="A78" s="6" t="str">
        <f>HYPERLINK("[DG_PAR_OND_GO_FD_2023_v1.1.xlsx]Vragen!A1502",Vragen!A1502)</f>
        <v>V156J Is hulp bij uw administratieve / fiscale taken voor u noodzakelijk?</v>
      </c>
    </row>
    <row r="79" spans="1:1" x14ac:dyDescent="0.3">
      <c r="A79" s="6" t="str">
        <f>HYPERLINK("[DG_PAR_OND_GO_FD_2023_v1.1.xlsx]Vragen!A1523",Vragen!A1523)</f>
        <v>V156KA Ik ben uitstekend in staat om in iedere situatie een goede afweging te maken of ik hulp nodig heb.</v>
      </c>
    </row>
    <row r="80" spans="1:1" x14ac:dyDescent="0.3">
      <c r="A80" s="6" t="str">
        <f>HYPERLINK("[DG_PAR_OND_GO_FD_2023_v1.1.xlsx]Vragen!A1544",Vragen!A1544)</f>
        <v>V156KB Ik heb geen inzicht in welke mogelijkheden er zijn om hulp in te schakelen.</v>
      </c>
    </row>
    <row r="81" spans="1:1" x14ac:dyDescent="0.3">
      <c r="A81" s="6" t="str">
        <f>HYPERLINK("[DG_PAR_OND_GO_FD_2023_v1.1.xlsx]Vragen!A1565",Vragen!A1565)</f>
        <v>V156KC Ik heb onvoldoende financiële middelen tot mijn beschikking om de juiste hulp in te schakelen.</v>
      </c>
    </row>
    <row r="82" spans="1:1" x14ac:dyDescent="0.3">
      <c r="A82" s="6" t="str">
        <f>HYPERLINK("[DG_PAR_OND_GO_FD_2023_v1.1.xlsx]Vragen!A1586",Vragen!A1586)</f>
        <v>V156KD Ik heb altijd wel iemand in mijn sociale netwerk (familie/vrienden) op wie ik terug kan vallen wanneer er vragen/problemen zijn.</v>
      </c>
    </row>
    <row r="83" spans="1:1" x14ac:dyDescent="0.3">
      <c r="A83" s="6" t="str">
        <f>HYPERLINK("[DG_PAR_OND_GO_FD_2023_v1.1.xlsx]Vragen!A1607",Vragen!A1607)</f>
        <v>V156LC Voor welke soorten belastingen heeft uw onderneming in de afgelopen 12 maanden aangifte gedaan, ongeacht of u dit zelf heeft gedaan of dat dit is uitbesteed.</v>
      </c>
    </row>
    <row r="84" spans="1:1" x14ac:dyDescent="0.3">
      <c r="A84" s="6" t="str">
        <f>HYPERLINK("[DG_PAR_OND_GO_FD_2023_v1.1.xlsx]Vragen!A1621",Vragen!A1621)</f>
        <v>V157C Welke soorten belastingaangiftes doet u geheel of gedeeltelijk zelf?</v>
      </c>
    </row>
    <row r="85" spans="1:1" x14ac:dyDescent="0.3">
      <c r="A85" s="6" t="str">
        <f>HYPERLINK("[DG_PAR_OND_GO_FD_2023_v1.1.xlsx]Vragen!A1634",Vragen!A1634)</f>
        <v>V140B Heeft u dit jaar uw aangite inkomstenbelasting al gedaan?</v>
      </c>
    </row>
    <row r="86" spans="1:1" x14ac:dyDescent="0.3">
      <c r="A86" s="6" t="str">
        <f>HYPERLINK("[DG_PAR_OND_GO_FD_2023_v1.1.xlsx]Vragen!A1646",Vragen!A1646)</f>
        <v>V140C In hoeverre bent u tevreden over de manier van aangifte inkomstenbelasting doen via Mijn Belastingdienst?</v>
      </c>
    </row>
    <row r="87" spans="1:1" x14ac:dyDescent="0.3">
      <c r="A87" s="6" t="str">
        <f>HYPERLINK("[DG_PAR_OND_GO_FD_2023_v1.1.xlsx]Vragen!A1667",Vragen!A1667)</f>
        <v>V171 In hoeverre vindt u het doen van aangifte voor de omzetbelasting via de website van de Belastingdienst gemakkelijk?</v>
      </c>
    </row>
    <row r="88" spans="1:1" x14ac:dyDescent="0.3">
      <c r="A88" s="6" t="str">
        <f>HYPERLINK("[DG_PAR_OND_GO_FD_2023_v1.1.xlsx]Vragen!A1688",Vragen!A1688)</f>
        <v>V172 Op welke manier wordt aangifte gedaan voor de inkomstenbelasting?</v>
      </c>
    </row>
    <row r="89" spans="1:1" x14ac:dyDescent="0.3">
      <c r="A89" s="6" t="str">
        <f>HYPERLINK("[DG_PAR_OND_GO_FD_2023_v1.1.xlsx]Vragen!A1701",Vragen!A1701)</f>
        <v>V173 Wat vindt u doorgaans van de snelheid waarmee de Belastingdienst de inkomstenbelasting afhandelt?</v>
      </c>
    </row>
    <row r="90" spans="1:1" x14ac:dyDescent="0.3">
      <c r="A90" s="6" t="str">
        <f>HYPERLINK("[DG_PAR_OND_GO_FD_2023_v1.1.xlsx]Vragen!A1722",Vragen!A1722)</f>
        <v>V175 In hoeverre vindt u het doen van aangifte voor de inkomstenbelasting via de website van de Belastingdienst gemakkelijk?</v>
      </c>
    </row>
    <row r="91" spans="1:1" x14ac:dyDescent="0.3">
      <c r="A91" s="6" t="str">
        <f>HYPERLINK("[DG_PAR_OND_GO_FD_2023_v1.1.xlsx]Vragen!A1743",Vragen!A1743)</f>
        <v>V160 Op welke manier wordt aangifte gedaan voor de loonheffing?</v>
      </c>
    </row>
    <row r="92" spans="1:1" x14ac:dyDescent="0.3">
      <c r="A92" s="6" t="str">
        <f>HYPERLINK("[DG_PAR_OND_GO_FD_2023_v1.1.xlsx]Vragen!A1756",Vragen!A1756)</f>
        <v>V161 Wat vindt u doorgaans van de snelheid waarmee de Belastingdienst de loonheffing afhandelt?</v>
      </c>
    </row>
    <row r="93" spans="1:1" x14ac:dyDescent="0.3">
      <c r="A93" s="6" t="str">
        <f>HYPERLINK("[DG_PAR_OND_GO_FD_2023_v1.1.xlsx]Vragen!A1777",Vragen!A1777)</f>
        <v>V163 In hoeverre vindt u het doen van aangifte voor de loonheffing via de website van de Belastingdienst gemakkelijk?</v>
      </c>
    </row>
    <row r="94" spans="1:1" x14ac:dyDescent="0.3">
      <c r="A94" s="6" t="str">
        <f>HYPERLINK("[DG_PAR_OND_GO_FD_2023_v1.1.xlsx]Vragen!A1798",Vragen!A1798)</f>
        <v>V164 Op welke manier wordt aangifte gedaan voor de vennootschapsbelasting?</v>
      </c>
    </row>
    <row r="95" spans="1:1" x14ac:dyDescent="0.3">
      <c r="A95" s="6" t="str">
        <f>HYPERLINK("[DG_PAR_OND_GO_FD_2023_v1.1.xlsx]Vragen!A1811",Vragen!A1811)</f>
        <v>V165 Wat vindt u doorgaans van de snelheid waarmee de Belastingdienst de vennootschapsbelasting afhandelt?</v>
      </c>
    </row>
    <row r="96" spans="1:1" x14ac:dyDescent="0.3">
      <c r="A96" s="6" t="str">
        <f>HYPERLINK("[DG_PAR_OND_GO_FD_2023_v1.1.xlsx]Vragen!A1832",Vragen!A1832)</f>
        <v>V167 In hoeverre vindt u het doen van aangifte voor de vennootschapsbelasting via de website van de Belastingdienst gemakkelijk?</v>
      </c>
    </row>
    <row r="97" spans="1:1" x14ac:dyDescent="0.3">
      <c r="A97" s="6" t="str">
        <f>HYPERLINK("[DG_PAR_OND_GO_FD_2023_v1.1.xlsx]Vragen!A1853",Vragen!A1853)</f>
        <v>V168 Op welke manier wordt aangifte gedaan voor de omzetbelasting?</v>
      </c>
    </row>
    <row r="98" spans="1:1" x14ac:dyDescent="0.3">
      <c r="A98" s="6" t="str">
        <f>HYPERLINK("[DG_PAR_OND_GO_FD_2023_v1.1.xlsx]Vragen!A1866",Vragen!A1866)</f>
        <v>V169 Wat vindt u doorgaans van de snelheid waarmee de Belastingdienst de omzetbelasting afhandelt?</v>
      </c>
    </row>
    <row r="99" spans="1:1" x14ac:dyDescent="0.3">
      <c r="A99" s="6" t="str">
        <f>HYPERLINK("[DG_PAR_OND_GO_FD_2023_v1.1.xlsx]Vragen!A1887",Vragen!A1887)</f>
        <v xml:space="preserve">V178 Wat vindt u doorgaans van de snelheid waarmee de Belastingdienst belastingaangiftes afhandelt? </v>
      </c>
    </row>
    <row r="100" spans="1:1" x14ac:dyDescent="0.3">
      <c r="A100" s="6" t="str">
        <f>HYPERLINK("[DG_PAR_OND_GO_FD_2023_v1.1.xlsx]Vragen!A1908",Vragen!A1908)</f>
        <v>V179 Als u (FD: uw cliënten, OND: uw onderneming) geld van de Belastingdienst terugkrijgt (FD: krijgen), wat vindt u dan van de snelheid waarmee de Belastingdienst dat geld op de rekening stort?</v>
      </c>
    </row>
    <row r="101" spans="1:1" x14ac:dyDescent="0.3">
      <c r="A101" s="6" t="str">
        <f>HYPERLINK("[DG_PAR_OND_GO_FD_2023_v1.1.xlsx]Vragen!A1933",Vragen!A1933)</f>
        <v>V180 In hoeverre vindt u de brieven die u (OND: uw onderneming, GO: de onderneming) van de Belastingdienst ontvangt duidelijk?</v>
      </c>
    </row>
    <row r="102" spans="1:1" x14ac:dyDescent="0.3">
      <c r="A102" s="6" t="str">
        <f>HYPERLINK("[DG_PAR_OND_GO_FD_2023_v1.1.xlsx]Vragen!A1954",Vragen!A1954)</f>
        <v xml:space="preserve">V181 In hoeverre zijn de verschillende stappen als het gaat om uw belastingaangifte en de afwikkeling daarvan voor u duidelijk? </v>
      </c>
    </row>
    <row r="103" spans="1:1" x14ac:dyDescent="0.3">
      <c r="A103" s="6" t="str">
        <f>HYPERLINK("[DG_PAR_OND_GO_FD_2023_v1.1.xlsx]Vragen!A1975",Vragen!A1975)</f>
        <v>V183 Heeft de Belastingdienst in de afgelopen drie jaar wel eens aanvullende informatie gevraagd naar aanleiding van een aangifte van de onderneming? 
(FD: Heeft de Belastingdienst in de afgelopen 12 maanden wel eens aanvullende informatie gevraagd naar aanleiding van een aangifte van één van uw cliënten?
PAR: Heeft de Belastingdienst in de afgelopen drie jaar wel eens aanvullende informatie gevraagd nadat u aangifte had gedaan?)</v>
      </c>
    </row>
    <row r="104" spans="1:1" x14ac:dyDescent="0.3">
      <c r="A104" s="6" t="str">
        <f>HYPERLINK("[DG_PAR_OND_GO_FD_2023_v1.1.xlsx]Vragen!A1987",Vragen!A1987)</f>
        <v>V184 Is een belastingaangifte van de onderneming, voor zover u heeft gemerkt, in de afgelopen drie jaar gecontroleerd door de Belastingdienst? 
(FD: Is een belastingaangifte van één of meer van uw cliënten, voor zover u heeft gemerkt, in de afgelopen 12 maanden gecontroleerd door de Belastingdienst?)</v>
      </c>
    </row>
    <row r="105" spans="1:1" x14ac:dyDescent="0.3">
      <c r="A105" s="6" t="str">
        <f>HYPERLINK("[DG_PAR_OND_GO_FD_2023_v1.1.xlsx]Vragen!A2000",Vragen!A2000)</f>
        <v>V185 Is in de afgelopen drie jaar door de Belastingdienst bij de onderneming een controle of boekenonderzoek uitgevoerd? 
(FD: Is in de afgelopen 12 maanden door de Belastingdienst bij één of meer van uw cliënten een controle of boekenonderzoek uitgevoerd?)</v>
      </c>
    </row>
    <row r="106" spans="1:1" x14ac:dyDescent="0.3">
      <c r="A106" s="6" t="str">
        <f>HYPERLINK("[DG_PAR_OND_GO_FD_2023_v1.1.xlsx]Vragen!A2013",Vragen!A2013)</f>
        <v>V186 In hoeverre was u tevreden over de manier waarop deze controle werd uitgevoerd? 
(FD: Wat is over het algemeen uw oordeel over de manier waarop deze controles worden uitgevoerd?)</v>
      </c>
    </row>
    <row r="107" spans="1:1" x14ac:dyDescent="0.3">
      <c r="A107" s="6" t="str">
        <f>HYPERLINK("[DG_PAR_OND_GO_FD_2023_v1.1.xlsx]Vragen!A2034",Vragen!A2034)</f>
        <v>V187 In hoeverre was de controle medewerker van de Belastingdienst die bij de onderneming langs kwam deskundig? 
(FD: In hoeverre vindt u de controlemedewerkers van de Belastingdienst over het algemeen deskundig?)</v>
      </c>
    </row>
    <row r="108" spans="1:1" x14ac:dyDescent="0.3">
      <c r="A108" s="6" t="str">
        <f>HYPERLINK("[DG_PAR_OND_GO_FD_2023_v1.1.xlsx]Vragen!A2055",Vragen!A2055)</f>
        <v>V189 Heeft de Belastingdienst in de afgelopen drie jaar wel eens aangegeven het niet eens te zijn met een deel van de aangifte en is die aangifte daarom door de Belastingdienst aangepast? 
(FD: Heeft de Belastingdienst in de afgelopen 12 maanden wel eens aangegeven het niet eens te zijn met een deel van de aangifte van één of meer van uw cliënten en is de aangifte daarom door de Belastingdienst aangepast?)</v>
      </c>
    </row>
    <row r="109" spans="1:1" x14ac:dyDescent="0.3">
      <c r="A109" s="6" t="str">
        <f>HYPERLINK("[DG_PAR_OND_GO_FD_2023_v1.1.xlsx]Vragen!A2068",Vragen!A2068)</f>
        <v>V190 Om welke belastingaangifte ging het toen?</v>
      </c>
    </row>
    <row r="110" spans="1:1" x14ac:dyDescent="0.3">
      <c r="A110" s="6" t="str">
        <f>HYPERLINK("[DG_PAR_OND_GO_FD_2023_v1.1.xlsx]Vragen!A2084",Vragen!A2084)</f>
        <v>V191 In hoeverre was het voor u duidelijk waarom die aangifte (particulieren: uw belastingaangifte) werd aangepast? 
(FD: In hoeverre is het voor u over het algemeen duidelijk waarom aangiftes worden aangepast?)</v>
      </c>
    </row>
    <row r="111" spans="1:1" x14ac:dyDescent="0.3">
      <c r="A111" s="6" t="str">
        <f>HYPERLINK("[DG_PAR_OND_GO_FD_2023_v1.1.xlsx]Vragen!A2105",Vragen!A2105)</f>
        <v>V193 In hoeverre was u het eens met die beslissing van de Belastingdienst? 
(FD: In hoeverre bent u het over het algemeen eens met de beslissingen van de Belastingdienst over aanpassingen?)</v>
      </c>
    </row>
    <row r="112" spans="1:1" x14ac:dyDescent="0.3">
      <c r="A112" s="6" t="str">
        <f>HYPERLINK("[DG_PAR_OND_GO_FD_2023_v1.1.xlsx]Vragen!A2126",Vragen!A2126)</f>
        <v>V194 Heeft de Belastingdienst de onderneming in de afgelopen drie jaar wel eens een boete opgelegd vanwege een fout in een aangifte?</v>
      </c>
    </row>
    <row r="113" spans="1:1" x14ac:dyDescent="0.3">
      <c r="A113" s="6" t="str">
        <f>HYPERLINK("[DG_PAR_OND_GO_FD_2023_v1.1.xlsx]Vragen!A2138",Vragen!A2138)</f>
        <v>V195 Om welke belastingaangifte ging het toen?</v>
      </c>
    </row>
    <row r="114" spans="1:1" x14ac:dyDescent="0.3">
      <c r="A114" s="6" t="str">
        <f>HYPERLINK("[DG_PAR_OND_GO_FD_2023_v1.1.xlsx]Vragen!A2154",Vragen!A2154)</f>
        <v>V196 In hoeverre was het voor u duidelijk waarom u die boete kreeg? 
(FD: In hoeverre is het voor u over het algemeen duidelijk waarom een boete wordt opgelegd?)</v>
      </c>
    </row>
    <row r="115" spans="1:1" x14ac:dyDescent="0.3">
      <c r="A115" s="6" t="str">
        <f>HYPERLINK("[DG_PAR_OND_GO_FD_2023_v1.1.xlsx]Vragen!A2175",Vragen!A2175)</f>
        <v>V197 In hoeverre was u het eens met die beslissing van de Belastingdienst? 
(FD: In hoeverre bent u het over het algemeen eens met beslissingen van de Belastingdienst over boetes?)</v>
      </c>
    </row>
    <row r="116" spans="1:1" x14ac:dyDescent="0.3">
      <c r="A116" s="6" t="str">
        <f>HYPERLINK("[DG_PAR_OND_GO_FD_2023_v1.1.xlsx]Vragen!A2196",Vragen!A2196)</f>
        <v>V198 In hoeverre vond u dat de hoogte van de boete in verhouding stond tot de fout in de aangifte? 
(FD: In hoeverre vindt u dat de hoogte van de boete over het algemeen in verhouding staat tot de fout in de aangifte?)</v>
      </c>
    </row>
    <row r="117" spans="1:1" x14ac:dyDescent="0.3">
      <c r="A117" s="6" t="str">
        <f>HYPERLINK("[DG_PAR_OND_GO_FD_2023_v1.1.xlsx]Vragen!A2217",Vragen!A2217)</f>
        <v>V199A Heeft uw onderneming (PAR: u) in de afgelopen drie jaar wel eens te maken gehad met herinneringen, aanmaningen, dwangbevelen of  beslaglegging vanwege het niet of niet op tijd betalen van belastingaanslagen?</v>
      </c>
    </row>
    <row r="118" spans="1:1" x14ac:dyDescent="0.3">
      <c r="A118" s="6" t="str">
        <f>HYPERLINK("[DG_PAR_OND_GO_FD_2023_v1.1.xlsx]Vragen!A2229",Vragen!A2229)</f>
        <v>V199BC Om wat voor maatregel of maatregelen ging het in uw geval? (FD: Met welke maatregelen hebben uw cliënten in de afgelopen 12 maanden wel eens te maken gehad vanwege het niet of niet op tijd betalen van belastingaanslagen?)</v>
      </c>
    </row>
    <row r="119" spans="1:1" x14ac:dyDescent="0.3">
      <c r="A119" s="6" t="str">
        <f>HYPERLINK("[DG_PAR_OND_GO_FD_2023_v1.1.xlsx]Vragen!A2243",Vragen!A2243)</f>
        <v>V199D In hoeverre was het voor u duidelijk waarom u een herinnering, aanmaning en/of dwangbevel kreeg?</v>
      </c>
    </row>
    <row r="120" spans="1:1" x14ac:dyDescent="0.3">
      <c r="A120" s="6" t="str">
        <f>HYPERLINK("[DG_PAR_OND_GO_FD_2023_v1.1.xlsx]Vragen!A2264",Vragen!A2264)</f>
        <v xml:space="preserve">V199FGH In hoeverre is het over het algemeen duidelijk waarom uw cliënten een herinnering, aanmaning en/of dwangbevel krijgen? </v>
      </c>
    </row>
    <row r="121" spans="1:1" x14ac:dyDescent="0.3">
      <c r="A121" s="6" t="str">
        <f>HYPERLINK("[DG_PAR_OND_GO_FD_2023_v1.1.xlsx]Vragen!A2285",Vragen!A2285)</f>
        <v xml:space="preserve">V199I In hoeverre is het over het algemeen duidelijk waarom de Belastingdienst bij uw cliënten uiteindelijk over gaat tot beslaglegging? </v>
      </c>
    </row>
    <row r="122" spans="1:1" x14ac:dyDescent="0.3">
      <c r="A122" s="6" t="str">
        <f>HYPERLINK("[DG_PAR_OND_GO_FD_2023_v1.1.xlsx]Vragen!A2306",Vragen!A2306)</f>
        <v>V200 Is in de afgelopen drie jaar een medewerker van de Belastingdienst bij uw onderneming langs geweest, waarbij het niet ging om een boekenonderzoek of controle? 
(FD: Is in de afgelopen 12 maanden door de Belastingdienst aan één of meer van uw cliënten een bezoek gebracht, waarbij het niet ging om een boekenonderzoek of controle?)</v>
      </c>
    </row>
    <row r="123" spans="1:1" x14ac:dyDescent="0.3">
      <c r="A123" s="6" t="str">
        <f>HYPERLINK("[DG_PAR_OND_GO_FD_2023_v1.1.xlsx]Vragen!A2319",Vragen!A2319)</f>
        <v>V201 Wat was de aard van het laatste bezoek van de medewerker van de Belastingdienst?</v>
      </c>
    </row>
    <row r="124" spans="1:1" x14ac:dyDescent="0.3">
      <c r="A124" s="6" t="str">
        <f>HYPERLINK("[DG_PAR_OND_GO_FD_2023_v1.1.xlsx]Vragen!A2334",Vragen!A2334)</f>
        <v>V202 In hoeverre was u tevreden over het laatste bezoek? 
(FD: In hoeverre bent u in het algemeen tevreden over dat bezoek?)</v>
      </c>
    </row>
    <row r="125" spans="1:1" x14ac:dyDescent="0.3">
      <c r="A125" s="6" t="str">
        <f>HYPERLINK("[DG_PAR_OND_GO_FD_2023_v1.1.xlsx]Vragen!A2359",Vragen!A2359)</f>
        <v>V203 In hoeverre was de medewerker van de Belastingdienst die bij de onderneming langs kwam  deskundig? 
(FD: In hoeverre is de medewerker van de Belastingdienst die bij de onderneming langskomt over het algemeen deskundig?)
Toelichting: Het gaat dan dus om een bezoek anders dan een boekenonderzoek of controle.</v>
      </c>
    </row>
    <row r="126" spans="1:1" x14ac:dyDescent="0.3">
      <c r="A126" s="6" t="str">
        <f>HYPERLINK("[DG_PAR_OND_GO_FD_2023_v1.1.xlsx]Vragen!A2380",Vragen!A2380)</f>
        <v xml:space="preserve">V205A De Belastingdienst-Toeslagen is verantwoordelijk voor het uitbetalen van verschillende toeslagen, zoals de zorgtoeslag, huurtoeslag, kinderopvangtoeslag en het kindgebonden budget. Ontvangt u een of meerdere van deze toeslagen?  Zorgtoeslag </v>
      </c>
    </row>
    <row r="127" spans="1:1" x14ac:dyDescent="0.3">
      <c r="A127" s="6" t="str">
        <f>HYPERLINK("[DG_PAR_OND_GO_FD_2023_v1.1.xlsx]Vragen!A2393",Vragen!A2393)</f>
        <v xml:space="preserve">V205B De Belastingdienst-Toeslagen is verantwoordelijk voor het uitbetalen van verschillende toeslagen, zoals de zorgtoeslag, huurtoeslag, kinderopvangtoeslag en het kindgebonden budget. Ontvangt u een of meerdere van deze toeslagen?  Huurtoeslag </v>
      </c>
    </row>
    <row r="128" spans="1:1" x14ac:dyDescent="0.3">
      <c r="A128" s="6" t="str">
        <f>HYPERLINK("[DG_PAR_OND_GO_FD_2023_v1.1.xlsx]Vragen!A2406",Vragen!A2406)</f>
        <v xml:space="preserve">V205C De Belastingdienst-Toeslagen is verantwoordelijk voor het uitbetalen van verschillende toeslagen, zoals de zorgtoeslag, huurtoeslag, kinderopvangtoeslag en het kindgebonden budget. Ontvangt u een of meerdere van deze toeslagen?  Kinderopvangtoeslag </v>
      </c>
    </row>
    <row r="129" spans="1:1" x14ac:dyDescent="0.3">
      <c r="A129" s="6" t="str">
        <f>HYPERLINK("[DG_PAR_OND_GO_FD_2023_v1.1.xlsx]Vragen!A2419",Vragen!A2419)</f>
        <v xml:space="preserve">V205D De Belastingdienst-Toeslagen is verantwoordelijk voor het uitbetalen van verschillende toeslagen, zoals de zorgtoeslag, huurtoeslag, kinderopvangtoeslag en het kindgebonden budget. Ontvangt u een of meerdere van deze toeslagen?  Kindgebonden budget </v>
      </c>
    </row>
    <row r="130" spans="1:1" x14ac:dyDescent="0.3">
      <c r="A130" s="6" t="str">
        <f>HYPERLINK("[DG_PAR_OND_GO_FD_2023_v1.1.xlsx]Vragen!A2432",Vragen!A2432)</f>
        <v>V213A In hoeverre vindt u de volgende kenmerken van toepassing op de Belastingdienst? - Betrouwbaar</v>
      </c>
    </row>
    <row r="131" spans="1:1" x14ac:dyDescent="0.3">
      <c r="A131" s="6" t="str">
        <f>HYPERLINK("[DG_PAR_OND_GO_FD_2023_v1.1.xlsx]Vragen!A2453",Vragen!A2453)</f>
        <v>V213B In hoeverre vindt u de volgende kenmerken van toepassing op de Belastingdienst? - Zorgvuldig</v>
      </c>
    </row>
    <row r="132" spans="1:1" x14ac:dyDescent="0.3">
      <c r="A132" s="6" t="str">
        <f>HYPERLINK("[DG_PAR_OND_GO_FD_2023_v1.1.xlsx]Vragen!A2474",Vragen!A2474)</f>
        <v>V213C In hoeverre vindt u de volgende kenmerken van toepassing op de Belastingdienst? - Geloofwaardig</v>
      </c>
    </row>
    <row r="133" spans="1:1" x14ac:dyDescent="0.3">
      <c r="A133" s="6" t="str">
        <f>HYPERLINK("[DG_PAR_OND_GO_FD_2023_v1.1.xlsx]Vragen!A2495",Vragen!A2495)</f>
        <v>V213D In hoeverre vindt u de volgende kenmerken van toepassing op de Belastingdienst? - Verantwoordelijk</v>
      </c>
    </row>
    <row r="134" spans="1:1" x14ac:dyDescent="0.3">
      <c r="A134" s="6" t="str">
        <f>HYPERLINK("[DG_PAR_OND_GO_FD_2023_v1.1.xlsx]Vragen!A2516",Vragen!A2516)</f>
        <v>V213E In hoeverre vindt u de volgende kenmerken van toepassing op de Belastingdienst? - Streng</v>
      </c>
    </row>
    <row r="135" spans="1:1" x14ac:dyDescent="0.3">
      <c r="A135" s="6" t="str">
        <f>HYPERLINK("[DG_PAR_OND_GO_FD_2023_v1.1.xlsx]Vragen!A2537",Vragen!A2537)</f>
        <v>V213F In hoeverre vindt u de volgende kenmerken van toepassing op de Belastingdienst? - Transparant</v>
      </c>
    </row>
    <row r="136" spans="1:1" x14ac:dyDescent="0.3">
      <c r="A136" s="6" t="str">
        <f>HYPERLINK("[DG_PAR_OND_GO_FD_2023_v1.1.xlsx]Vragen!A2558",Vragen!A2558)</f>
        <v>V213G In hoeverre vindt u de volgende kenmerken van toepassing op de Belastingdienst? - Deskundig</v>
      </c>
    </row>
    <row r="137" spans="1:1" x14ac:dyDescent="0.3">
      <c r="A137" s="6" t="str">
        <f>HYPERLINK("[DG_PAR_OND_GO_FD_2023_v1.1.xlsx]Vragen!A2579",Vragen!A2579)</f>
        <v>V213H In hoeverre vindt u de volgende kenmerken van toepassing op de Belastingdienst? - Dienstverlenend</v>
      </c>
    </row>
    <row r="138" spans="1:1" x14ac:dyDescent="0.3">
      <c r="A138" s="6" t="str">
        <f>HYPERLINK("[DG_PAR_OND_GO_FD_2023_v1.1.xlsx]Vragen!A2600",Vragen!A2600)</f>
        <v>V214 Welke omschrijving van belasting betalen omschrijft uw persoonlijk gevoel het best?</v>
      </c>
    </row>
    <row r="139" spans="1:1" x14ac:dyDescent="0.3">
      <c r="A139" s="6" t="str">
        <f>HYPERLINK("[DG_PAR_OND_GO_FD_2023_v1.1.xlsx]Vragen!A2613",Vragen!A2613)</f>
        <v xml:space="preserve">V216 In hoeverre vindt u het belangrijk dat de Belastingdienst de aangiftes van de onderneming (FD: uw clienten) (PAR: uw aangifte) op tijd binnen heeft? </v>
      </c>
    </row>
    <row r="140" spans="1:1" x14ac:dyDescent="0.3">
      <c r="A140" s="6" t="str">
        <f>HYPERLINK("[DG_PAR_OND_GO_FD_2023_v1.1.xlsx]Vragen!A2634",Vragen!A2634)</f>
        <v xml:space="preserve">V217 In hoeverre vindt u het belangrijk dat de Belastingdienst juiste en volledige aangiftes krijgt (PAR: een zo nauwkeurig mogelijke aangifte van u krijgt)? </v>
      </c>
    </row>
    <row r="141" spans="1:1" x14ac:dyDescent="0.3">
      <c r="A141" s="6" t="str">
        <f>HYPERLINK("[DG_PAR_OND_GO_FD_2023_v1.1.xlsx]Vragen!A2655",Vragen!A2655)</f>
        <v xml:space="preserve">V218 In hoeverre vindt u het belangrijk dat als er geld moet worden betaald (PAR: u geld moet bijbetalen), de Belastingdienst het geld binnen de termijn binnen heeft? </v>
      </c>
    </row>
    <row r="142" spans="1:1" x14ac:dyDescent="0.3">
      <c r="A142" s="6" t="str">
        <f>HYPERLINK("[DG_PAR_OND_GO_FD_2023_v1.1.xlsx]Vragen!A2676",Vragen!A2676)</f>
        <v>V219 Hoe groot is, volgens u, de kans dat de Belastingdienst ontdekt dat een onderneming contante betalingen buiten de boeken heeft gehouden?</v>
      </c>
    </row>
    <row r="143" spans="1:1" x14ac:dyDescent="0.3">
      <c r="A143" s="6" t="str">
        <f>HYPERLINK("[DG_PAR_OND_GO_FD_2023_v1.1.xlsx]Vragen!A2697",Vragen!A2697)</f>
        <v xml:space="preserve">V224 Hoe aanvaardbaar of onaanvaardbaar vindt u het als een onderneming (PAR: iemand) doelbewust belasting ontduikt? </v>
      </c>
    </row>
    <row r="144" spans="1:1" x14ac:dyDescent="0.3">
      <c r="A144" s="6" t="str">
        <f>HYPERLINK("[DG_PAR_OND_GO_FD_2023_v1.1.xlsx]Vragen!A2718",Vragen!A2718)</f>
        <v xml:space="preserve">V227 Hoe aanvaardbaar of onaanvaardbaar vindt u het als een particuliere belastingplichtige doelbewust belasting ontduikt? </v>
      </c>
    </row>
    <row r="145" spans="1:1" x14ac:dyDescent="0.3">
      <c r="A145" s="6" t="str">
        <f>HYPERLINK("[DG_PAR_OND_GO_FD_2023_v1.1.xlsx]Vragen!A2739",Vragen!A2739)</f>
        <v xml:space="preserve">V228 Als door de Belastingdienst wordt ontdekt dat een onderneming (PAR: iemand) bewust zijn belastingaangifte niet juist heeft ingevuld, hoe ernstig denkt u dat de gevolgen voor die onderneming (PAR: persoon) dan zullen zijn? </v>
      </c>
    </row>
    <row r="146" spans="1:1" x14ac:dyDescent="0.3">
      <c r="A146" s="6" t="str">
        <f>HYPERLINK("[DG_PAR_OND_GO_FD_2023_v1.1.xlsx]Vragen!A2760",Vragen!A2760)</f>
        <v xml:space="preserve">V229 Als door de Belastingdienst wordt ontdekt dat een particuliere belastingplichtige bewust zijn belastingaangifte niet juist heeft ingevuld, hoe ernstig denkt u dat de gevolgen voor die persoon dan zullen zijn? </v>
      </c>
    </row>
    <row r="147" spans="1:1" x14ac:dyDescent="0.3">
      <c r="A147" s="6" t="str">
        <f>HYPERLINK("[DG_PAR_OND_GO_FD_2023_v1.1.xlsx]Vragen!A2781",Vragen!A2781)</f>
        <v>V230 In hoeverre kunt u zich voorstellen dat er omstandigheden zijn waardoor u contante betalingen buiten de boeken houdt?</v>
      </c>
    </row>
    <row r="148" spans="1:1" x14ac:dyDescent="0.3">
      <c r="A148" s="6" t="str">
        <f>HYPERLINK("[DG_PAR_OND_GO_FD_2023_v1.1.xlsx]Vragen!A2802",Vragen!A2802)</f>
        <v>V231 In hoeverre kunt u zich voorstellen dat er omstandigheden zijn waardoor u teveel of niet bestaande aftrekposten in uw belastingaangifte opvoert?
(FD: In hoeverre kunt u zich voorstellen dat er omstandigheden zijn waardoor u teveel of niet bestaande aftrekposten in een belastingaangifte van een cliënt opvoert?)</v>
      </c>
    </row>
    <row r="149" spans="1:1" x14ac:dyDescent="0.3">
      <c r="A149" s="6" t="str">
        <f>HYPERLINK("[DG_PAR_OND_GO_FD_2023_v1.1.xlsx]Vragen!A2823",Vragen!A2823)</f>
        <v>V232 In hoeverre kunt u zich voorstellen dat er omstandigheden zijn waardoor u niet alle inkomsten aangeeft in uw belastingaangifte?</v>
      </c>
    </row>
    <row r="150" spans="1:1" x14ac:dyDescent="0.3">
      <c r="A150" s="6" t="str">
        <f>HYPERLINK("[DG_PAR_OND_GO_FD_2023_v1.1.xlsx]Vragen!A2844",Vragen!A2844)</f>
        <v xml:space="preserve">V233 In hoeverre kunt u zich voorstellen dat er omstandigheden zijn waardoor u niet alle inkomsten aangeeft in een belastingaangifte van een cliënt? </v>
      </c>
    </row>
    <row r="151" spans="1:1" x14ac:dyDescent="0.3">
      <c r="A151" s="6" t="str">
        <f>HYPERLINK("[DG_PAR_OND_GO_FD_2023_v1.1.xlsx]Vragen!A2865",Vragen!A2865)</f>
        <v>V243AA Het betalen van belasting is het juiste om te doen</v>
      </c>
    </row>
    <row r="152" spans="1:1" x14ac:dyDescent="0.3">
      <c r="A152" s="6" t="str">
        <f>HYPERLINK("[DG_PAR_OND_GO_FD_2023_v1.1.xlsx]Vragen!A2886",Vragen!A2886)</f>
        <v>V243AB Belasting betalen is een verantwoordelijkheid die alle Nederlanders (OND, GO, FD: alle Nederlandse bedrijven) bereidwillig zouden moeten aanvaarden</v>
      </c>
    </row>
    <row r="153" spans="1:1" x14ac:dyDescent="0.3">
      <c r="A153" s="6" t="str">
        <f>HYPERLINK("[DG_PAR_OND_GO_FD_2023_v1.1.xlsx]Vragen!A2907",Vragen!A2907)</f>
        <v>V243AC Burgerschap (OND, GO, FD: Ondernemerschap) brengt de verplichting om belasting te betalen met zich mee</v>
      </c>
    </row>
    <row r="154" spans="1:1" x14ac:dyDescent="0.3">
      <c r="A154" s="6" t="str">
        <f>HYPERLINK("[DG_PAR_OND_GO_FD_2023_v1.1.xlsx]Vragen!A2928",Vragen!A2928)</f>
        <v>V243AD Burgerschap (OND, GO, FD: Ondernemerschap) brengt een gedeelde verantwoordelijkheid tussen overheid en burger met zich mee</v>
      </c>
    </row>
    <row r="155" spans="1:1" x14ac:dyDescent="0.3">
      <c r="A155" s="6" t="str">
        <f>HYPERLINK("[DG_PAR_OND_GO_FD_2023_v1.1.xlsx]Vragen!A2949",Vragen!A2949)</f>
        <v>V243AE Belasting betalen is goed voor onze maatschappij en daarom goed voor iedereen</v>
      </c>
    </row>
    <row r="156" spans="1:1" x14ac:dyDescent="0.3">
      <c r="A156" s="6" t="str">
        <f>HYPERLINK("[DG_PAR_OND_GO_FD_2023_v1.1.xlsx]Vragen!A2970",Vragen!A2970)</f>
        <v>V243AF Het is teleurstellend dat sommige mensen (OND, GO, FD:  bedrijven) hun belasting niet betalen</v>
      </c>
    </row>
    <row r="157" spans="1:1" x14ac:dyDescent="0.3">
      <c r="A157" s="6" t="str">
        <f>HYPERLINK("[DG_PAR_OND_GO_FD_2023_v1.1.xlsx]Vragen!A2991",Vragen!A2991)</f>
        <v xml:space="preserve">V243AG Het is lastig om het land te regeren als mensen (OND, GO, FD: bedrijven) hun belasting niet betalen </v>
      </c>
    </row>
    <row r="158" spans="1:1" x14ac:dyDescent="0.3">
      <c r="A158" s="6" t="str">
        <f>HYPERLINK("[DG_PAR_OND_GO_FD_2023_v1.1.xlsx]Vragen!A3012",Vragen!A3012)</f>
        <v xml:space="preserve">V243AH Het is spijtig dat de samenleving schade ondervindt van mensen (OND, GO, FD: bedrijven) die hun belasting niet betalen </v>
      </c>
    </row>
    <row r="159" spans="1:1" x14ac:dyDescent="0.3">
      <c r="A159" s="6" t="str">
        <f>HYPERLINK("[DG_PAR_OND_GO_FD_2023_v1.1.xlsx]Vragen!A3033",Vragen!A3033)</f>
        <v>V243BA Ik denk dat de medewerkers van de Belastingdienst deskundig zijn</v>
      </c>
    </row>
    <row r="160" spans="1:1" x14ac:dyDescent="0.3">
      <c r="A160" s="6" t="str">
        <f>HYPERLINK("[DG_PAR_OND_GO_FD_2023_v1.1.xlsx]Vragen!A3054",Vragen!A3054)</f>
        <v>V243BB Ik denk dat de Belastingdienst zijn taken goed uitvoert</v>
      </c>
    </row>
    <row r="161" spans="1:1" x14ac:dyDescent="0.3">
      <c r="A161" s="6" t="str">
        <f>HYPERLINK("[DG_PAR_OND_GO_FD_2023_v1.1.xlsx]Vragen!A3075",Vragen!A3075)</f>
        <v>V243BC Ik denk dat de Belastingdienst zijn best doet om te helpen als iemand hulp nodig heeft</v>
      </c>
    </row>
    <row r="162" spans="1:1" x14ac:dyDescent="0.3">
      <c r="A162" s="6" t="str">
        <f>HYPERLINK("[DG_PAR_OND_GO_FD_2023_v1.1.xlsx]Vragen!A3096",Vragen!A3096)</f>
        <v>V243BD Ik denk dat het algemeen belang bij de Belastingdienst voorop staat</v>
      </c>
    </row>
    <row r="163" spans="1:1" x14ac:dyDescent="0.3">
      <c r="A163" s="6" t="str">
        <f>HYPERLINK("[DG_PAR_OND_GO_FD_2023_v1.1.xlsx]Vragen!A3117",Vragen!A3117)</f>
        <v>V243BE Ik denk dat de Belastingdienst oprecht betrokken is bij belastingplichtigen</v>
      </c>
    </row>
    <row r="164" spans="1:1" x14ac:dyDescent="0.3">
      <c r="A164" s="6" t="str">
        <f>HYPERLINK("[DG_PAR_OND_GO_FD_2023_v1.1.xlsx]Vragen!A3138",Vragen!A3138)</f>
        <v>V243BF Ik denk dat de Belastingdienst zijn toezeggingen nakomt</v>
      </c>
    </row>
    <row r="165" spans="1:1" x14ac:dyDescent="0.3">
      <c r="A165" s="6" t="str">
        <f>HYPERLINK("[DG_PAR_OND_GO_FD_2023_v1.1.xlsx]Vragen!A3159",Vragen!A3159)</f>
        <v>V243BG Ik denk dat de Belastingdienst eerlijk is</v>
      </c>
    </row>
    <row r="166" spans="1:1" x14ac:dyDescent="0.3">
      <c r="A166" s="6" t="str">
        <f>HYPERLINK("[DG_PAR_OND_GO_FD_2023_v1.1.xlsx]Vragen!A3180",Vragen!A3180)</f>
        <v>V243BH Ik denk dat de Belastingdienst gelijke gevallen gelijk behandelt</v>
      </c>
    </row>
    <row r="167" spans="1:1" x14ac:dyDescent="0.3">
      <c r="A167" s="6" t="str">
        <f>HYPERLINK("[DG_PAR_OND_GO_FD_2023_v1.1.xlsx]Vragen!A3201",Vragen!A3201)</f>
        <v>V243BI Ik heb er vertrouwen in dat de Belastingdienst zorgvuldig met persoonlijke gegevens omgaat</v>
      </c>
    </row>
    <row r="168" spans="1:1" x14ac:dyDescent="0.3">
      <c r="A168" s="6" t="str">
        <f>HYPERLINK("[DG_PAR_OND_GO_FD_2023_v1.1.xlsx]Vragen!A3222",Vragen!A3222)</f>
        <v>V243CA De Belastingdienst behandelt mensen (OND, GO; bedrijven)/(FD: belastingplichtige burgers en bedrijven) rechtvaardig</v>
      </c>
    </row>
    <row r="169" spans="1:1" x14ac:dyDescent="0.3">
      <c r="A169" s="6" t="str">
        <f>HYPERLINK("[DG_PAR_OND_GO_FD_2023_v1.1.xlsx]Vragen!A3243",Vragen!A3243)</f>
        <v>V243CB De Belastingdienst past geldende rechtsregels juist en consequent toe</v>
      </c>
    </row>
    <row r="170" spans="1:1" x14ac:dyDescent="0.3">
      <c r="A170" s="6" t="str">
        <f>HYPERLINK("[DG_PAR_OND_GO_FD_2023_v1.1.xlsx]Vragen!A3264",Vragen!A3264)</f>
        <v>V243CC De Belastingdienst zorgt ervoor dat hij alle benodigde informatie heeft voordat hij een beslissing neemt</v>
      </c>
    </row>
    <row r="171" spans="1:1" x14ac:dyDescent="0.3">
      <c r="A171" s="6" t="str">
        <f>HYPERLINK("[DG_PAR_OND_GO_FD_2023_v1.1.xlsx]Vragen!A3285",Vragen!A3285)</f>
        <v>V243CD De Belastingdienst houdt voldoende rekening met de omstandigheden van mensen (OND, GO; bedrijven)/(FD: belastingplichtige burgers en bedrijven)</v>
      </c>
    </row>
    <row r="172" spans="1:1" x14ac:dyDescent="0.3">
      <c r="A172" s="6" t="str">
        <f>HYPERLINK("[DG_PAR_OND_GO_FD_2023_v1.1.xlsx]Vragen!A3306",Vragen!A3306)</f>
        <v xml:space="preserve">V243CE De Belastingdienst doet al het mogelijke om mensen (OND, GO; bedrijven)/(FD: belastingplichtige burgers en bedrijven) te helpen </v>
      </c>
    </row>
    <row r="173" spans="1:1" x14ac:dyDescent="0.3">
      <c r="A173" s="6" t="str">
        <f>HYPERLINK("[DG_PAR_OND_GO_FD_2023_v1.1.xlsx]Vragen!A3327",Vragen!A3327)</f>
        <v>V243CF De Belastingdienst behandelt mensen (OND, GO; bedrijven)/(FD: belastingplichtige burgers en bedrijven) met respect</v>
      </c>
    </row>
    <row r="174" spans="1:1" x14ac:dyDescent="0.3">
      <c r="A174" s="6" t="str">
        <f>HYPERLINK("[DG_PAR_OND_GO_FD_2023_v1.1.xlsx]Vragen!A3348",Vragen!A3348)</f>
        <v>V243CG Als de Belastingdienst fouten maakt, herstelt hij deze ook</v>
      </c>
    </row>
    <row r="175" spans="1:1" x14ac:dyDescent="0.3">
      <c r="A175" s="6" t="str">
        <f>HYPERLINK("[DG_PAR_OND_GO_FD_2023_v1.1.xlsx]Vragen!A3369",Vragen!A3369)</f>
        <v>V243CH Wie het niet eens is met de Belastingdienst, krijgt voldoende kans om zijn standpunt toe te lichten</v>
      </c>
    </row>
    <row r="176" spans="1:1" x14ac:dyDescent="0.3">
      <c r="A176" s="6" t="str">
        <f>HYPERLINK("[DG_PAR_OND_GO_FD_2023_v1.1.xlsx]Vragen!A3390",Vragen!A3390)</f>
        <v>V243CI De Belastingdienst legt beslissingen over belastingzaken aan mensen (OND, GO; bedrijven)/(FD: belastingplichtige burgers en bedrijven) uit</v>
      </c>
    </row>
    <row r="177" spans="1:1" x14ac:dyDescent="0.3">
      <c r="A177" s="6" t="str">
        <f>HYPERLINK("[DG_PAR_OND_GO_FD_2023_v1.1.xlsx]Vragen!A3411",Vragen!A3411)</f>
        <v>V243CJ De Belastingdienst gaat uit van de eerlijkheid van mensen (OND, GO; bedrijven)/(FD: belastingplichtige burgers en bedrijven) tenzij hun gedrag het tegendeel bewijst</v>
      </c>
    </row>
    <row r="178" spans="1:1" x14ac:dyDescent="0.3">
      <c r="A178" s="6" t="str">
        <f>HYPERLINK("[DG_PAR_OND_GO_FD_2023_v1.1.xlsx]Vragen!A3432",Vragen!A3432)</f>
        <v>V243DA De informatie die ik van de Belastingdienst krijg is juist</v>
      </c>
    </row>
    <row r="179" spans="1:1" x14ac:dyDescent="0.3">
      <c r="A179" s="6" t="str">
        <f>HYPERLINK("[DG_PAR_OND_GO_FD_2023_v1.1.xlsx]Vragen!A3453",Vragen!A3453)</f>
        <v>V243DB De Belastingdienst geeft duidelijk aan wat ik (OND: mijn bedrijf, GO: het bedrijf) moet doen</v>
      </c>
    </row>
    <row r="180" spans="1:1" x14ac:dyDescent="0.3">
      <c r="A180" s="6" t="str">
        <f>HYPERLINK("[DG_PAR_OND_GO_FD_2023_v1.1.xlsx]Vragen!A3474",Vragen!A3474)</f>
        <v>V243DC De Belastingdienst legt belastingwetgeving goed uit</v>
      </c>
    </row>
    <row r="181" spans="1:1" x14ac:dyDescent="0.3">
      <c r="A181" s="6" t="str">
        <f>HYPERLINK("[DG_PAR_OND_GO_FD_2023_v1.1.xlsx]Vragen!A3495",Vragen!A3495)</f>
        <v>V243DD Als ik berichten ontvang van de Belastingdienst dan snap ik wat dit voor mijn  situatie (OND: mijn bedrijf, GO: het bedrijf) betekent /(FD: Als ik voor mijn klant berichten ontvangt van de Belastingdienst dan snap ik wat dit voor mijn klant betekent)</v>
      </c>
    </row>
    <row r="182" spans="1:1" x14ac:dyDescent="0.3">
      <c r="A182" s="6" t="str">
        <f>HYPERLINK("[DG_PAR_OND_GO_FD_2023_v1.1.xlsx]Vragen!A3516",Vragen!A3516)</f>
        <v>V243DE De informatie van de Belastingdienst is gemakkelijk te begrijpen</v>
      </c>
    </row>
    <row r="183" spans="1:1" x14ac:dyDescent="0.3">
      <c r="A183" s="6" t="str">
        <f>HYPERLINK("[DG_PAR_OND_GO_FD_2023_v1.1.xlsx]Vragen!A3537",Vragen!A3537)</f>
        <v>V243DF Het is gemakkelijk om bij de Belastingdienst de informatie te krijgen die ik nodig heb</v>
      </c>
    </row>
    <row r="184" spans="1:1" x14ac:dyDescent="0.3">
      <c r="A184" s="6" t="str">
        <f>HYPERLINK("[DG_PAR_OND_GO_FD_2023_v1.1.xlsx]Vragen!A3558",Vragen!A3558)</f>
        <v>V243DG De Belastingdienst informeert mij wanneer er dingen voor mij (OND: mijn bedrijf, GO: het bedrijf) veranderen /(FD: De Belastingdienst informeert belastingplichtige burgers en bedrijven wanneer er dingen voor hen veranderen)</v>
      </c>
    </row>
    <row r="185" spans="1:1" x14ac:dyDescent="0.3">
      <c r="A185" s="6" t="str">
        <f>HYPERLINK("[DG_PAR_OND_GO_FD_2023_v1.1.xlsx]Vragen!A3579",Vragen!A3579)</f>
        <v>V243DH Met de informatie van de Belastingdienst ben ik in staat mijn aangifte (OND: de aangifte van mijn bedrijf, GO: de aangifte van het bedrijf / FD: de aangifte van mijn klant) juist in te vullen)</v>
      </c>
    </row>
    <row r="186" spans="1:1" x14ac:dyDescent="0.3">
      <c r="A186" s="6" t="str">
        <f>HYPERLINK("[DG_PAR_OND_GO_FD_2023_v1.1.xlsx]Vragen!A3600",Vragen!A3600)</f>
        <v>V243DI Problemen die ik tegenkom (OND ZZP: een ondernemer tegenkomt) bij het doen van mijn belastingzaken (OND: de belastingzaken van mijn bedrijf, GO: de belastingzaken van het bedrijf / FD: de belastingzaken van mijn klant) kan ik gemakkelijk oplossen met de informatie van de Belastingdienst</v>
      </c>
    </row>
    <row r="187" spans="1:1" x14ac:dyDescent="0.3">
      <c r="A187" s="6" t="str">
        <f>HYPERLINK("[DG_PAR_OND_GO_FD_2023_v1.1.xlsx]Vragen!A3621",Vragen!A3621)</f>
        <v>V243EA Het kost mij niet veel tijd om mijn belastingzaken (OND: de belastingzaken van mijn bedrijf, GO: de belastingzaken van het bedrijf, FD: de belastingzaken van mijn klant) af te handelen</v>
      </c>
    </row>
    <row r="188" spans="1:1" x14ac:dyDescent="0.3">
      <c r="A188" s="6" t="str">
        <f>HYPERLINK("[DG_PAR_OND_GO_FD_2023_v1.1.xlsx]Vragen!A3642",Vragen!A3642)</f>
        <v>V243EB Belastingzaken zijn eenvoudig af te handelen</v>
      </c>
    </row>
    <row r="189" spans="1:1" x14ac:dyDescent="0.3">
      <c r="A189" s="6" t="str">
        <f>HYPERLINK("[DG_PAR_OND_GO_FD_2023_v1.1.xlsx]Vragen!A3663",Vragen!A3663)</f>
        <v>V243EC Door de Belastingdienst gevraagde informatie is voor mij makkelijk aan te leveren</v>
      </c>
    </row>
    <row r="190" spans="1:1" x14ac:dyDescent="0.3">
      <c r="A190" s="6" t="str">
        <f>HYPERLINK("[DG_PAR_OND_GO_FD_2023_v1.1.xlsx]Vragen!A3684",Vragen!A3684)</f>
        <v>V243ED De Belastingdienst doet er alles aan om onnodig werk voor mij te voorkomen</v>
      </c>
    </row>
    <row r="191" spans="1:1" x14ac:dyDescent="0.3">
      <c r="A191" s="6" t="str">
        <f>HYPERLINK("[DG_PAR_OND_GO_FD_2023_v1.1.xlsx]Vragen!A3705",Vragen!A3705)</f>
        <v>V243EE De Belastingdienst helpt mij om belastingzaken (OND: van mijn bedrijf, GO: van het bedrijf, FD: van mijn klant) in één keer goed te doen</v>
      </c>
    </row>
    <row r="192" spans="1:1" x14ac:dyDescent="0.3">
      <c r="A192" s="6" t="str">
        <f>HYPERLINK("[DG_PAR_OND_GO_FD_2023_v1.1.xlsx]Vragen!A3726",Vragen!A3726)</f>
        <v>V243EF De Belastingdienst maakt het makkelijk om fouten te voorkomen</v>
      </c>
    </row>
    <row r="193" spans="1:1" x14ac:dyDescent="0.3">
      <c r="A193" s="6" t="str">
        <f>HYPERLINK("[DG_PAR_OND_GO_FD_2023_v1.1.xlsx]Vragen!A3747",Vragen!A3747)</f>
        <v>V243EG Als ik een fout in mijn belastingzaken (OND: de belastingzaken van mijn bedrijf, GO: de belastingzaken van het bedrijf, FD: de belastingzaken van mijn klant) heb gemaakt is dat eenvoudig op te lossen</v>
      </c>
    </row>
    <row r="194" spans="1:1" x14ac:dyDescent="0.3">
      <c r="A194" s="6" t="str">
        <f>HYPERLINK("[DG_PAR_OND_GO_FD_2023_v1.1.xlsx]Vragen!A3768",Vragen!A3768)</f>
        <v>V243EH Ik heb na het doen van aangifte, het gevoel dat ik dit goed heb gedaan</v>
      </c>
    </row>
    <row r="195" spans="1:1" x14ac:dyDescent="0.3">
      <c r="A195" s="6" t="str">
        <f>HYPERLINK("[DG_PAR_OND_GO_FD_2023_v1.1.xlsx]Vragen!A3789",Vragen!A3789)</f>
        <v>V243EI De Belastingdienst helpt mij om zekerheid te krijgen dat ik het juiste heb gedaan</v>
      </c>
    </row>
    <row r="196" spans="1:1" x14ac:dyDescent="0.3">
      <c r="A196" s="6" t="str">
        <f>HYPERLINK("[DG_PAR_OND_GO_FD_2023_v1.1.xlsx]Vragen!A3810",Vragen!A3810)</f>
        <v>V243FA De Belastingdienst heeft verregaande bevoegdheden om mensen (ZZP, OND: ondernemers, GO: ondernemingen, FD: belastingplichtige burgers en bedrijven) te dwingen de verschuldigde belastingen te betalen)</v>
      </c>
    </row>
    <row r="197" spans="1:1" x14ac:dyDescent="0.3">
      <c r="A197" s="6" t="str">
        <f>HYPERLINK("[DG_PAR_OND_GO_FD_2023_v1.1.xlsx]Vragen!A3831",Vragen!A3831)</f>
        <v>V243FB De Belastingdienst zet zijn eisen kracht bij via controles en boetes</v>
      </c>
    </row>
    <row r="198" spans="1:1" x14ac:dyDescent="0.3">
      <c r="A198" s="6" t="str">
        <f>HYPERLINK("[DG_PAR_OND_GO_FD_2023_v1.1.xlsx]Vragen!A3852",Vragen!A3852)</f>
        <v>V243FD De Belastingdienst controleert veel</v>
      </c>
    </row>
    <row r="199" spans="1:1" x14ac:dyDescent="0.3">
      <c r="A199" s="6" t="str">
        <f>HYPERLINK("[DG_PAR_OND_GO_FD_2023_v1.1.xlsx]Vragen!A3873",Vragen!A3873)</f>
        <v>V243FE De Belastingdienst controleert effectief</v>
      </c>
    </row>
    <row r="200" spans="1:1" x14ac:dyDescent="0.3">
      <c r="A200" s="6" t="str">
        <f>HYPERLINK("[DG_PAR_OND_GO_FD_2023_v1.1.xlsx]Vragen!A3894",Vragen!A3894)</f>
        <v>V243FF De meeste fraudeurs worden door de Belastingdienst opgespoord en aangepakt</v>
      </c>
    </row>
    <row r="201" spans="1:1" x14ac:dyDescent="0.3">
      <c r="A201" s="6" t="str">
        <f>HYPERLINK("[DG_PAR_OND_GO_FD_2023_v1.1.xlsx]Vragen!A3915",Vragen!A3915)</f>
        <v>V243FG De Belastingdienst zorgt er voor dat iedereen de verschuldigde belasting betaalt</v>
      </c>
    </row>
    <row r="202" spans="1:1" x14ac:dyDescent="0.3">
      <c r="A202" s="6" t="str">
        <f>HYPERLINK("[DG_PAR_OND_GO_FD_2023_v1.1.xlsx]Vragen!A3939",Vragen!A3936)</f>
        <v xml:space="preserve">V243FH Hoe groot of klein is volgens u de kans dat de Belastingdienst (OND ZZP: bij een ondernemer/OND, GO: bij een bedrijf) ontdekt dat iemand (OND, GO: deze) onterechte kostenposten of aftrekposten in de belastingaangifte opvoert? </v>
      </c>
    </row>
    <row r="203" spans="1:1" x14ac:dyDescent="0.3">
      <c r="A203" s="6" t="str">
        <f>HYPERLINK("[DG_PAR_OND_GO_FD_2023_v1.1.xlsx]Vragen!A3957",Vragen!A3957)</f>
        <v xml:space="preserve">V243FI Hoe groot of klein is volgens u de kans dat de Belastingdienst (OND ZZP: bij een ondernemer/OND, GO: bij een bedrijf) ontdekt dat iemand (OND, GO: deze) niet alle inkomsten heeft opgegeven in een belastingaangifte? </v>
      </c>
    </row>
    <row r="204" spans="1:1" x14ac:dyDescent="0.3">
      <c r="A204" s="6" t="str">
        <f>HYPERLINK("[DG_PAR_OND_GO_FD_2023_v1.1.xlsx]Vragen!A3978",Vragen!A3978)</f>
        <v xml:space="preserve">V243FJ Hoe groot of klein is volgens u de kans dat de Belastingdienst bij een ondernemer (OND, GO: een bedrijf) ontdekt dat deze gebruik maakt van onwettige fiscale constructies? </v>
      </c>
    </row>
    <row r="205" spans="1:1" x14ac:dyDescent="0.3">
      <c r="A205" s="6" t="str">
        <f>HYPERLINK("[DG_PAR_OND_GO_FD_2023_v1.1.xlsx]Vragen!A3999",Vragen!A3999)</f>
        <v>V251 Wat is uw geslacht?</v>
      </c>
    </row>
    <row r="206" spans="1:1" x14ac:dyDescent="0.3">
      <c r="A206" s="6" t="str">
        <f>HYPERLINK("[DG_PAR_OND_GO_FD_2023_v1.1.xlsx]Vragen!A4013",Vragen!A4013)</f>
        <v>V252C Wat is uw leeftijd?</v>
      </c>
    </row>
    <row r="207" spans="1:1" x14ac:dyDescent="0.3">
      <c r="A207" s="6" t="str">
        <f>HYPERLINK("[DG_PAR_OND_GO_FD_2023_v1.1.xlsx]Vragen!A4029",Vragen!A4029)</f>
        <v>V253 Wat is de hoogste opleiding die u heeft afgemaakt?</v>
      </c>
    </row>
    <row r="208" spans="1:1" x14ac:dyDescent="0.3">
      <c r="A208" s="6" t="str">
        <f>HYPERLINK("[DG_PAR_OND_GO_FD_2023_v1.1.xlsx]Vragen!A4047",Vragen!A4047)</f>
        <v xml:space="preserve">V254 Wat is op dit moment uw belangrijkste bron van inkomsten of de situatie die het meest op u van toepassing is? </v>
      </c>
    </row>
    <row r="209" spans="1:1" x14ac:dyDescent="0.3">
      <c r="A209" s="6" t="str">
        <f>HYPERLINK("[DG_PAR_OND_GO_FD_2023_v1.1.xlsx]Vragen!A4065",Vragen!A4065)</f>
        <v xml:space="preserve">V255 Wat is op dit moment uw eigen netto maandinkomen? </v>
      </c>
    </row>
    <row r="210" spans="1:1" x14ac:dyDescent="0.3">
      <c r="A210" s="6" t="str">
        <f>HYPERLINK("[DG_PAR_OND_GO_FD_2023_v1.1.xlsx]Vragen!A4086",Vragen!A4086)</f>
        <v xml:space="preserve">V256C Uit hoeveel personen bestaat uw huishouden, u zelf meegerekend? </v>
      </c>
    </row>
    <row r="211" spans="1:1" x14ac:dyDescent="0.3">
      <c r="A211" s="6" t="str">
        <f>HYPERLINK("[DG_PAR_OND_GO_FD_2023_v1.1.xlsx]Vragen!A4101",Vragen!A4101)</f>
        <v xml:space="preserve">V257 Wat is de samenstelling van uw huishouden? </v>
      </c>
    </row>
    <row r="212" spans="1:1" x14ac:dyDescent="0.3">
      <c r="A212" s="6" t="str">
        <f>HYPERLINK("[DG_PAR_OND_GO_FD_2023_v1.1.xlsx]Vragen!A4118",Vragen!A4118)</f>
        <v xml:space="preserve">V258 Heeft uw partner eigen inkomsten? </v>
      </c>
    </row>
    <row r="213" spans="1:1" x14ac:dyDescent="0.3">
      <c r="A213" s="6" t="str">
        <f>HYPERLINK("[DG_PAR_OND_GO_FD_2023_v1.1.xlsx]Vragen!A4130",Vragen!A4130)</f>
        <v xml:space="preserve">V260 Wat is ongeveer het totale netto maandinkomen van uw huishouden? </v>
      </c>
    </row>
    <row r="214" spans="1:1" x14ac:dyDescent="0.3">
      <c r="A214" s="6" t="str">
        <f>HYPERLINK("[DG_PAR_OND_GO_FD_2023_v1.1.xlsx]Vragen!A4149",Vragen!A4149)</f>
        <v xml:space="preserve">V263 Woont u in een huurhuis of een koophuis? </v>
      </c>
    </row>
    <row r="215" spans="1:1" x14ac:dyDescent="0.3">
      <c r="A215" s="6"/>
    </row>
    <row r="216" spans="1:1" x14ac:dyDescent="0.3">
      <c r="A216" s="6"/>
    </row>
    <row r="217" spans="1:1" x14ac:dyDescent="0.3">
      <c r="A217" s="6"/>
    </row>
    <row r="218" spans="1:1" x14ac:dyDescent="0.3">
      <c r="A218" s="6"/>
    </row>
    <row r="219" spans="1:1" x14ac:dyDescent="0.3">
      <c r="A219" s="6"/>
    </row>
    <row r="220" spans="1:1" x14ac:dyDescent="0.3">
      <c r="A220" s="6"/>
    </row>
    <row r="221" spans="1:1" x14ac:dyDescent="0.3">
      <c r="A221" s="6"/>
    </row>
    <row r="222" spans="1:1" x14ac:dyDescent="0.3">
      <c r="A222" s="6"/>
    </row>
    <row r="223" spans="1:1" x14ac:dyDescent="0.3">
      <c r="A223" s="6"/>
    </row>
    <row r="224" spans="1:1" x14ac:dyDescent="0.3">
      <c r="A224" s="6"/>
    </row>
    <row r="225" spans="1:1" x14ac:dyDescent="0.3">
      <c r="A225" s="6"/>
    </row>
    <row r="226" spans="1:1" x14ac:dyDescent="0.3">
      <c r="A226" s="6"/>
    </row>
    <row r="227" spans="1:1" x14ac:dyDescent="0.3">
      <c r="A227" s="6"/>
    </row>
    <row r="228" spans="1:1" x14ac:dyDescent="0.3">
      <c r="A228" s="6"/>
    </row>
    <row r="229" spans="1:1" x14ac:dyDescent="0.3">
      <c r="A229" s="6"/>
    </row>
    <row r="230" spans="1:1" x14ac:dyDescent="0.3">
      <c r="A230" s="6"/>
    </row>
    <row r="231" spans="1:1" x14ac:dyDescent="0.3">
      <c r="A231" s="6"/>
    </row>
    <row r="232" spans="1:1" x14ac:dyDescent="0.3">
      <c r="A232" s="6"/>
    </row>
    <row r="233" spans="1:1" x14ac:dyDescent="0.3">
      <c r="A233" s="6"/>
    </row>
    <row r="234" spans="1:1" x14ac:dyDescent="0.3">
      <c r="A234" s="6"/>
    </row>
    <row r="235" spans="1:1" x14ac:dyDescent="0.3">
      <c r="A235" s="6"/>
    </row>
    <row r="236" spans="1:1" x14ac:dyDescent="0.3">
      <c r="A236" s="6"/>
    </row>
    <row r="237" spans="1:1" x14ac:dyDescent="0.3">
      <c r="A237" s="6"/>
    </row>
    <row r="238" spans="1:1" x14ac:dyDescent="0.3">
      <c r="A238" s="6"/>
    </row>
    <row r="239" spans="1:1" x14ac:dyDescent="0.3">
      <c r="A239" s="6"/>
    </row>
    <row r="240" spans="1:1" x14ac:dyDescent="0.3">
      <c r="A240" s="6"/>
    </row>
    <row r="241" spans="1:1" x14ac:dyDescent="0.3">
      <c r="A241" s="6"/>
    </row>
    <row r="242" spans="1:1" x14ac:dyDescent="0.3">
      <c r="A242" s="6"/>
    </row>
    <row r="243" spans="1:1" x14ac:dyDescent="0.3">
      <c r="A243" s="6"/>
    </row>
    <row r="244" spans="1:1" x14ac:dyDescent="0.3">
      <c r="A244" s="6"/>
    </row>
    <row r="245" spans="1:1" x14ac:dyDescent="0.3">
      <c r="A245" s="6"/>
    </row>
    <row r="246" spans="1:1" x14ac:dyDescent="0.3">
      <c r="A246" s="6"/>
    </row>
    <row r="247" spans="1:1" x14ac:dyDescent="0.3">
      <c r="A247" s="6"/>
    </row>
    <row r="248" spans="1:1" x14ac:dyDescent="0.3">
      <c r="A248" s="6"/>
    </row>
    <row r="249" spans="1:1" x14ac:dyDescent="0.3">
      <c r="A249" s="6"/>
    </row>
    <row r="250" spans="1:1" x14ac:dyDescent="0.3">
      <c r="A250" s="6"/>
    </row>
    <row r="251" spans="1:1" x14ac:dyDescent="0.3">
      <c r="A251" s="6"/>
    </row>
    <row r="252" spans="1:1" x14ac:dyDescent="0.3">
      <c r="A252" s="6"/>
    </row>
    <row r="253" spans="1:1" x14ac:dyDescent="0.3">
      <c r="A253" s="6"/>
    </row>
    <row r="254" spans="1:1" x14ac:dyDescent="0.3">
      <c r="A254" s="6"/>
    </row>
    <row r="255" spans="1:1" x14ac:dyDescent="0.3">
      <c r="A255" s="6"/>
    </row>
    <row r="256" spans="1:1"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row r="293" spans="1:1" x14ac:dyDescent="0.3">
      <c r="A293" s="6"/>
    </row>
    <row r="294" spans="1:1" x14ac:dyDescent="0.3">
      <c r="A294" s="6"/>
    </row>
    <row r="295" spans="1:1" x14ac:dyDescent="0.3">
      <c r="A295" s="6"/>
    </row>
    <row r="296" spans="1:1" x14ac:dyDescent="0.3">
      <c r="A296" s="6"/>
    </row>
    <row r="297" spans="1:1" x14ac:dyDescent="0.3">
      <c r="A297" s="6"/>
    </row>
    <row r="298" spans="1:1" x14ac:dyDescent="0.3">
      <c r="A298" s="6"/>
    </row>
    <row r="299" spans="1:1" x14ac:dyDescent="0.3">
      <c r="A299" s="6"/>
    </row>
    <row r="300" spans="1:1" x14ac:dyDescent="0.3">
      <c r="A300" s="6"/>
    </row>
    <row r="301" spans="1:1" x14ac:dyDescent="0.3">
      <c r="A301" s="6"/>
    </row>
    <row r="302" spans="1:1" x14ac:dyDescent="0.3">
      <c r="A302" s="6"/>
    </row>
    <row r="303" spans="1:1" x14ac:dyDescent="0.3">
      <c r="A303" s="6"/>
    </row>
    <row r="304" spans="1:1" x14ac:dyDescent="0.3">
      <c r="A304" s="6"/>
    </row>
    <row r="305" spans="1:1" x14ac:dyDescent="0.3">
      <c r="A305" s="6"/>
    </row>
    <row r="306" spans="1:1" x14ac:dyDescent="0.3">
      <c r="A306" s="6"/>
    </row>
    <row r="307" spans="1:1" x14ac:dyDescent="0.3">
      <c r="A307" s="6"/>
    </row>
    <row r="308" spans="1:1" x14ac:dyDescent="0.3">
      <c r="A308" s="6"/>
    </row>
    <row r="309" spans="1:1" x14ac:dyDescent="0.3">
      <c r="A309" s="6"/>
    </row>
    <row r="310" spans="1:1" x14ac:dyDescent="0.3">
      <c r="A310" s="6"/>
    </row>
    <row r="311" spans="1:1" x14ac:dyDescent="0.3">
      <c r="A311" s="6"/>
    </row>
    <row r="312" spans="1:1" x14ac:dyDescent="0.3">
      <c r="A312" s="6"/>
    </row>
    <row r="313" spans="1:1" x14ac:dyDescent="0.3">
      <c r="A313" s="6"/>
    </row>
    <row r="314" spans="1:1" x14ac:dyDescent="0.3">
      <c r="A314" s="6"/>
    </row>
    <row r="315" spans="1:1" x14ac:dyDescent="0.3">
      <c r="A315" s="6"/>
    </row>
    <row r="316" spans="1:1" x14ac:dyDescent="0.3">
      <c r="A316" s="6"/>
    </row>
    <row r="317" spans="1:1" x14ac:dyDescent="0.3">
      <c r="A317" s="6"/>
    </row>
    <row r="318" spans="1:1" x14ac:dyDescent="0.3">
      <c r="A318" s="6"/>
    </row>
    <row r="319" spans="1:1" x14ac:dyDescent="0.3">
      <c r="A319" s="6"/>
    </row>
    <row r="320" spans="1:1" x14ac:dyDescent="0.3">
      <c r="A320" s="6"/>
    </row>
    <row r="321" spans="1:1" x14ac:dyDescent="0.3">
      <c r="A321" s="6"/>
    </row>
    <row r="322" spans="1:1" x14ac:dyDescent="0.3">
      <c r="A322" s="6"/>
    </row>
    <row r="323" spans="1:1" x14ac:dyDescent="0.3">
      <c r="A323" s="6"/>
    </row>
    <row r="324" spans="1:1" x14ac:dyDescent="0.3">
      <c r="A324" s="6"/>
    </row>
    <row r="325" spans="1:1" x14ac:dyDescent="0.3">
      <c r="A325" s="6"/>
    </row>
    <row r="326" spans="1:1" x14ac:dyDescent="0.3">
      <c r="A326" s="6"/>
    </row>
    <row r="327" spans="1:1" x14ac:dyDescent="0.3">
      <c r="A327" s="6"/>
    </row>
    <row r="328" spans="1:1" x14ac:dyDescent="0.3">
      <c r="A328" s="6"/>
    </row>
    <row r="329" spans="1:1" x14ac:dyDescent="0.3">
      <c r="A329" s="6"/>
    </row>
    <row r="330" spans="1:1" x14ac:dyDescent="0.3">
      <c r="A330" s="6"/>
    </row>
    <row r="331" spans="1:1" x14ac:dyDescent="0.3">
      <c r="A331" s="6"/>
    </row>
    <row r="332" spans="1:1" x14ac:dyDescent="0.3">
      <c r="A332" s="6"/>
    </row>
    <row r="333" spans="1:1" x14ac:dyDescent="0.3">
      <c r="A333" s="6"/>
    </row>
    <row r="334" spans="1:1" x14ac:dyDescent="0.3">
      <c r="A334" s="6"/>
    </row>
    <row r="335" spans="1:1" x14ac:dyDescent="0.3">
      <c r="A335" s="6"/>
    </row>
    <row r="336" spans="1:1" x14ac:dyDescent="0.3">
      <c r="A336" s="6"/>
    </row>
    <row r="337" spans="1:1" x14ac:dyDescent="0.3">
      <c r="A337" s="6"/>
    </row>
    <row r="338" spans="1:1" x14ac:dyDescent="0.3">
      <c r="A338" s="6"/>
    </row>
    <row r="339" spans="1:1" x14ac:dyDescent="0.3">
      <c r="A339" s="6"/>
    </row>
    <row r="340" spans="1:1" x14ac:dyDescent="0.3">
      <c r="A340" s="6"/>
    </row>
    <row r="341" spans="1:1" x14ac:dyDescent="0.3">
      <c r="A341" s="6"/>
    </row>
    <row r="342" spans="1:1" x14ac:dyDescent="0.3">
      <c r="A342" s="6"/>
    </row>
    <row r="343" spans="1:1" x14ac:dyDescent="0.3">
      <c r="A343" s="6"/>
    </row>
    <row r="344" spans="1:1" x14ac:dyDescent="0.3">
      <c r="A344" s="6"/>
    </row>
    <row r="345" spans="1:1" x14ac:dyDescent="0.3">
      <c r="A345" s="6"/>
    </row>
    <row r="346" spans="1:1" x14ac:dyDescent="0.3">
      <c r="A346" s="6"/>
    </row>
    <row r="347" spans="1:1" x14ac:dyDescent="0.3">
      <c r="A347" s="6"/>
    </row>
    <row r="348" spans="1:1" x14ac:dyDescent="0.3">
      <c r="A348" s="6"/>
    </row>
    <row r="349" spans="1:1" x14ac:dyDescent="0.3">
      <c r="A349" s="6"/>
    </row>
    <row r="350" spans="1:1" x14ac:dyDescent="0.3">
      <c r="A350" s="6"/>
    </row>
    <row r="351" spans="1:1" x14ac:dyDescent="0.3">
      <c r="A351" s="6"/>
    </row>
    <row r="352" spans="1:1" x14ac:dyDescent="0.3">
      <c r="A352" s="6"/>
    </row>
    <row r="353" spans="1:1" x14ac:dyDescent="0.3">
      <c r="A353" s="6"/>
    </row>
    <row r="354" spans="1:1" x14ac:dyDescent="0.3">
      <c r="A354" s="6"/>
    </row>
    <row r="355" spans="1:1" x14ac:dyDescent="0.3">
      <c r="A355" s="6"/>
    </row>
    <row r="356" spans="1:1" x14ac:dyDescent="0.3">
      <c r="A356" s="6"/>
    </row>
    <row r="357" spans="1:1" x14ac:dyDescent="0.3">
      <c r="A357" s="6"/>
    </row>
    <row r="358" spans="1:1" x14ac:dyDescent="0.3">
      <c r="A358" s="6"/>
    </row>
    <row r="359" spans="1:1" x14ac:dyDescent="0.3">
      <c r="A359" s="6"/>
    </row>
    <row r="360" spans="1:1" x14ac:dyDescent="0.3">
      <c r="A360" s="6"/>
    </row>
    <row r="361" spans="1:1" x14ac:dyDescent="0.3">
      <c r="A361" s="6"/>
    </row>
    <row r="362" spans="1:1" x14ac:dyDescent="0.3">
      <c r="A362" s="6"/>
    </row>
    <row r="363" spans="1:1" x14ac:dyDescent="0.3">
      <c r="A363" s="6"/>
    </row>
    <row r="364" spans="1:1" x14ac:dyDescent="0.3">
      <c r="A364" s="6"/>
    </row>
    <row r="365" spans="1:1" x14ac:dyDescent="0.3">
      <c r="A365" s="6"/>
    </row>
    <row r="366" spans="1:1" x14ac:dyDescent="0.3">
      <c r="A366" s="6"/>
    </row>
    <row r="367" spans="1:1" x14ac:dyDescent="0.3">
      <c r="A367" s="6"/>
    </row>
    <row r="368" spans="1:1" x14ac:dyDescent="0.3">
      <c r="A368" s="6"/>
    </row>
    <row r="369" spans="1:1" x14ac:dyDescent="0.3">
      <c r="A369" s="6"/>
    </row>
    <row r="370" spans="1:1" x14ac:dyDescent="0.3">
      <c r="A370" s="6"/>
    </row>
    <row r="371" spans="1:1" x14ac:dyDescent="0.3">
      <c r="A371" s="6"/>
    </row>
    <row r="372" spans="1:1" x14ac:dyDescent="0.3">
      <c r="A372" s="6"/>
    </row>
    <row r="373" spans="1:1" x14ac:dyDescent="0.3">
      <c r="A373" s="6"/>
    </row>
    <row r="374" spans="1:1" x14ac:dyDescent="0.3">
      <c r="A374" s="6"/>
    </row>
    <row r="375" spans="1:1" x14ac:dyDescent="0.3">
      <c r="A375" s="6"/>
    </row>
    <row r="376" spans="1:1" x14ac:dyDescent="0.3">
      <c r="A376" s="6"/>
    </row>
    <row r="377" spans="1:1" x14ac:dyDescent="0.3">
      <c r="A377" s="6"/>
    </row>
    <row r="378" spans="1:1" x14ac:dyDescent="0.3">
      <c r="A378" s="6"/>
    </row>
    <row r="379" spans="1:1" x14ac:dyDescent="0.3">
      <c r="A379" s="6"/>
    </row>
    <row r="380" spans="1:1" x14ac:dyDescent="0.3">
      <c r="A380" s="6"/>
    </row>
    <row r="381" spans="1:1" x14ac:dyDescent="0.3">
      <c r="A381" s="6"/>
    </row>
    <row r="382" spans="1:1" x14ac:dyDescent="0.3">
      <c r="A382" s="6"/>
    </row>
    <row r="383" spans="1:1" x14ac:dyDescent="0.3">
      <c r="A383" s="6"/>
    </row>
    <row r="384" spans="1:1" x14ac:dyDescent="0.3">
      <c r="A384" s="6"/>
    </row>
    <row r="385" spans="1:1" x14ac:dyDescent="0.3">
      <c r="A385" s="6"/>
    </row>
    <row r="386" spans="1:1" x14ac:dyDescent="0.3">
      <c r="A386" s="6"/>
    </row>
    <row r="387" spans="1:1" x14ac:dyDescent="0.3">
      <c r="A387" s="6"/>
    </row>
    <row r="388" spans="1:1" x14ac:dyDescent="0.3">
      <c r="A388" s="6"/>
    </row>
    <row r="389" spans="1:1" x14ac:dyDescent="0.3">
      <c r="A389" s="6"/>
    </row>
    <row r="390" spans="1:1" x14ac:dyDescent="0.3">
      <c r="A390" s="6"/>
    </row>
    <row r="391" spans="1:1" x14ac:dyDescent="0.3">
      <c r="A391" s="6"/>
    </row>
    <row r="392" spans="1:1" x14ac:dyDescent="0.3">
      <c r="A392" s="6"/>
    </row>
    <row r="393" spans="1:1" x14ac:dyDescent="0.3">
      <c r="A393" s="6"/>
    </row>
    <row r="394" spans="1:1" x14ac:dyDescent="0.3">
      <c r="A394" s="6"/>
    </row>
    <row r="395" spans="1:1" x14ac:dyDescent="0.3">
      <c r="A395" s="6"/>
    </row>
    <row r="396" spans="1:1" x14ac:dyDescent="0.3">
      <c r="A396" s="6"/>
    </row>
    <row r="397" spans="1:1" x14ac:dyDescent="0.3">
      <c r="A397" s="6"/>
    </row>
    <row r="398" spans="1:1" x14ac:dyDescent="0.3">
      <c r="A398" s="6"/>
    </row>
    <row r="399" spans="1:1" x14ac:dyDescent="0.3">
      <c r="A399" s="6"/>
    </row>
    <row r="400" spans="1:1" x14ac:dyDescent="0.3">
      <c r="A400" s="6"/>
    </row>
    <row r="401" spans="1:1" x14ac:dyDescent="0.3">
      <c r="A401" s="6"/>
    </row>
    <row r="402" spans="1:1" x14ac:dyDescent="0.3">
      <c r="A402" s="6"/>
    </row>
    <row r="403" spans="1:1" x14ac:dyDescent="0.3">
      <c r="A403" s="6"/>
    </row>
    <row r="404" spans="1:1" x14ac:dyDescent="0.3">
      <c r="A404" s="6"/>
    </row>
    <row r="405" spans="1:1" x14ac:dyDescent="0.3">
      <c r="A405" s="6"/>
    </row>
    <row r="406" spans="1:1" x14ac:dyDescent="0.3">
      <c r="A406" s="6"/>
    </row>
    <row r="407" spans="1:1" x14ac:dyDescent="0.3">
      <c r="A407" s="6"/>
    </row>
    <row r="408" spans="1:1" x14ac:dyDescent="0.3">
      <c r="A408" s="6"/>
    </row>
    <row r="409" spans="1:1" x14ac:dyDescent="0.3">
      <c r="A409" s="6"/>
    </row>
    <row r="410" spans="1:1" x14ac:dyDescent="0.3">
      <c r="A410" s="6"/>
    </row>
    <row r="411" spans="1:1" x14ac:dyDescent="0.3">
      <c r="A411" s="6"/>
    </row>
    <row r="412" spans="1:1" x14ac:dyDescent="0.3">
      <c r="A412" s="6"/>
    </row>
    <row r="413" spans="1:1" x14ac:dyDescent="0.3">
      <c r="A413" s="6"/>
    </row>
    <row r="414" spans="1:1" x14ac:dyDescent="0.3">
      <c r="A414" s="6"/>
    </row>
    <row r="415" spans="1:1" x14ac:dyDescent="0.3">
      <c r="A415" s="6"/>
    </row>
    <row r="416" spans="1:1" x14ac:dyDescent="0.3">
      <c r="A416" s="6"/>
    </row>
    <row r="417" spans="1:1" x14ac:dyDescent="0.3">
      <c r="A417" s="6"/>
    </row>
    <row r="418" spans="1:1" x14ac:dyDescent="0.3">
      <c r="A418" s="6"/>
    </row>
    <row r="419" spans="1:1" x14ac:dyDescent="0.3">
      <c r="A419" s="6"/>
    </row>
    <row r="420" spans="1:1" x14ac:dyDescent="0.3">
      <c r="A420" s="6"/>
    </row>
    <row r="421" spans="1:1" x14ac:dyDescent="0.3">
      <c r="A421" s="6"/>
    </row>
    <row r="422" spans="1:1" x14ac:dyDescent="0.3">
      <c r="A422" s="6"/>
    </row>
    <row r="423" spans="1:1" x14ac:dyDescent="0.3">
      <c r="A423" s="6"/>
    </row>
    <row r="424" spans="1:1" x14ac:dyDescent="0.3">
      <c r="A424" s="6"/>
    </row>
    <row r="425" spans="1:1" x14ac:dyDescent="0.3">
      <c r="A425" s="6"/>
    </row>
    <row r="426" spans="1:1" x14ac:dyDescent="0.3">
      <c r="A426" s="6"/>
    </row>
    <row r="427" spans="1:1" x14ac:dyDescent="0.3">
      <c r="A427" s="6"/>
    </row>
    <row r="428" spans="1:1" x14ac:dyDescent="0.3">
      <c r="A428" s="6"/>
    </row>
    <row r="429" spans="1:1" x14ac:dyDescent="0.3">
      <c r="A429" s="6"/>
    </row>
    <row r="430" spans="1:1" x14ac:dyDescent="0.3">
      <c r="A430" s="6"/>
    </row>
    <row r="431" spans="1:1" x14ac:dyDescent="0.3">
      <c r="A431" s="6"/>
    </row>
    <row r="432" spans="1:1" x14ac:dyDescent="0.3">
      <c r="A432" s="6"/>
    </row>
    <row r="433" spans="1:1" x14ac:dyDescent="0.3">
      <c r="A433" s="6"/>
    </row>
    <row r="434" spans="1:1" x14ac:dyDescent="0.3">
      <c r="A434" s="6"/>
    </row>
    <row r="435" spans="1:1" x14ac:dyDescent="0.3">
      <c r="A435" s="6"/>
    </row>
    <row r="436" spans="1:1" x14ac:dyDescent="0.3">
      <c r="A436" s="6"/>
    </row>
    <row r="437" spans="1:1" x14ac:dyDescent="0.3">
      <c r="A437" s="6"/>
    </row>
    <row r="438" spans="1:1" x14ac:dyDescent="0.3">
      <c r="A438" s="6"/>
    </row>
    <row r="439" spans="1:1" x14ac:dyDescent="0.3">
      <c r="A439" s="6"/>
    </row>
    <row r="440" spans="1:1" x14ac:dyDescent="0.3">
      <c r="A440" s="6"/>
    </row>
    <row r="441" spans="1:1" x14ac:dyDescent="0.3">
      <c r="A441" s="6"/>
    </row>
    <row r="442" spans="1:1" x14ac:dyDescent="0.3">
      <c r="A442" s="6"/>
    </row>
    <row r="443" spans="1:1" x14ac:dyDescent="0.3">
      <c r="A443" s="6"/>
    </row>
    <row r="444" spans="1:1" x14ac:dyDescent="0.3">
      <c r="A444" s="6"/>
    </row>
    <row r="445" spans="1:1" x14ac:dyDescent="0.3">
      <c r="A445" s="6"/>
    </row>
    <row r="446" spans="1:1" x14ac:dyDescent="0.3">
      <c r="A446" s="6"/>
    </row>
    <row r="447" spans="1:1" x14ac:dyDescent="0.3">
      <c r="A447" s="6"/>
    </row>
    <row r="448" spans="1:1" x14ac:dyDescent="0.3">
      <c r="A448" s="6"/>
    </row>
    <row r="449" spans="1:1" x14ac:dyDescent="0.3">
      <c r="A449" s="6"/>
    </row>
    <row r="450" spans="1:1" x14ac:dyDescent="0.3">
      <c r="A450" s="6"/>
    </row>
    <row r="451" spans="1:1" x14ac:dyDescent="0.3">
      <c r="A451" s="6"/>
    </row>
    <row r="452" spans="1:1" x14ac:dyDescent="0.3">
      <c r="A452" s="6"/>
    </row>
    <row r="453" spans="1:1" x14ac:dyDescent="0.3">
      <c r="A453" s="6"/>
    </row>
    <row r="454" spans="1:1" x14ac:dyDescent="0.3">
      <c r="A454" s="6"/>
    </row>
    <row r="455" spans="1:1" x14ac:dyDescent="0.3">
      <c r="A455" s="6"/>
    </row>
    <row r="456" spans="1:1" x14ac:dyDescent="0.3">
      <c r="A456" s="6"/>
    </row>
    <row r="457" spans="1:1" x14ac:dyDescent="0.3">
      <c r="A457" s="6"/>
    </row>
    <row r="458" spans="1:1" x14ac:dyDescent="0.3">
      <c r="A458" s="6"/>
    </row>
    <row r="459" spans="1:1" x14ac:dyDescent="0.3">
      <c r="A459" s="6"/>
    </row>
    <row r="460" spans="1:1" x14ac:dyDescent="0.3">
      <c r="A460" s="6"/>
    </row>
    <row r="461" spans="1:1" x14ac:dyDescent="0.3">
      <c r="A461" s="6"/>
    </row>
    <row r="462" spans="1:1" x14ac:dyDescent="0.3">
      <c r="A462" s="6"/>
    </row>
    <row r="463" spans="1:1" x14ac:dyDescent="0.3">
      <c r="A463" s="6"/>
    </row>
    <row r="464" spans="1:1" x14ac:dyDescent="0.3">
      <c r="A464" s="6"/>
    </row>
    <row r="465" spans="1:1" x14ac:dyDescent="0.3">
      <c r="A465" s="6"/>
    </row>
    <row r="466" spans="1:1" x14ac:dyDescent="0.3">
      <c r="A466" s="6"/>
    </row>
    <row r="467" spans="1:1" x14ac:dyDescent="0.3">
      <c r="A467" s="6"/>
    </row>
    <row r="468" spans="1:1" x14ac:dyDescent="0.3">
      <c r="A468" s="6"/>
    </row>
    <row r="469" spans="1:1" x14ac:dyDescent="0.3">
      <c r="A469" s="6"/>
    </row>
    <row r="470" spans="1:1" x14ac:dyDescent="0.3">
      <c r="A470" s="6"/>
    </row>
    <row r="471" spans="1:1" x14ac:dyDescent="0.3">
      <c r="A471" s="6"/>
    </row>
    <row r="472" spans="1:1" x14ac:dyDescent="0.3">
      <c r="A472" s="6"/>
    </row>
    <row r="473" spans="1:1" x14ac:dyDescent="0.3">
      <c r="A473" s="6"/>
    </row>
    <row r="474" spans="1:1" x14ac:dyDescent="0.3">
      <c r="A474" s="6"/>
    </row>
    <row r="475" spans="1:1" x14ac:dyDescent="0.3">
      <c r="A475" s="6"/>
    </row>
    <row r="476" spans="1:1" x14ac:dyDescent="0.3">
      <c r="A476" s="6"/>
    </row>
    <row r="477" spans="1:1" x14ac:dyDescent="0.3">
      <c r="A477" s="6"/>
    </row>
    <row r="478" spans="1:1" x14ac:dyDescent="0.3">
      <c r="A478" s="6"/>
    </row>
    <row r="479" spans="1:1" x14ac:dyDescent="0.3">
      <c r="A479" s="6"/>
    </row>
    <row r="480" spans="1:1" x14ac:dyDescent="0.3">
      <c r="A480" s="6"/>
    </row>
    <row r="481" spans="1:1" x14ac:dyDescent="0.3">
      <c r="A481" s="6"/>
    </row>
    <row r="482" spans="1:1" x14ac:dyDescent="0.3">
      <c r="A482" s="6"/>
    </row>
    <row r="483" spans="1:1" x14ac:dyDescent="0.3">
      <c r="A483" s="6"/>
    </row>
    <row r="484" spans="1:1" x14ac:dyDescent="0.3">
      <c r="A484" s="6"/>
    </row>
    <row r="485" spans="1:1" x14ac:dyDescent="0.3">
      <c r="A485" s="6"/>
    </row>
    <row r="486" spans="1:1" x14ac:dyDescent="0.3">
      <c r="A486" s="6"/>
    </row>
    <row r="487" spans="1:1" x14ac:dyDescent="0.3">
      <c r="A487" s="6"/>
    </row>
    <row r="488" spans="1:1" x14ac:dyDescent="0.3">
      <c r="A488" s="6"/>
    </row>
    <row r="489" spans="1:1" x14ac:dyDescent="0.3">
      <c r="A489" s="6"/>
    </row>
    <row r="490" spans="1:1" x14ac:dyDescent="0.3">
      <c r="A490" s="6"/>
    </row>
    <row r="491" spans="1:1" x14ac:dyDescent="0.3">
      <c r="A491" s="6"/>
    </row>
    <row r="492" spans="1:1" x14ac:dyDescent="0.3">
      <c r="A492" s="6"/>
    </row>
    <row r="493" spans="1:1" x14ac:dyDescent="0.3">
      <c r="A493" s="6"/>
    </row>
    <row r="494" spans="1:1" x14ac:dyDescent="0.3">
      <c r="A494" s="6"/>
    </row>
    <row r="495" spans="1:1" x14ac:dyDescent="0.3">
      <c r="A495" s="6"/>
    </row>
    <row r="496" spans="1:1" x14ac:dyDescent="0.3">
      <c r="A496" s="6"/>
    </row>
    <row r="497" spans="1:1" x14ac:dyDescent="0.3">
      <c r="A497" s="6"/>
    </row>
    <row r="498" spans="1:1" x14ac:dyDescent="0.3">
      <c r="A498" s="6"/>
    </row>
    <row r="499" spans="1:1" x14ac:dyDescent="0.3">
      <c r="A499" s="6"/>
    </row>
    <row r="500" spans="1:1" x14ac:dyDescent="0.3">
      <c r="A500" s="6"/>
    </row>
    <row r="501" spans="1:1" x14ac:dyDescent="0.3">
      <c r="A501" s="6"/>
    </row>
    <row r="502" spans="1:1" x14ac:dyDescent="0.3">
      <c r="A502" s="6"/>
    </row>
    <row r="503" spans="1:1" x14ac:dyDescent="0.3">
      <c r="A503" s="6"/>
    </row>
    <row r="504" spans="1:1" x14ac:dyDescent="0.3">
      <c r="A504" s="6"/>
    </row>
    <row r="505" spans="1:1" x14ac:dyDescent="0.3">
      <c r="A505" s="6"/>
    </row>
    <row r="506" spans="1:1" x14ac:dyDescent="0.3">
      <c r="A506" s="6"/>
    </row>
    <row r="507" spans="1:1" x14ac:dyDescent="0.3">
      <c r="A507" s="6"/>
    </row>
    <row r="508" spans="1:1" x14ac:dyDescent="0.3">
      <c r="A508" s="6"/>
    </row>
    <row r="509" spans="1:1" x14ac:dyDescent="0.3">
      <c r="A509" s="6"/>
    </row>
    <row r="510" spans="1:1" x14ac:dyDescent="0.3">
      <c r="A510" s="6"/>
    </row>
    <row r="511" spans="1:1" x14ac:dyDescent="0.3">
      <c r="A511" s="6"/>
    </row>
    <row r="512" spans="1:1" x14ac:dyDescent="0.3">
      <c r="A512" s="6"/>
    </row>
    <row r="513" spans="1:1" x14ac:dyDescent="0.3">
      <c r="A513" s="6"/>
    </row>
    <row r="514" spans="1:1" x14ac:dyDescent="0.3">
      <c r="A514" s="6"/>
    </row>
    <row r="515" spans="1:1" x14ac:dyDescent="0.3">
      <c r="A515" s="6"/>
    </row>
    <row r="516" spans="1:1" x14ac:dyDescent="0.3">
      <c r="A516" s="6"/>
    </row>
    <row r="517" spans="1:1" x14ac:dyDescent="0.3">
      <c r="A517" s="6"/>
    </row>
    <row r="518" spans="1:1" x14ac:dyDescent="0.3">
      <c r="A518" s="6"/>
    </row>
    <row r="519" spans="1:1" x14ac:dyDescent="0.3">
      <c r="A519" s="6"/>
    </row>
    <row r="520" spans="1:1" x14ac:dyDescent="0.3">
      <c r="A520" s="6"/>
    </row>
  </sheetData>
  <autoFilter ref="A1:A214" xr:uid="{FB6A1225-8B61-42A6-BB4E-20924B219916}"/>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160"/>
  <sheetViews>
    <sheetView topLeftCell="A2055" zoomScaleNormal="100" workbookViewId="0">
      <selection activeCell="A2055" sqref="A2055"/>
    </sheetView>
  </sheetViews>
  <sheetFormatPr defaultRowHeight="14.4" x14ac:dyDescent="0.3"/>
  <cols>
    <col min="1" max="1" width="50.6640625" customWidth="1"/>
    <col min="6" max="6" width="10" bestFit="1" customWidth="1"/>
  </cols>
  <sheetData>
    <row r="2" spans="1:6" x14ac:dyDescent="0.3">
      <c r="A2" s="8" t="s">
        <v>2</v>
      </c>
    </row>
    <row r="4" spans="1:6" x14ac:dyDescent="0.3">
      <c r="C4" s="10" t="s">
        <v>394</v>
      </c>
      <c r="D4" s="105" t="s">
        <v>517</v>
      </c>
      <c r="E4" s="156" t="s">
        <v>577</v>
      </c>
      <c r="F4" s="250" t="s">
        <v>5</v>
      </c>
    </row>
    <row r="5" spans="1:6" x14ac:dyDescent="0.3">
      <c r="A5" s="11" t="s">
        <v>3</v>
      </c>
      <c r="C5" s="12">
        <v>0.96541601503763741</v>
      </c>
      <c r="D5" s="106">
        <v>0.56558111965116742</v>
      </c>
      <c r="E5" s="157">
        <v>0.94757509895682357</v>
      </c>
      <c r="F5" s="249">
        <v>0.8261902813147689</v>
      </c>
    </row>
    <row r="6" spans="1:6" x14ac:dyDescent="0.3">
      <c r="A6" s="13" t="s">
        <v>4</v>
      </c>
      <c r="C6" s="16">
        <v>3.4583984962362577E-2</v>
      </c>
      <c r="D6" s="107">
        <v>0.43441888034883258</v>
      </c>
      <c r="E6" s="158">
        <v>5.242490104317641E-2</v>
      </c>
      <c r="F6" s="248">
        <v>0.17380971868523101</v>
      </c>
    </row>
    <row r="7" spans="1:6" x14ac:dyDescent="0.3">
      <c r="A7" s="17" t="s">
        <v>5</v>
      </c>
      <c r="C7" s="19">
        <v>1</v>
      </c>
      <c r="D7" s="108">
        <v>1</v>
      </c>
      <c r="E7" s="159">
        <v>1</v>
      </c>
      <c r="F7" s="247">
        <v>1</v>
      </c>
    </row>
    <row r="8" spans="1:6" s="22" customFormat="1" x14ac:dyDescent="0.3">
      <c r="A8" s="240" t="s">
        <v>6</v>
      </c>
      <c r="C8" s="21">
        <v>499.99999131190737</v>
      </c>
      <c r="D8" s="109">
        <v>500.0000084745767</v>
      </c>
      <c r="E8" s="160">
        <v>499.99430379746872</v>
      </c>
      <c r="F8" s="269">
        <v>1499.9943035839692</v>
      </c>
    </row>
    <row r="9" spans="1:6" x14ac:dyDescent="0.3">
      <c r="A9" s="235" t="s">
        <v>7</v>
      </c>
      <c r="C9" s="25">
        <v>1151</v>
      </c>
      <c r="D9" s="110">
        <v>472</v>
      </c>
      <c r="E9" s="161">
        <v>395</v>
      </c>
      <c r="F9" s="270">
        <v>2018</v>
      </c>
    </row>
    <row r="11" spans="1:6" x14ac:dyDescent="0.3">
      <c r="A11" s="26" t="s">
        <v>8</v>
      </c>
      <c r="B11" s="26" t="s">
        <v>9</v>
      </c>
    </row>
    <row r="12" spans="1:6" x14ac:dyDescent="0.3">
      <c r="A12" s="26" t="s">
        <v>10</v>
      </c>
      <c r="B12" s="26" t="s">
        <v>11</v>
      </c>
    </row>
    <row r="14" spans="1:6" x14ac:dyDescent="0.3">
      <c r="A14" s="8" t="s">
        <v>12</v>
      </c>
    </row>
    <row r="16" spans="1:6" x14ac:dyDescent="0.3">
      <c r="C16" s="10" t="s">
        <v>394</v>
      </c>
      <c r="D16" s="105" t="s">
        <v>517</v>
      </c>
      <c r="E16" s="162" t="s">
        <v>577</v>
      </c>
      <c r="F16" s="250" t="s">
        <v>5</v>
      </c>
    </row>
    <row r="17" spans="1:6" x14ac:dyDescent="0.3">
      <c r="A17" s="11" t="s">
        <v>13</v>
      </c>
      <c r="C17" s="12">
        <v>0.68270502315734272</v>
      </c>
      <c r="D17" s="106">
        <v>2.6231849131663584E-2</v>
      </c>
      <c r="E17" s="157">
        <v>0.40015974865536413</v>
      </c>
      <c r="F17" s="249">
        <v>0.36969875422001874</v>
      </c>
    </row>
    <row r="18" spans="1:6" x14ac:dyDescent="0.3">
      <c r="A18" s="13" t="s">
        <v>14</v>
      </c>
      <c r="C18" s="16">
        <v>0.19274474618148921</v>
      </c>
      <c r="D18" s="107">
        <v>1.7434637416362083E-2</v>
      </c>
      <c r="E18" s="158">
        <v>0.35603367633302146</v>
      </c>
      <c r="F18" s="248">
        <v>0.18873705034895771</v>
      </c>
    </row>
    <row r="19" spans="1:6" x14ac:dyDescent="0.3">
      <c r="A19" s="13" t="s">
        <v>15</v>
      </c>
      <c r="C19" s="16">
        <v>5.9331252116963495E-2</v>
      </c>
      <c r="D19" s="107">
        <v>1.319581757295225E-2</v>
      </c>
      <c r="E19" s="158">
        <v>0.15027740822363814</v>
      </c>
      <c r="F19" s="248">
        <v>7.4267870402177347E-2</v>
      </c>
    </row>
    <row r="20" spans="1:6" x14ac:dyDescent="0.3">
      <c r="A20" s="13" t="s">
        <v>16</v>
      </c>
      <c r="C20" s="16">
        <v>3.6499773006077679E-2</v>
      </c>
      <c r="D20" s="107">
        <v>3.5188846861205998E-2</v>
      </c>
      <c r="E20" s="158">
        <v>6.5224287365299158E-2</v>
      </c>
      <c r="F20" s="248">
        <v>4.5637561358116398E-2</v>
      </c>
    </row>
    <row r="21" spans="1:6" x14ac:dyDescent="0.3">
      <c r="A21" s="13" t="s">
        <v>17</v>
      </c>
      <c r="C21" s="16">
        <v>2.2770920465176717E-2</v>
      </c>
      <c r="D21" s="107">
        <v>9.5249864911019208E-2</v>
      </c>
      <c r="E21" s="158">
        <v>1.8459703971311085E-2</v>
      </c>
      <c r="F21" s="248">
        <v>4.5493599522251842E-2</v>
      </c>
    </row>
    <row r="22" spans="1:6" x14ac:dyDescent="0.3">
      <c r="A22" s="13" t="s">
        <v>18</v>
      </c>
      <c r="C22" s="16">
        <v>5.6954179964451342E-3</v>
      </c>
      <c r="D22" s="107">
        <v>0.18314358587892232</v>
      </c>
      <c r="E22" s="158">
        <v>7.3838815885244333E-3</v>
      </c>
      <c r="F22" s="248">
        <v>6.5407849843179003E-2</v>
      </c>
    </row>
    <row r="23" spans="1:6" x14ac:dyDescent="0.3">
      <c r="A23" s="13" t="s">
        <v>19</v>
      </c>
      <c r="C23" s="16">
        <v>2.5286707650507478E-4</v>
      </c>
      <c r="D23" s="107">
        <v>0.31470079975083409</v>
      </c>
      <c r="E23" s="163"/>
      <c r="F23" s="248">
        <v>0.10498495607761159</v>
      </c>
    </row>
    <row r="24" spans="1:6" x14ac:dyDescent="0.3">
      <c r="A24" s="13" t="s">
        <v>20</v>
      </c>
      <c r="C24" s="27"/>
      <c r="D24" s="107">
        <v>0.1185211823132002</v>
      </c>
      <c r="E24" s="158">
        <v>2.4612938628414778E-3</v>
      </c>
      <c r="F24" s="248">
        <v>4.0327636530270189E-2</v>
      </c>
    </row>
    <row r="25" spans="1:6" x14ac:dyDescent="0.3">
      <c r="A25" s="13" t="s">
        <v>21</v>
      </c>
      <c r="C25" s="27"/>
      <c r="D25" s="107">
        <v>9.2129547167295767E-2</v>
      </c>
      <c r="E25" s="163"/>
      <c r="F25" s="248">
        <v>3.0709966200767411E-2</v>
      </c>
    </row>
    <row r="26" spans="1:6" x14ac:dyDescent="0.3">
      <c r="A26" s="13" t="s">
        <v>22</v>
      </c>
      <c r="C26" s="27"/>
      <c r="D26" s="107">
        <v>0.10420386899654448</v>
      </c>
      <c r="E26" s="163"/>
      <c r="F26" s="248">
        <v>3.4734755496649714E-2</v>
      </c>
    </row>
    <row r="27" spans="1:6" x14ac:dyDescent="0.3">
      <c r="A27" s="17" t="s">
        <v>5</v>
      </c>
      <c r="C27" s="19">
        <v>1</v>
      </c>
      <c r="D27" s="108">
        <v>1</v>
      </c>
      <c r="E27" s="159">
        <v>1</v>
      </c>
      <c r="F27" s="247">
        <v>1</v>
      </c>
    </row>
    <row r="28" spans="1:6" s="22" customFormat="1" x14ac:dyDescent="0.3">
      <c r="A28" s="240" t="s">
        <v>6</v>
      </c>
      <c r="C28" s="21">
        <v>499.99999131190737</v>
      </c>
      <c r="D28" s="109">
        <v>500.00000847457602</v>
      </c>
      <c r="E28" s="160">
        <v>499.99430379746872</v>
      </c>
      <c r="F28" s="269">
        <v>1499.9943035839494</v>
      </c>
    </row>
    <row r="29" spans="1:6" x14ac:dyDescent="0.3">
      <c r="A29" s="235" t="s">
        <v>7</v>
      </c>
      <c r="C29" s="25">
        <v>1151</v>
      </c>
      <c r="D29" s="110">
        <v>472</v>
      </c>
      <c r="E29" s="161">
        <v>395</v>
      </c>
      <c r="F29" s="270">
        <v>2018</v>
      </c>
    </row>
    <row r="31" spans="1:6" x14ac:dyDescent="0.3">
      <c r="A31" s="26" t="s">
        <v>8</v>
      </c>
      <c r="B31" s="26" t="s">
        <v>9</v>
      </c>
    </row>
    <row r="32" spans="1:6" x14ac:dyDescent="0.3">
      <c r="A32" s="26" t="s">
        <v>10</v>
      </c>
      <c r="B32" s="26" t="s">
        <v>11</v>
      </c>
    </row>
    <row r="34" spans="1:6" x14ac:dyDescent="0.3">
      <c r="A34" s="8" t="s">
        <v>663</v>
      </c>
    </row>
    <row r="36" spans="1:6" x14ac:dyDescent="0.3">
      <c r="C36" s="10" t="s">
        <v>394</v>
      </c>
      <c r="D36" s="105" t="s">
        <v>517</v>
      </c>
      <c r="E36" s="162" t="s">
        <v>577</v>
      </c>
      <c r="F36" s="250" t="s">
        <v>5</v>
      </c>
    </row>
    <row r="37" spans="1:6" x14ac:dyDescent="0.3">
      <c r="A37" s="11" t="s">
        <v>23</v>
      </c>
      <c r="C37" s="12">
        <v>0.31906913065280834</v>
      </c>
      <c r="D37" s="106">
        <v>1.6074959473305773E-2</v>
      </c>
      <c r="E37" s="157">
        <v>8.8287588086446503E-2</v>
      </c>
      <c r="F37" s="249">
        <v>0.14114409172126141</v>
      </c>
    </row>
    <row r="38" spans="1:6" x14ac:dyDescent="0.3">
      <c r="A38" s="13" t="s">
        <v>24</v>
      </c>
      <c r="C38" s="16">
        <v>0.17084063285561499</v>
      </c>
      <c r="D38" s="107">
        <v>1.3036031558711329E-2</v>
      </c>
      <c r="E38" s="158">
        <v>0.16676544416328787</v>
      </c>
      <c r="F38" s="248">
        <v>0.11688051252352297</v>
      </c>
    </row>
    <row r="39" spans="1:6" x14ac:dyDescent="0.3">
      <c r="A39" s="13" t="s">
        <v>25</v>
      </c>
      <c r="C39" s="16">
        <v>0.16892932265732977</v>
      </c>
      <c r="D39" s="107">
        <v>4.398605857650748E-3</v>
      </c>
      <c r="E39" s="158">
        <v>0.2027344615318403</v>
      </c>
      <c r="F39" s="248">
        <v>0.12535383522937232</v>
      </c>
    </row>
    <row r="40" spans="1:6" x14ac:dyDescent="0.3">
      <c r="A40" s="13" t="s">
        <v>26</v>
      </c>
      <c r="C40" s="16">
        <v>0.14945127192791072</v>
      </c>
      <c r="D40" s="107">
        <v>1.7434637416362076E-2</v>
      </c>
      <c r="E40" s="158">
        <v>0.25058791809020625</v>
      </c>
      <c r="F40" s="248">
        <v>0.13915751857742162</v>
      </c>
    </row>
    <row r="41" spans="1:6" x14ac:dyDescent="0.3">
      <c r="A41" s="13" t="s">
        <v>27</v>
      </c>
      <c r="C41" s="16">
        <v>4.7971937410459402E-2</v>
      </c>
      <c r="D41" s="107">
        <v>1.3195817572952245E-2</v>
      </c>
      <c r="E41" s="158">
        <v>0.10474347176107064</v>
      </c>
      <c r="F41" s="248">
        <v>5.5303554306207231E-2</v>
      </c>
    </row>
    <row r="42" spans="1:6" x14ac:dyDescent="0.3">
      <c r="A42" s="13" t="s">
        <v>28</v>
      </c>
      <c r="C42" s="16">
        <v>4.0700882549103118E-2</v>
      </c>
      <c r="D42" s="107">
        <v>7.277747758004275E-3</v>
      </c>
      <c r="E42" s="158">
        <v>7.7002396229830447E-2</v>
      </c>
      <c r="F42" s="248">
        <v>4.1660207779442376E-2</v>
      </c>
    </row>
    <row r="43" spans="1:6" x14ac:dyDescent="0.3">
      <c r="A43" s="13" t="s">
        <v>29</v>
      </c>
      <c r="C43" s="16">
        <v>3.5236243878996439E-2</v>
      </c>
      <c r="D43" s="107">
        <v>7.4375337722451919E-3</v>
      </c>
      <c r="E43" s="158">
        <v>4.0611348736884337E-2</v>
      </c>
      <c r="F43" s="248">
        <v>2.7761659841636227E-2</v>
      </c>
    </row>
    <row r="44" spans="1:6" x14ac:dyDescent="0.3">
      <c r="A44" s="13" t="s">
        <v>30</v>
      </c>
      <c r="C44" s="16">
        <v>2.3564783207033611E-2</v>
      </c>
      <c r="D44" s="107">
        <v>2.3352707231310044E-2</v>
      </c>
      <c r="E44" s="158">
        <v>1.3537116245628112E-2</v>
      </c>
      <c r="F44" s="248">
        <v>2.0151560677783321E-2</v>
      </c>
    </row>
    <row r="45" spans="1:6" x14ac:dyDescent="0.3">
      <c r="A45" s="13" t="s">
        <v>31</v>
      </c>
      <c r="C45" s="16">
        <v>1.4699630142478392E-2</v>
      </c>
      <c r="D45" s="107">
        <v>0.26495945101763629</v>
      </c>
      <c r="E45" s="158">
        <v>2.4612938628414752E-3</v>
      </c>
      <c r="F45" s="248">
        <v>9.404047420188269E-2</v>
      </c>
    </row>
    <row r="46" spans="1:6" x14ac:dyDescent="0.3">
      <c r="A46" s="13" t="s">
        <v>32</v>
      </c>
      <c r="C46" s="16">
        <v>1.5064509384266024E-3</v>
      </c>
      <c r="D46" s="107">
        <v>0.26951784288952801</v>
      </c>
      <c r="E46" s="158">
        <v>3.2699106698683912E-3</v>
      </c>
      <c r="F46" s="248">
        <v>9.1431737818012379E-2</v>
      </c>
    </row>
    <row r="47" spans="1:6" x14ac:dyDescent="0.3">
      <c r="A47" s="13" t="s">
        <v>33</v>
      </c>
      <c r="C47" s="16">
        <v>1.5397333021673909E-3</v>
      </c>
      <c r="D47" s="107">
        <v>0.23192023123864</v>
      </c>
      <c r="E47" s="158">
        <v>3.2699106698683912E-3</v>
      </c>
      <c r="F47" s="248">
        <v>7.8910246957940383E-2</v>
      </c>
    </row>
    <row r="48" spans="1:6" x14ac:dyDescent="0.3">
      <c r="A48" s="13" t="s">
        <v>34</v>
      </c>
      <c r="C48" s="16">
        <v>4.3180235328935477E-3</v>
      </c>
      <c r="D48" s="107">
        <v>9.5406657281242951E-2</v>
      </c>
      <c r="E48" s="158">
        <v>5.731204532709866E-3</v>
      </c>
      <c r="F48" s="248">
        <v>3.5152074026117211E-2</v>
      </c>
    </row>
    <row r="49" spans="1:6" x14ac:dyDescent="0.3">
      <c r="A49" s="13" t="s">
        <v>35</v>
      </c>
      <c r="C49" s="16">
        <v>2.2171956944777714E-2</v>
      </c>
      <c r="D49" s="107">
        <v>3.5987776932410565E-2</v>
      </c>
      <c r="E49" s="158">
        <v>4.0997935419517434E-2</v>
      </c>
      <c r="F49" s="248">
        <v>3.3052526339400028E-2</v>
      </c>
    </row>
    <row r="50" spans="1:6" x14ac:dyDescent="0.3">
      <c r="A50" s="17" t="s">
        <v>5</v>
      </c>
      <c r="C50" s="19">
        <v>1</v>
      </c>
      <c r="D50" s="108">
        <v>1</v>
      </c>
      <c r="E50" s="159">
        <v>1</v>
      </c>
      <c r="F50" s="247">
        <v>1</v>
      </c>
    </row>
    <row r="51" spans="1:6" s="22" customFormat="1" x14ac:dyDescent="0.3">
      <c r="A51" s="240" t="s">
        <v>6</v>
      </c>
      <c r="C51" s="28">
        <v>499.99999131190248</v>
      </c>
      <c r="D51" s="109">
        <v>500.00000847457625</v>
      </c>
      <c r="E51" s="160">
        <v>499.99430379746872</v>
      </c>
      <c r="F51" s="269">
        <v>1499.9943035839456</v>
      </c>
    </row>
    <row r="52" spans="1:6" x14ac:dyDescent="0.3">
      <c r="A52" s="235" t="s">
        <v>7</v>
      </c>
      <c r="C52" s="25">
        <v>1151</v>
      </c>
      <c r="D52" s="110">
        <v>472</v>
      </c>
      <c r="E52" s="161">
        <v>395</v>
      </c>
      <c r="F52" s="270">
        <v>2018</v>
      </c>
    </row>
    <row r="54" spans="1:6" x14ac:dyDescent="0.3">
      <c r="A54" s="26" t="s">
        <v>8</v>
      </c>
      <c r="B54" s="26" t="s">
        <v>9</v>
      </c>
    </row>
    <row r="55" spans="1:6" x14ac:dyDescent="0.3">
      <c r="A55" s="26" t="s">
        <v>10</v>
      </c>
      <c r="B55" s="26" t="s">
        <v>11</v>
      </c>
    </row>
    <row r="57" spans="1:6" x14ac:dyDescent="0.3">
      <c r="A57" s="8" t="s">
        <v>36</v>
      </c>
    </row>
    <row r="59" spans="1:6" x14ac:dyDescent="0.3">
      <c r="C59" s="10" t="s">
        <v>394</v>
      </c>
      <c r="D59" s="105" t="s">
        <v>517</v>
      </c>
      <c r="E59" s="162" t="s">
        <v>577</v>
      </c>
      <c r="F59" s="250" t="s">
        <v>5</v>
      </c>
    </row>
    <row r="60" spans="1:6" x14ac:dyDescent="0.3">
      <c r="A60" s="11" t="s">
        <v>37</v>
      </c>
      <c r="C60" s="12">
        <v>0.87843185279638414</v>
      </c>
      <c r="D60" s="106">
        <v>0.11372460824195565</v>
      </c>
      <c r="E60" s="157">
        <v>0.86276679101407494</v>
      </c>
      <c r="F60" s="249">
        <v>0.61830681799772036</v>
      </c>
    </row>
    <row r="61" spans="1:6" x14ac:dyDescent="0.3">
      <c r="A61" s="13" t="s">
        <v>38</v>
      </c>
      <c r="C61" s="16">
        <v>5.5200696006962131E-4</v>
      </c>
      <c r="D61" s="107">
        <v>2.8791419003535261E-3</v>
      </c>
      <c r="E61" s="158">
        <v>4.5005576012891249E-3</v>
      </c>
      <c r="F61" s="248">
        <v>2.6438951167324807E-3</v>
      </c>
    </row>
    <row r="62" spans="1:6" x14ac:dyDescent="0.3">
      <c r="A62" s="13" t="s">
        <v>39</v>
      </c>
      <c r="C62" s="16">
        <v>2.0960611137456158E-2</v>
      </c>
      <c r="D62" s="107">
        <v>0.5781347995231394</v>
      </c>
      <c r="E62" s="158">
        <v>2.4612938628414734E-3</v>
      </c>
      <c r="F62" s="248">
        <v>0.2005196568016136</v>
      </c>
    </row>
    <row r="63" spans="1:6" x14ac:dyDescent="0.3">
      <c r="A63" s="13" t="s">
        <v>40</v>
      </c>
      <c r="C63" s="16">
        <v>5.6530083519201649E-2</v>
      </c>
      <c r="D63" s="107">
        <v>0.18642069599286948</v>
      </c>
      <c r="E63" s="158">
        <v>5.404213465723022E-2</v>
      </c>
      <c r="F63" s="248">
        <v>9.8997809514076454E-2</v>
      </c>
    </row>
    <row r="64" spans="1:6" x14ac:dyDescent="0.3">
      <c r="A64" s="13" t="s">
        <v>41</v>
      </c>
      <c r="C64" s="16">
        <v>8.1755770317215176E-3</v>
      </c>
      <c r="D64" s="107">
        <v>5.7582838007070522E-3</v>
      </c>
      <c r="E64" s="158">
        <v>6.1532346571036836E-3</v>
      </c>
      <c r="F64" s="248">
        <v>6.6957005426400958E-3</v>
      </c>
    </row>
    <row r="65" spans="1:14" x14ac:dyDescent="0.3">
      <c r="A65" s="13" t="s">
        <v>42</v>
      </c>
      <c r="C65" s="16">
        <v>5.4551173841027784E-4</v>
      </c>
      <c r="D65" s="107"/>
      <c r="E65" s="158">
        <v>1.2306469314207367E-3</v>
      </c>
      <c r="F65" s="248">
        <v>5.9205046181842324E-4</v>
      </c>
    </row>
    <row r="66" spans="1:14" x14ac:dyDescent="0.3">
      <c r="A66" s="13" t="s">
        <v>43</v>
      </c>
      <c r="C66" s="16">
        <v>3.4804356816756581E-2</v>
      </c>
      <c r="D66" s="107">
        <v>0.11308247054097487</v>
      </c>
      <c r="E66" s="158">
        <v>6.8845341276039806E-2</v>
      </c>
      <c r="F66" s="248">
        <v>7.2244069565398694E-2</v>
      </c>
    </row>
    <row r="67" spans="1:14" x14ac:dyDescent="0.3">
      <c r="A67" s="17" t="s">
        <v>5</v>
      </c>
      <c r="C67" s="19">
        <v>1</v>
      </c>
      <c r="D67" s="108">
        <v>1</v>
      </c>
      <c r="E67" s="159">
        <v>1</v>
      </c>
      <c r="F67" s="159">
        <v>1</v>
      </c>
    </row>
    <row r="68" spans="1:14" s="22" customFormat="1" x14ac:dyDescent="0.3">
      <c r="A68" s="240" t="s">
        <v>6</v>
      </c>
      <c r="C68" s="28">
        <v>499.99999131190248</v>
      </c>
      <c r="D68" s="109">
        <v>500.00000847457642</v>
      </c>
      <c r="E68" s="160">
        <v>499.99430379746872</v>
      </c>
      <c r="F68" s="269">
        <v>1499.9943035839547</v>
      </c>
    </row>
    <row r="69" spans="1:14" x14ac:dyDescent="0.3">
      <c r="A69" s="235" t="s">
        <v>7</v>
      </c>
      <c r="C69" s="25">
        <v>1151</v>
      </c>
      <c r="D69" s="110">
        <v>472</v>
      </c>
      <c r="E69" s="161">
        <v>395</v>
      </c>
      <c r="F69" s="270">
        <v>2018</v>
      </c>
    </row>
    <row r="71" spans="1:14" x14ac:dyDescent="0.3">
      <c r="A71" s="26" t="s">
        <v>8</v>
      </c>
      <c r="B71" s="26" t="s">
        <v>9</v>
      </c>
    </row>
    <row r="72" spans="1:14" x14ac:dyDescent="0.3">
      <c r="A72" s="26" t="s">
        <v>10</v>
      </c>
      <c r="B72" s="26" t="s">
        <v>11</v>
      </c>
    </row>
    <row r="73" spans="1:14" x14ac:dyDescent="0.3">
      <c r="A73" s="1"/>
    </row>
    <row r="74" spans="1:14" x14ac:dyDescent="0.3">
      <c r="A74" s="164" t="s">
        <v>518</v>
      </c>
      <c r="B74" s="165"/>
      <c r="C74" s="165"/>
      <c r="D74" s="165"/>
      <c r="E74" s="165"/>
      <c r="F74" s="165"/>
      <c r="G74" s="165"/>
      <c r="H74" s="165"/>
      <c r="I74" s="165"/>
      <c r="J74" s="165"/>
      <c r="K74" s="165"/>
      <c r="L74" s="165"/>
      <c r="M74" s="165"/>
      <c r="N74" s="166"/>
    </row>
    <row r="75" spans="1:14" x14ac:dyDescent="0.3">
      <c r="A75" s="1"/>
    </row>
    <row r="76" spans="1:14" x14ac:dyDescent="0.3">
      <c r="A76" s="1"/>
      <c r="E76" s="162" t="s">
        <v>577</v>
      </c>
    </row>
    <row r="77" spans="1:14" x14ac:dyDescent="0.3">
      <c r="A77" s="146" t="s">
        <v>519</v>
      </c>
      <c r="E77" s="157">
        <v>0.1420140229445653</v>
      </c>
    </row>
    <row r="78" spans="1:14" x14ac:dyDescent="0.3">
      <c r="A78" s="147" t="s">
        <v>520</v>
      </c>
      <c r="E78" s="158">
        <v>0.28135409137572481</v>
      </c>
    </row>
    <row r="79" spans="1:14" x14ac:dyDescent="0.3">
      <c r="A79" s="147" t="s">
        <v>521</v>
      </c>
      <c r="E79" s="158">
        <v>0.50377890381029589</v>
      </c>
    </row>
    <row r="80" spans="1:14" x14ac:dyDescent="0.3">
      <c r="A80" s="147" t="s">
        <v>522</v>
      </c>
      <c r="E80" s="158">
        <v>3.2699106698683951E-3</v>
      </c>
    </row>
    <row r="81" spans="1:6" x14ac:dyDescent="0.3">
      <c r="A81" s="147" t="s">
        <v>523</v>
      </c>
      <c r="E81" s="158">
        <v>3.2699106698683951E-3</v>
      </c>
    </row>
    <row r="82" spans="1:6" x14ac:dyDescent="0.3">
      <c r="A82" s="147" t="s">
        <v>43</v>
      </c>
      <c r="E82" s="158">
        <v>6.6313160529677007E-2</v>
      </c>
    </row>
    <row r="83" spans="1:6" x14ac:dyDescent="0.3">
      <c r="A83" s="133" t="s">
        <v>5</v>
      </c>
      <c r="E83" s="159">
        <v>1</v>
      </c>
    </row>
    <row r="84" spans="1:6" s="22" customFormat="1" x14ac:dyDescent="0.3">
      <c r="A84" s="251" t="s">
        <v>6</v>
      </c>
      <c r="B84"/>
      <c r="C84"/>
      <c r="D84"/>
      <c r="E84" s="160">
        <v>499.99430379746872</v>
      </c>
    </row>
    <row r="85" spans="1:6" x14ac:dyDescent="0.3">
      <c r="A85" s="252" t="s">
        <v>7</v>
      </c>
      <c r="E85" s="161">
        <v>395</v>
      </c>
    </row>
    <row r="87" spans="1:6" x14ac:dyDescent="0.3">
      <c r="A87" s="26" t="s">
        <v>8</v>
      </c>
      <c r="B87" s="26" t="s">
        <v>9</v>
      </c>
    </row>
    <row r="88" spans="1:6" x14ac:dyDescent="0.3">
      <c r="A88" s="26" t="s">
        <v>10</v>
      </c>
      <c r="B88" s="26" t="s">
        <v>11</v>
      </c>
    </row>
    <row r="90" spans="1:6" x14ac:dyDescent="0.3">
      <c r="A90" s="8" t="s">
        <v>44</v>
      </c>
    </row>
    <row r="92" spans="1:6" x14ac:dyDescent="0.3">
      <c r="C92" s="10" t="s">
        <v>394</v>
      </c>
      <c r="D92" s="105" t="s">
        <v>517</v>
      </c>
      <c r="E92" s="162" t="s">
        <v>577</v>
      </c>
      <c r="F92" s="250" t="s">
        <v>5</v>
      </c>
    </row>
    <row r="93" spans="1:6" x14ac:dyDescent="0.3">
      <c r="A93" s="11" t="s">
        <v>45</v>
      </c>
      <c r="C93" s="16">
        <v>1.6032528514900593E-3</v>
      </c>
      <c r="D93" s="111">
        <v>4.7983702576547431E-2</v>
      </c>
      <c r="E93" s="111"/>
      <c r="F93" s="248">
        <v>1.6529048175377623E-2</v>
      </c>
    </row>
    <row r="94" spans="1:6" x14ac:dyDescent="0.3">
      <c r="A94" s="13" t="s">
        <v>46</v>
      </c>
      <c r="C94" s="16">
        <v>1.1801766495252254E-2</v>
      </c>
      <c r="D94" s="107">
        <v>0.15123184913166349</v>
      </c>
      <c r="E94" s="158">
        <v>3.2699106698683917E-3</v>
      </c>
      <c r="F94" s="248">
        <v>5.5434707653712091E-2</v>
      </c>
    </row>
    <row r="95" spans="1:6" x14ac:dyDescent="0.3">
      <c r="A95" s="13" t="s">
        <v>47</v>
      </c>
      <c r="C95" s="16">
        <v>6.3732338205601067E-3</v>
      </c>
      <c r="D95" s="107">
        <v>3.9747238733097656E-2</v>
      </c>
      <c r="E95" s="158">
        <v>8.1924983955513446E-3</v>
      </c>
      <c r="F95" s="248">
        <v>1.810436147994636E-2</v>
      </c>
    </row>
    <row r="96" spans="1:6" x14ac:dyDescent="0.3">
      <c r="A96" s="13" t="s">
        <v>48</v>
      </c>
      <c r="C96" s="16">
        <v>5.142180801775518E-3</v>
      </c>
      <c r="D96" s="107">
        <v>6.4459623907464014E-2</v>
      </c>
      <c r="E96" s="158">
        <v>1.3923702928261212E-2</v>
      </c>
      <c r="F96" s="248">
        <v>2.7841889071396387E-2</v>
      </c>
    </row>
    <row r="97" spans="1:6" x14ac:dyDescent="0.3">
      <c r="A97" s="13" t="s">
        <v>49</v>
      </c>
      <c r="C97" s="16">
        <v>1.6466008974213905E-2</v>
      </c>
      <c r="D97" s="107">
        <v>8.0215011352287938E-2</v>
      </c>
      <c r="E97" s="158">
        <v>5.4393277898102645E-2</v>
      </c>
      <c r="F97" s="248">
        <v>5.0358084449670389E-2</v>
      </c>
    </row>
    <row r="98" spans="1:6" x14ac:dyDescent="0.3">
      <c r="A98" s="13" t="s">
        <v>50</v>
      </c>
      <c r="C98" s="16">
        <v>4.2556800044427481E-2</v>
      </c>
      <c r="D98" s="107">
        <v>7.5816405494637196E-2</v>
      </c>
      <c r="E98" s="158">
        <v>8.7936444845574183E-2</v>
      </c>
      <c r="F98" s="248">
        <v>6.8769810868499037E-2</v>
      </c>
    </row>
    <row r="99" spans="1:6" x14ac:dyDescent="0.3">
      <c r="A99" s="13" t="s">
        <v>51</v>
      </c>
      <c r="C99" s="16">
        <v>0.14015383388625247</v>
      </c>
      <c r="D99" s="107">
        <v>0.12028182211386731</v>
      </c>
      <c r="E99" s="158">
        <v>0.26700835832306963</v>
      </c>
      <c r="F99" s="248">
        <v>0.17581432502741251</v>
      </c>
    </row>
    <row r="100" spans="1:6" x14ac:dyDescent="0.3">
      <c r="A100" s="13" t="s">
        <v>52</v>
      </c>
      <c r="C100" s="16">
        <v>0.11744508023362435</v>
      </c>
      <c r="D100" s="107">
        <v>1.959324543062297E-2</v>
      </c>
      <c r="E100" s="158">
        <v>0.1304452835538632</v>
      </c>
      <c r="F100" s="248">
        <v>8.9161045740255476E-2</v>
      </c>
    </row>
    <row r="101" spans="1:6" x14ac:dyDescent="0.3">
      <c r="A101" s="13" t="s">
        <v>53</v>
      </c>
      <c r="C101" s="16">
        <v>0.16104439202509799</v>
      </c>
      <c r="D101" s="107">
        <v>4.5505522533804708E-2</v>
      </c>
      <c r="E101" s="158">
        <v>0.15379213180909654</v>
      </c>
      <c r="F101" s="248">
        <v>0.12011388690534215</v>
      </c>
    </row>
    <row r="102" spans="1:6" x14ac:dyDescent="0.3">
      <c r="A102" s="13" t="s">
        <v>54</v>
      </c>
      <c r="C102" s="16">
        <v>0.16703790298936411</v>
      </c>
      <c r="D102" s="107">
        <v>4.9584556362973625E-2</v>
      </c>
      <c r="E102" s="158">
        <v>0.1042859981949161</v>
      </c>
      <c r="F102" s="248">
        <v>0.10696949536745139</v>
      </c>
    </row>
    <row r="103" spans="1:6" x14ac:dyDescent="0.3">
      <c r="A103" s="13" t="s">
        <v>55</v>
      </c>
      <c r="C103" s="16">
        <v>0.20015721286111587</v>
      </c>
      <c r="D103" s="107">
        <v>3.2469490975093385E-2</v>
      </c>
      <c r="E103" s="158">
        <v>0.10301990782173466</v>
      </c>
      <c r="F103" s="248">
        <v>0.11188223658044033</v>
      </c>
    </row>
    <row r="104" spans="1:6" x14ac:dyDescent="0.3">
      <c r="A104" s="13" t="s">
        <v>56</v>
      </c>
      <c r="C104" s="16">
        <v>4.0130398612170291E-2</v>
      </c>
      <c r="D104" s="107">
        <v>3.038927914594443E-3</v>
      </c>
      <c r="E104" s="158">
        <v>3.2699106698683917E-3</v>
      </c>
      <c r="F104" s="248">
        <v>1.5479791885783287E-2</v>
      </c>
    </row>
    <row r="105" spans="1:6" x14ac:dyDescent="0.3">
      <c r="A105" s="13" t="s">
        <v>57</v>
      </c>
      <c r="C105" s="16">
        <v>9.510733440673047E-3</v>
      </c>
      <c r="D105" s="107">
        <v>4.3986058576507498E-3</v>
      </c>
      <c r="E105" s="158">
        <v>1.230646931420738E-3</v>
      </c>
      <c r="F105" s="248">
        <v>5.0466765383156593E-3</v>
      </c>
    </row>
    <row r="106" spans="1:6" x14ac:dyDescent="0.3">
      <c r="A106" s="29" t="s">
        <v>58</v>
      </c>
      <c r="C106" s="16">
        <v>5.868508355664789E-3</v>
      </c>
      <c r="D106" s="114"/>
      <c r="E106" s="114"/>
      <c r="F106" s="248">
        <v>1.956176846695609E-3</v>
      </c>
    </row>
    <row r="107" spans="1:6" x14ac:dyDescent="0.3">
      <c r="A107" s="29" t="s">
        <v>59</v>
      </c>
      <c r="C107" s="30">
        <v>7.4999999999999997E-2</v>
      </c>
      <c r="D107" s="112">
        <v>0.26567399761569482</v>
      </c>
      <c r="E107" s="173">
        <v>6.9231927958672973E-2</v>
      </c>
      <c r="F107" s="173">
        <v>0.13653846340970177</v>
      </c>
    </row>
    <row r="108" spans="1:6" x14ac:dyDescent="0.3">
      <c r="A108" s="17" t="s">
        <v>5</v>
      </c>
      <c r="C108" s="19">
        <v>1</v>
      </c>
      <c r="D108" s="108">
        <v>1</v>
      </c>
      <c r="E108" s="159">
        <v>1</v>
      </c>
      <c r="F108" s="159">
        <v>1</v>
      </c>
    </row>
    <row r="109" spans="1:6" s="22" customFormat="1" x14ac:dyDescent="0.3">
      <c r="A109" s="240" t="s">
        <v>6</v>
      </c>
      <c r="C109" s="28">
        <v>499.99999131190248</v>
      </c>
      <c r="D109" s="109">
        <v>500.00000847457619</v>
      </c>
      <c r="E109" s="160">
        <v>499.99430379746872</v>
      </c>
      <c r="F109" s="160">
        <v>1499.9943040000001</v>
      </c>
    </row>
    <row r="110" spans="1:6" x14ac:dyDescent="0.3">
      <c r="A110" s="235" t="s">
        <v>7</v>
      </c>
      <c r="C110" s="25">
        <v>1151</v>
      </c>
      <c r="D110" s="110">
        <v>472</v>
      </c>
      <c r="E110" s="161">
        <v>395</v>
      </c>
      <c r="F110" s="161">
        <v>2018</v>
      </c>
    </row>
    <row r="112" spans="1:6" x14ac:dyDescent="0.3">
      <c r="A112" s="26" t="s">
        <v>8</v>
      </c>
      <c r="B112" s="26" t="s">
        <v>9</v>
      </c>
    </row>
    <row r="113" spans="1:6" x14ac:dyDescent="0.3">
      <c r="A113" s="26" t="s">
        <v>10</v>
      </c>
      <c r="B113" s="26" t="s">
        <v>578</v>
      </c>
    </row>
    <row r="115" spans="1:6" x14ac:dyDescent="0.3">
      <c r="A115" s="8" t="s">
        <v>60</v>
      </c>
    </row>
    <row r="117" spans="1:6" x14ac:dyDescent="0.3">
      <c r="C117" s="10" t="s">
        <v>394</v>
      </c>
      <c r="D117" s="105" t="s">
        <v>517</v>
      </c>
      <c r="E117" s="162" t="s">
        <v>577</v>
      </c>
      <c r="F117" s="250" t="s">
        <v>5</v>
      </c>
    </row>
    <row r="118" spans="1:6" x14ac:dyDescent="0.3">
      <c r="A118" s="11" t="s">
        <v>61</v>
      </c>
      <c r="C118" s="12">
        <v>0.58454866523976834</v>
      </c>
      <c r="D118" s="106">
        <v>2.8791419003535257E-3</v>
      </c>
      <c r="E118" s="157">
        <v>0.47786443136693918</v>
      </c>
      <c r="F118" s="249">
        <v>0.35509694331110692</v>
      </c>
    </row>
    <row r="119" spans="1:6" x14ac:dyDescent="0.3">
      <c r="A119" s="13" t="s">
        <v>62</v>
      </c>
      <c r="C119" s="16">
        <v>1.3296033245804256E-2</v>
      </c>
      <c r="D119" s="113"/>
      <c r="E119" s="158">
        <v>4.992816373857431E-2</v>
      </c>
      <c r="F119" s="248">
        <v>2.1074622683705503E-2</v>
      </c>
    </row>
    <row r="120" spans="1:6" x14ac:dyDescent="0.3">
      <c r="A120" s="13" t="s">
        <v>63</v>
      </c>
      <c r="C120" s="16">
        <v>0.1196938943474178</v>
      </c>
      <c r="D120" s="113"/>
      <c r="E120" s="158">
        <v>0.1754508595667548</v>
      </c>
      <c r="F120" s="248">
        <v>9.8381291289540193E-2</v>
      </c>
    </row>
    <row r="121" spans="1:6" x14ac:dyDescent="0.3">
      <c r="A121" s="13" t="s">
        <v>64</v>
      </c>
      <c r="C121" s="16">
        <v>0.27164331314758133</v>
      </c>
      <c r="D121" s="107">
        <v>0.65171420081840348</v>
      </c>
      <c r="E121" s="158">
        <v>0.28202422559244372</v>
      </c>
      <c r="F121" s="248">
        <v>0.40179437017529585</v>
      </c>
    </row>
    <row r="122" spans="1:6" x14ac:dyDescent="0.3">
      <c r="A122" s="13" t="s">
        <v>65</v>
      </c>
      <c r="C122" s="16">
        <v>6.950816801925587E-4</v>
      </c>
      <c r="D122" s="107">
        <v>4.6464238619250177E-2</v>
      </c>
      <c r="E122" s="158">
        <v>1.2306469314207393E-3</v>
      </c>
      <c r="F122" s="248">
        <v>1.6130045917730568E-2</v>
      </c>
    </row>
    <row r="123" spans="1:6" x14ac:dyDescent="0.3">
      <c r="A123" s="13" t="s">
        <v>66</v>
      </c>
      <c r="C123" s="16">
        <v>1.0512458914204346E-3</v>
      </c>
      <c r="D123" s="107">
        <v>5.9180698149479674E-3</v>
      </c>
      <c r="E123" s="158">
        <v>5.7312045327098738E-3</v>
      </c>
      <c r="F123" s="248">
        <v>4.2335010868271442E-3</v>
      </c>
    </row>
    <row r="124" spans="1:6" x14ac:dyDescent="0.3">
      <c r="A124" s="13" t="s">
        <v>67</v>
      </c>
      <c r="C124" s="16">
        <v>2.651251132080824E-3</v>
      </c>
      <c r="D124" s="107">
        <v>1.3036031558711324E-2</v>
      </c>
      <c r="E124" s="163"/>
      <c r="F124" s="248">
        <v>5.2291141466975655E-3</v>
      </c>
    </row>
    <row r="125" spans="1:6" x14ac:dyDescent="0.3">
      <c r="A125" s="13" t="s">
        <v>68</v>
      </c>
      <c r="C125" s="16"/>
      <c r="D125" s="107">
        <v>1.4555495516008545E-2</v>
      </c>
      <c r="E125" s="163"/>
      <c r="F125" s="248">
        <v>4.8518503463427492E-3</v>
      </c>
    </row>
    <row r="126" spans="1:6" x14ac:dyDescent="0.3">
      <c r="A126" s="13" t="s">
        <v>69</v>
      </c>
      <c r="C126" s="16">
        <v>3.9123389037765306E-3</v>
      </c>
      <c r="D126" s="107">
        <v>0.18330037824914602</v>
      </c>
      <c r="E126" s="163"/>
      <c r="F126" s="248">
        <v>6.2404477051818875E-2</v>
      </c>
    </row>
    <row r="127" spans="1:6" x14ac:dyDescent="0.3">
      <c r="A127" s="13" t="s">
        <v>43</v>
      </c>
      <c r="C127" s="16">
        <v>2.5081764119578918E-3</v>
      </c>
      <c r="D127" s="107">
        <v>8.2132443523178833E-2</v>
      </c>
      <c r="E127" s="158">
        <v>7.7704682711575305E-3</v>
      </c>
      <c r="F127" s="248">
        <v>3.0803783990934686E-2</v>
      </c>
    </row>
    <row r="128" spans="1:6" x14ac:dyDescent="0.3">
      <c r="A128" s="17" t="s">
        <v>5</v>
      </c>
      <c r="C128" s="19">
        <v>1</v>
      </c>
      <c r="D128" s="108">
        <v>1</v>
      </c>
      <c r="E128" s="159">
        <v>1</v>
      </c>
      <c r="F128" s="247">
        <v>1</v>
      </c>
    </row>
    <row r="129" spans="1:14" s="22" customFormat="1" x14ac:dyDescent="0.3">
      <c r="A129" s="240" t="s">
        <v>6</v>
      </c>
      <c r="C129" s="28">
        <v>499.99999131190248</v>
      </c>
      <c r="D129" s="109">
        <v>500.00000847457648</v>
      </c>
      <c r="E129" s="160">
        <v>499.99430379746872</v>
      </c>
      <c r="F129" s="269">
        <v>1499.9943035839487</v>
      </c>
    </row>
    <row r="130" spans="1:14" x14ac:dyDescent="0.3">
      <c r="A130" s="235" t="s">
        <v>7</v>
      </c>
      <c r="C130" s="25">
        <v>1151</v>
      </c>
      <c r="D130" s="110">
        <v>472</v>
      </c>
      <c r="E130" s="161">
        <v>395</v>
      </c>
      <c r="F130" s="161">
        <v>2018</v>
      </c>
    </row>
    <row r="132" spans="1:14" x14ac:dyDescent="0.3">
      <c r="A132" s="26" t="s">
        <v>8</v>
      </c>
      <c r="B132" s="26" t="s">
        <v>9</v>
      </c>
    </row>
    <row r="133" spans="1:14" x14ac:dyDescent="0.3">
      <c r="A133" s="26" t="s">
        <v>10</v>
      </c>
      <c r="B133" s="26" t="s">
        <v>11</v>
      </c>
    </row>
    <row r="134" spans="1:14" x14ac:dyDescent="0.3">
      <c r="A134" s="1"/>
    </row>
    <row r="135" spans="1:14" x14ac:dyDescent="0.3">
      <c r="A135" s="164" t="s">
        <v>524</v>
      </c>
      <c r="B135" s="165"/>
      <c r="C135" s="165"/>
      <c r="D135" s="165"/>
      <c r="E135" s="165"/>
      <c r="F135" s="165"/>
      <c r="G135" s="165"/>
      <c r="H135" s="165"/>
      <c r="I135" s="165"/>
      <c r="J135" s="165"/>
      <c r="K135" s="165"/>
      <c r="L135" s="165"/>
      <c r="M135" s="165"/>
      <c r="N135" s="165"/>
    </row>
    <row r="136" spans="1:14" x14ac:dyDescent="0.3">
      <c r="A136" s="1"/>
    </row>
    <row r="137" spans="1:14" x14ac:dyDescent="0.3">
      <c r="A137" s="1"/>
      <c r="E137" s="162" t="s">
        <v>577</v>
      </c>
    </row>
    <row r="138" spans="1:14" x14ac:dyDescent="0.3">
      <c r="A138" s="146" t="s">
        <v>146</v>
      </c>
      <c r="E138" s="157">
        <v>0.35972890830401816</v>
      </c>
    </row>
    <row r="139" spans="1:14" x14ac:dyDescent="0.3">
      <c r="A139" s="147" t="s">
        <v>147</v>
      </c>
      <c r="E139" s="158">
        <v>0.64027109169598195</v>
      </c>
    </row>
    <row r="140" spans="1:14" x14ac:dyDescent="0.3">
      <c r="A140" s="133" t="s">
        <v>5</v>
      </c>
      <c r="E140" s="159">
        <v>1</v>
      </c>
    </row>
    <row r="141" spans="1:14" s="22" customFormat="1" x14ac:dyDescent="0.3">
      <c r="A141" s="251" t="s">
        <v>6</v>
      </c>
      <c r="B141"/>
      <c r="C141"/>
      <c r="D141"/>
      <c r="E141" s="160">
        <v>499.99430379746872</v>
      </c>
    </row>
    <row r="142" spans="1:14" x14ac:dyDescent="0.3">
      <c r="A142" s="252" t="s">
        <v>7</v>
      </c>
      <c r="E142" s="161">
        <v>395</v>
      </c>
    </row>
    <row r="144" spans="1:14" x14ac:dyDescent="0.3">
      <c r="A144" s="26" t="s">
        <v>8</v>
      </c>
      <c r="B144" s="26" t="s">
        <v>9</v>
      </c>
    </row>
    <row r="145" spans="1:14" x14ac:dyDescent="0.3">
      <c r="A145" s="26" t="s">
        <v>10</v>
      </c>
      <c r="B145" s="26" t="s">
        <v>11</v>
      </c>
    </row>
    <row r="146" spans="1:14" x14ac:dyDescent="0.3">
      <c r="A146" s="26"/>
    </row>
    <row r="147" spans="1:14" x14ac:dyDescent="0.3">
      <c r="A147" s="174" t="s">
        <v>525</v>
      </c>
      <c r="B147" s="175"/>
      <c r="C147" s="176"/>
      <c r="D147" s="176"/>
      <c r="E147" s="176"/>
      <c r="F147" s="176"/>
      <c r="G147" s="176"/>
      <c r="H147" s="176"/>
      <c r="I147" s="176"/>
      <c r="J147" s="176"/>
      <c r="K147" s="176"/>
      <c r="L147" s="176"/>
      <c r="M147" s="176"/>
      <c r="N147" s="176"/>
    </row>
    <row r="148" spans="1:14" x14ac:dyDescent="0.3">
      <c r="A148" s="174"/>
      <c r="B148" s="175"/>
      <c r="C148" s="176"/>
      <c r="D148" s="176"/>
    </row>
    <row r="149" spans="1:14" x14ac:dyDescent="0.3">
      <c r="A149" s="1"/>
      <c r="B149" s="175"/>
      <c r="C149" s="176"/>
      <c r="D149" s="176"/>
      <c r="E149" s="178" t="s">
        <v>577</v>
      </c>
    </row>
    <row r="150" spans="1:14" x14ac:dyDescent="0.3">
      <c r="A150" s="179" t="s">
        <v>526</v>
      </c>
      <c r="B150" s="175"/>
      <c r="C150" s="176"/>
      <c r="D150" s="176"/>
      <c r="E150" s="180">
        <v>9.2171019619076158E-2</v>
      </c>
    </row>
    <row r="151" spans="1:14" x14ac:dyDescent="0.3">
      <c r="A151" s="181" t="s">
        <v>527</v>
      </c>
      <c r="B151" s="175"/>
      <c r="C151" s="176"/>
      <c r="D151" s="176"/>
      <c r="E151" s="180">
        <v>0.24816860708572647</v>
      </c>
    </row>
    <row r="152" spans="1:14" x14ac:dyDescent="0.3">
      <c r="A152" s="181" t="s">
        <v>528</v>
      </c>
      <c r="B152" s="175"/>
      <c r="C152" s="176"/>
      <c r="D152" s="176"/>
      <c r="E152" s="180">
        <v>0.58713798804008577</v>
      </c>
    </row>
    <row r="153" spans="1:14" x14ac:dyDescent="0.3">
      <c r="A153" s="181" t="s">
        <v>529</v>
      </c>
      <c r="B153" s="175"/>
      <c r="C153" s="176"/>
      <c r="D153" s="176"/>
      <c r="E153" s="180">
        <v>0.24015333802984482</v>
      </c>
    </row>
    <row r="154" spans="1:14" x14ac:dyDescent="0.3">
      <c r="A154" s="181" t="s">
        <v>530</v>
      </c>
      <c r="B154" s="175"/>
      <c r="C154" s="176"/>
      <c r="D154" s="176"/>
      <c r="E154" s="180">
        <v>7.2916498054420117E-2</v>
      </c>
    </row>
    <row r="155" spans="1:14" x14ac:dyDescent="0.3">
      <c r="A155" s="181" t="s">
        <v>531</v>
      </c>
      <c r="B155" s="175"/>
      <c r="C155" s="176"/>
      <c r="D155" s="176"/>
      <c r="E155" s="180">
        <v>9.0899302068459045E-3</v>
      </c>
    </row>
    <row r="156" spans="1:14" x14ac:dyDescent="0.3">
      <c r="A156" s="181" t="s">
        <v>532</v>
      </c>
      <c r="B156" s="175"/>
      <c r="C156" s="176"/>
      <c r="D156" s="176"/>
      <c r="E156" s="180"/>
    </row>
    <row r="157" spans="1:14" x14ac:dyDescent="0.3">
      <c r="A157" s="181" t="s">
        <v>43</v>
      </c>
      <c r="B157" s="175"/>
      <c r="C157" s="176"/>
      <c r="D157" s="176"/>
      <c r="E157" s="180">
        <v>0.1091776906819773</v>
      </c>
    </row>
    <row r="158" spans="1:14" x14ac:dyDescent="0.3">
      <c r="A158" s="182" t="s">
        <v>6</v>
      </c>
      <c r="B158" s="175"/>
      <c r="C158" s="176"/>
      <c r="D158" s="176"/>
      <c r="E158" s="183">
        <v>179.86240506329068</v>
      </c>
    </row>
    <row r="159" spans="1:14" x14ac:dyDescent="0.3">
      <c r="A159" s="184" t="s">
        <v>7</v>
      </c>
      <c r="B159" s="175"/>
      <c r="C159" s="176"/>
      <c r="D159" s="176"/>
      <c r="E159" s="185">
        <v>173</v>
      </c>
    </row>
    <row r="160" spans="1:14" x14ac:dyDescent="0.3">
      <c r="B160" s="175"/>
      <c r="C160" s="176"/>
      <c r="D160" s="176"/>
    </row>
    <row r="161" spans="1:6" x14ac:dyDescent="0.3">
      <c r="A161" s="26" t="s">
        <v>8</v>
      </c>
      <c r="B161" s="26" t="s">
        <v>533</v>
      </c>
      <c r="C161" s="176"/>
      <c r="D161" s="176"/>
    </row>
    <row r="162" spans="1:6" x14ac:dyDescent="0.3">
      <c r="A162" s="26" t="s">
        <v>10</v>
      </c>
      <c r="B162" s="26" t="s">
        <v>11</v>
      </c>
      <c r="C162" s="176"/>
      <c r="D162" s="176"/>
    </row>
    <row r="164" spans="1:6" x14ac:dyDescent="0.3">
      <c r="A164" s="8" t="s">
        <v>70</v>
      </c>
    </row>
    <row r="166" spans="1:6" x14ac:dyDescent="0.3">
      <c r="C166" s="10" t="s">
        <v>394</v>
      </c>
      <c r="D166" s="105" t="s">
        <v>517</v>
      </c>
      <c r="F166" s="250" t="s">
        <v>5</v>
      </c>
    </row>
    <row r="167" spans="1:6" x14ac:dyDescent="0.3">
      <c r="A167" s="11" t="s">
        <v>71</v>
      </c>
      <c r="C167" s="12">
        <v>3.3802428910554815E-2</v>
      </c>
      <c r="D167" s="106">
        <v>2.1833243274012832E-2</v>
      </c>
      <c r="F167" s="249">
        <v>2.7817835989572198E-2</v>
      </c>
    </row>
    <row r="168" spans="1:6" x14ac:dyDescent="0.3">
      <c r="A168" s="13" t="s">
        <v>72</v>
      </c>
      <c r="C168" s="16">
        <v>2.5016811902985447E-3</v>
      </c>
      <c r="D168" s="107">
        <v>5.9180698149479717E-3</v>
      </c>
      <c r="F168" s="248">
        <v>4.209875531940438E-3</v>
      </c>
    </row>
    <row r="169" spans="1:6" x14ac:dyDescent="0.3">
      <c r="A169" s="13" t="s">
        <v>73</v>
      </c>
      <c r="C169" s="16">
        <v>4.500875838416611E-3</v>
      </c>
      <c r="D169" s="107">
        <v>2.6551421160145416E-2</v>
      </c>
      <c r="F169" s="248">
        <v>1.5526148688504165E-2</v>
      </c>
    </row>
    <row r="170" spans="1:6" x14ac:dyDescent="0.3">
      <c r="A170" s="13" t="s">
        <v>74</v>
      </c>
      <c r="C170" s="16">
        <v>7.4147368794915212E-3</v>
      </c>
      <c r="D170" s="107">
        <v>1.1516567601414113E-2</v>
      </c>
      <c r="F170" s="248">
        <v>9.4656522756520044E-3</v>
      </c>
    </row>
    <row r="171" spans="1:6" x14ac:dyDescent="0.3">
      <c r="A171" s="13" t="s">
        <v>75</v>
      </c>
      <c r="C171" s="16">
        <v>2.5574507829270354E-2</v>
      </c>
      <c r="D171" s="107">
        <v>7.7815227494657149E-2</v>
      </c>
      <c r="F171" s="248">
        <v>5.1694868110258918E-2</v>
      </c>
    </row>
    <row r="172" spans="1:6" x14ac:dyDescent="0.3">
      <c r="A172" s="13" t="s">
        <v>76</v>
      </c>
      <c r="C172" s="16">
        <v>1.2221247823132029E-2</v>
      </c>
      <c r="D172" s="107">
        <v>4.5505522533804715E-2</v>
      </c>
      <c r="F172" s="248">
        <v>2.8863385464091933E-2</v>
      </c>
    </row>
    <row r="173" spans="1:6" x14ac:dyDescent="0.3">
      <c r="A173" s="13" t="s">
        <v>77</v>
      </c>
      <c r="C173" s="16">
        <v>6.9744082011191699E-2</v>
      </c>
      <c r="D173" s="107">
        <v>8.7013401067569468E-2</v>
      </c>
      <c r="F173" s="248">
        <v>7.8378741687574402E-2</v>
      </c>
    </row>
    <row r="174" spans="1:6" x14ac:dyDescent="0.3">
      <c r="A174" s="13" t="s">
        <v>78</v>
      </c>
      <c r="C174" s="27"/>
      <c r="D174" s="107">
        <v>4.5583918718916649E-3</v>
      </c>
      <c r="F174" s="248">
        <v>2.2791959750629275E-3</v>
      </c>
    </row>
    <row r="175" spans="1:6" x14ac:dyDescent="0.3">
      <c r="A175" s="13" t="s">
        <v>79</v>
      </c>
      <c r="C175" s="16">
        <v>2.5533721555755392E-2</v>
      </c>
      <c r="D175" s="107">
        <v>8.1173727437733434E-2</v>
      </c>
      <c r="F175" s="248">
        <v>5.3353724974210003E-2</v>
      </c>
    </row>
    <row r="176" spans="1:6" x14ac:dyDescent="0.3">
      <c r="A176" s="13" t="s">
        <v>80</v>
      </c>
      <c r="C176" s="16">
        <v>5.7584133928481912E-2</v>
      </c>
      <c r="D176" s="107">
        <v>2.7911099103201716E-2</v>
      </c>
      <c r="F176" s="248">
        <v>4.2747616261207468E-2</v>
      </c>
    </row>
    <row r="177" spans="1:6" x14ac:dyDescent="0.3">
      <c r="A177" s="13" t="s">
        <v>81</v>
      </c>
      <c r="C177" s="16">
        <v>3.1135161270810813E-2</v>
      </c>
      <c r="D177" s="107">
        <v>1.607495947330578E-2</v>
      </c>
      <c r="F177" s="248">
        <v>2.3605060242821625E-2</v>
      </c>
    </row>
    <row r="178" spans="1:6" x14ac:dyDescent="0.3">
      <c r="A178" s="13" t="s">
        <v>82</v>
      </c>
      <c r="C178" s="16">
        <v>3.2602824198137703E-3</v>
      </c>
      <c r="D178" s="107">
        <v>1.5194639572972219E-3</v>
      </c>
      <c r="F178" s="248">
        <v>2.3898731736169462E-3</v>
      </c>
    </row>
    <row r="179" spans="1:6" x14ac:dyDescent="0.3">
      <c r="A179" s="13" t="s">
        <v>83</v>
      </c>
      <c r="C179" s="16">
        <v>1.8158559828993233E-2</v>
      </c>
      <c r="D179" s="107">
        <v>5.5342840163680684E-2</v>
      </c>
      <c r="F179" s="248">
        <v>3.6750700315427771E-2</v>
      </c>
    </row>
    <row r="180" spans="1:6" x14ac:dyDescent="0.3">
      <c r="A180" s="13" t="s">
        <v>84</v>
      </c>
      <c r="C180" s="16">
        <v>2.2865002134926201E-2</v>
      </c>
      <c r="D180" s="107">
        <v>1.0316675672598721E-2</v>
      </c>
      <c r="F180" s="248">
        <v>1.6590838796081041E-2</v>
      </c>
    </row>
    <row r="181" spans="1:6" x14ac:dyDescent="0.3">
      <c r="A181" s="13" t="s">
        <v>85</v>
      </c>
      <c r="C181" s="16">
        <v>4.4578506421868065E-3</v>
      </c>
      <c r="D181" s="107">
        <v>2.0633351345197445E-2</v>
      </c>
      <c r="F181" s="248">
        <v>1.2545601132499539E-2</v>
      </c>
    </row>
    <row r="182" spans="1:6" x14ac:dyDescent="0.3">
      <c r="A182" s="13" t="s">
        <v>86</v>
      </c>
      <c r="C182" s="16">
        <v>0.30118035275726063</v>
      </c>
      <c r="D182" s="107">
        <v>0.10100814871172624</v>
      </c>
      <c r="F182" s="248">
        <v>0.20109424901674841</v>
      </c>
    </row>
    <row r="183" spans="1:6" x14ac:dyDescent="0.3">
      <c r="A183" s="13" t="s">
        <v>87</v>
      </c>
      <c r="C183" s="16">
        <v>7.3619688507727014E-3</v>
      </c>
      <c r="D183" s="107">
        <v>2.367227925979189E-2</v>
      </c>
      <c r="F183" s="248">
        <v>1.5517124195246555E-2</v>
      </c>
    </row>
    <row r="184" spans="1:6" x14ac:dyDescent="0.3">
      <c r="A184" s="13" t="s">
        <v>88</v>
      </c>
      <c r="C184" s="16">
        <v>4.7569905257513583E-3</v>
      </c>
      <c r="D184" s="107">
        <v>8.7890727323885934E-2</v>
      </c>
      <c r="F184" s="248">
        <v>4.632385963821721E-2</v>
      </c>
    </row>
    <row r="185" spans="1:6" x14ac:dyDescent="0.3">
      <c r="A185" s="13" t="s">
        <v>89</v>
      </c>
      <c r="C185" s="16">
        <v>0.10343163689716137</v>
      </c>
      <c r="D185" s="107">
        <v>9.7728044953761889E-2</v>
      </c>
      <c r="F185" s="248">
        <v>0.10057984087651729</v>
      </c>
    </row>
    <row r="186" spans="1:6" x14ac:dyDescent="0.3">
      <c r="A186" s="13" t="s">
        <v>43</v>
      </c>
      <c r="C186" s="16">
        <v>0.26451477870573031</v>
      </c>
      <c r="D186" s="107">
        <v>0.19601683777937567</v>
      </c>
      <c r="F186" s="248">
        <v>0.23026580765474924</v>
      </c>
    </row>
    <row r="187" spans="1:6" x14ac:dyDescent="0.3">
      <c r="A187" s="17" t="s">
        <v>5</v>
      </c>
      <c r="C187" s="19">
        <v>1</v>
      </c>
      <c r="D187" s="108">
        <v>1</v>
      </c>
      <c r="F187" s="247">
        <v>1</v>
      </c>
    </row>
    <row r="188" spans="1:6" s="22" customFormat="1" x14ac:dyDescent="0.3">
      <c r="A188" s="240" t="s">
        <v>6</v>
      </c>
      <c r="C188" s="28">
        <v>499.99999131190248</v>
      </c>
      <c r="D188" s="109">
        <v>500.00000847457602</v>
      </c>
      <c r="E188"/>
      <c r="F188" s="269">
        <v>999.99999978647884</v>
      </c>
    </row>
    <row r="189" spans="1:6" x14ac:dyDescent="0.3">
      <c r="A189" s="235" t="s">
        <v>7</v>
      </c>
      <c r="C189" s="25">
        <v>1151</v>
      </c>
      <c r="D189" s="110">
        <v>472</v>
      </c>
      <c r="E189" s="22"/>
      <c r="F189" s="270">
        <v>1623</v>
      </c>
    </row>
    <row r="191" spans="1:6" x14ac:dyDescent="0.3">
      <c r="A191" s="26" t="s">
        <v>8</v>
      </c>
      <c r="B191" s="26" t="s">
        <v>9</v>
      </c>
    </row>
    <row r="192" spans="1:6" x14ac:dyDescent="0.3">
      <c r="A192" s="26" t="s">
        <v>10</v>
      </c>
      <c r="B192" s="26" t="s">
        <v>11</v>
      </c>
    </row>
    <row r="193" spans="1:13" x14ac:dyDescent="0.3">
      <c r="A193" s="26"/>
    </row>
    <row r="194" spans="1:13" x14ac:dyDescent="0.3">
      <c r="A194" s="65" t="s">
        <v>395</v>
      </c>
      <c r="B194" s="66"/>
      <c r="C194" s="66"/>
      <c r="D194" s="66"/>
      <c r="F194" s="66"/>
      <c r="G194" s="66"/>
      <c r="H194" s="66"/>
      <c r="I194" s="66"/>
      <c r="J194" s="66"/>
      <c r="K194" s="66"/>
      <c r="L194" s="66"/>
      <c r="M194" s="67"/>
    </row>
    <row r="195" spans="1:13" x14ac:dyDescent="0.3">
      <c r="A195" s="1"/>
      <c r="E195" s="66"/>
    </row>
    <row r="196" spans="1:13" x14ac:dyDescent="0.3">
      <c r="A196" s="1"/>
      <c r="B196" s="69" t="s">
        <v>492</v>
      </c>
    </row>
    <row r="197" spans="1:13" x14ac:dyDescent="0.3">
      <c r="A197" s="70" t="s">
        <v>91</v>
      </c>
      <c r="B197" s="72">
        <v>7.0757979747955099E-3</v>
      </c>
    </row>
    <row r="198" spans="1:13" x14ac:dyDescent="0.3">
      <c r="A198" s="73" t="s">
        <v>92</v>
      </c>
      <c r="B198" s="75">
        <v>2.2050115697538765E-2</v>
      </c>
    </row>
    <row r="199" spans="1:13" x14ac:dyDescent="0.3">
      <c r="A199" s="73" t="s">
        <v>93</v>
      </c>
      <c r="B199" s="75">
        <v>0.16053355546088605</v>
      </c>
    </row>
    <row r="200" spans="1:13" x14ac:dyDescent="0.3">
      <c r="A200" s="73" t="s">
        <v>94</v>
      </c>
      <c r="B200" s="75">
        <v>0.49354502851015447</v>
      </c>
    </row>
    <row r="201" spans="1:13" x14ac:dyDescent="0.3">
      <c r="A201" s="73" t="s">
        <v>95</v>
      </c>
      <c r="B201" s="75">
        <v>0.31679550235662535</v>
      </c>
    </row>
    <row r="202" spans="1:13" x14ac:dyDescent="0.3">
      <c r="A202" s="76" t="s">
        <v>5</v>
      </c>
      <c r="B202" s="78">
        <v>1</v>
      </c>
    </row>
    <row r="203" spans="1:13" x14ac:dyDescent="0.3">
      <c r="A203" s="253" t="s">
        <v>6</v>
      </c>
      <c r="B203" s="79">
        <v>499.99999999999989</v>
      </c>
    </row>
    <row r="204" spans="1:13" x14ac:dyDescent="0.3">
      <c r="A204" s="254" t="s">
        <v>7</v>
      </c>
      <c r="B204" s="81">
        <v>812</v>
      </c>
    </row>
    <row r="206" spans="1:13" x14ac:dyDescent="0.3">
      <c r="A206" s="31" t="s">
        <v>97</v>
      </c>
      <c r="B206" s="14">
        <f t="shared" ref="B206" si="0">B197+B198</f>
        <v>2.9125913672334275E-2</v>
      </c>
    </row>
    <row r="207" spans="1:13" x14ac:dyDescent="0.3">
      <c r="A207" s="32" t="s">
        <v>98</v>
      </c>
      <c r="B207" s="14">
        <f t="shared" ref="B207" si="1">B199</f>
        <v>0.16053355546088605</v>
      </c>
    </row>
    <row r="208" spans="1:13" x14ac:dyDescent="0.3">
      <c r="A208" s="13" t="s">
        <v>99</v>
      </c>
      <c r="B208" s="14">
        <f t="shared" ref="B208" si="2">B200+B201</f>
        <v>0.81034053086677982</v>
      </c>
    </row>
    <row r="210" spans="1:13" x14ac:dyDescent="0.3">
      <c r="A210" s="255" t="s">
        <v>100</v>
      </c>
      <c r="B210" s="35">
        <v>4.0909343215762748</v>
      </c>
    </row>
    <row r="212" spans="1:13" x14ac:dyDescent="0.3">
      <c r="A212" s="26" t="s">
        <v>8</v>
      </c>
      <c r="B212" s="26" t="s">
        <v>9</v>
      </c>
    </row>
    <row r="213" spans="1:13" x14ac:dyDescent="0.3">
      <c r="A213" s="26" t="s">
        <v>10</v>
      </c>
      <c r="B213" s="26" t="s">
        <v>11</v>
      </c>
    </row>
    <row r="215" spans="1:13" x14ac:dyDescent="0.3">
      <c r="A215" s="65" t="s">
        <v>396</v>
      </c>
      <c r="B215" s="66"/>
      <c r="C215" s="66"/>
      <c r="D215" s="66"/>
      <c r="F215" s="66"/>
      <c r="G215" s="66"/>
      <c r="H215" s="66"/>
      <c r="I215" s="66"/>
      <c r="J215" s="66"/>
      <c r="K215" s="66"/>
      <c r="L215" s="66"/>
      <c r="M215" s="67"/>
    </row>
    <row r="216" spans="1:13" x14ac:dyDescent="0.3">
      <c r="A216" s="1"/>
      <c r="E216" s="66"/>
    </row>
    <row r="217" spans="1:13" x14ac:dyDescent="0.3">
      <c r="A217" s="1"/>
      <c r="B217" s="69" t="s">
        <v>492</v>
      </c>
    </row>
    <row r="218" spans="1:13" x14ac:dyDescent="0.3">
      <c r="A218" s="70" t="s">
        <v>209</v>
      </c>
      <c r="B218" s="72">
        <v>2.1791382032161851E-2</v>
      </c>
    </row>
    <row r="219" spans="1:13" x14ac:dyDescent="0.3">
      <c r="A219" s="73" t="s">
        <v>210</v>
      </c>
      <c r="B219" s="75">
        <v>3.5534913843154652E-2</v>
      </c>
    </row>
    <row r="220" spans="1:13" x14ac:dyDescent="0.3">
      <c r="A220" s="73" t="s">
        <v>93</v>
      </c>
      <c r="B220" s="75">
        <v>0.11117928460324673</v>
      </c>
    </row>
    <row r="221" spans="1:13" x14ac:dyDescent="0.3">
      <c r="A221" s="73" t="s">
        <v>211</v>
      </c>
      <c r="B221" s="75">
        <v>0.35644610079574968</v>
      </c>
    </row>
    <row r="222" spans="1:13" x14ac:dyDescent="0.3">
      <c r="A222" s="73" t="s">
        <v>212</v>
      </c>
      <c r="B222" s="75">
        <v>0.47504831872568704</v>
      </c>
    </row>
    <row r="223" spans="1:13" x14ac:dyDescent="0.3">
      <c r="A223" s="76" t="s">
        <v>5</v>
      </c>
      <c r="B223" s="78">
        <v>1</v>
      </c>
    </row>
    <row r="224" spans="1:13" x14ac:dyDescent="0.3">
      <c r="A224" s="253" t="s">
        <v>6</v>
      </c>
      <c r="B224" s="79">
        <v>499.99999999999989</v>
      </c>
    </row>
    <row r="225" spans="1:13" x14ac:dyDescent="0.3">
      <c r="A225" s="254" t="s">
        <v>7</v>
      </c>
      <c r="B225" s="81">
        <v>812</v>
      </c>
    </row>
    <row r="227" spans="1:13" x14ac:dyDescent="0.3">
      <c r="A227" s="31" t="s">
        <v>97</v>
      </c>
      <c r="B227" s="14">
        <f t="shared" ref="B227" si="3">B218+B219</f>
        <v>5.7326295875316499E-2</v>
      </c>
    </row>
    <row r="228" spans="1:13" x14ac:dyDescent="0.3">
      <c r="A228" s="32" t="s">
        <v>98</v>
      </c>
      <c r="B228" s="14">
        <f t="shared" ref="B228" si="4">B220</f>
        <v>0.11117928460324673</v>
      </c>
    </row>
    <row r="229" spans="1:13" x14ac:dyDescent="0.3">
      <c r="A229" s="13" t="s">
        <v>99</v>
      </c>
      <c r="B229" s="14">
        <f t="shared" ref="B229" si="5">B221+B222</f>
        <v>0.83149441952143666</v>
      </c>
    </row>
    <row r="231" spans="1:13" x14ac:dyDescent="0.3">
      <c r="A231" s="255" t="s">
        <v>100</v>
      </c>
      <c r="B231" s="35">
        <v>4.227425060339649</v>
      </c>
    </row>
    <row r="233" spans="1:13" x14ac:dyDescent="0.3">
      <c r="A233" s="26" t="s">
        <v>8</v>
      </c>
      <c r="B233" s="26" t="s">
        <v>9</v>
      </c>
    </row>
    <row r="234" spans="1:13" x14ac:dyDescent="0.3">
      <c r="A234" s="26" t="s">
        <v>10</v>
      </c>
      <c r="B234" s="26" t="s">
        <v>11</v>
      </c>
    </row>
    <row r="236" spans="1:13" x14ac:dyDescent="0.3">
      <c r="A236" s="65" t="s">
        <v>397</v>
      </c>
      <c r="B236" s="66"/>
      <c r="C236" s="66"/>
      <c r="D236" s="66"/>
      <c r="F236" s="66"/>
      <c r="G236" s="66"/>
      <c r="H236" s="66"/>
      <c r="I236" s="66"/>
      <c r="J236" s="66"/>
      <c r="K236" s="66"/>
      <c r="L236" s="66"/>
      <c r="M236" s="67"/>
    </row>
    <row r="237" spans="1:13" x14ac:dyDescent="0.3">
      <c r="A237" s="1"/>
      <c r="E237" s="66"/>
    </row>
    <row r="238" spans="1:13" x14ac:dyDescent="0.3">
      <c r="A238" s="1"/>
      <c r="B238" s="69" t="s">
        <v>492</v>
      </c>
    </row>
    <row r="239" spans="1:13" x14ac:dyDescent="0.3">
      <c r="A239" s="70" t="s">
        <v>209</v>
      </c>
      <c r="B239" s="72">
        <v>9.4766241642591315E-2</v>
      </c>
    </row>
    <row r="240" spans="1:13" x14ac:dyDescent="0.3">
      <c r="A240" s="73" t="s">
        <v>210</v>
      </c>
      <c r="B240" s="75">
        <v>0.18149171496707717</v>
      </c>
    </row>
    <row r="241" spans="1:2" x14ac:dyDescent="0.3">
      <c r="A241" s="73" t="s">
        <v>93</v>
      </c>
      <c r="B241" s="75">
        <v>0.25787199313690318</v>
      </c>
    </row>
    <row r="242" spans="1:2" x14ac:dyDescent="0.3">
      <c r="A242" s="73" t="s">
        <v>211</v>
      </c>
      <c r="B242" s="75">
        <v>0.31673872503033923</v>
      </c>
    </row>
    <row r="243" spans="1:2" x14ac:dyDescent="0.3">
      <c r="A243" s="73" t="s">
        <v>212</v>
      </c>
      <c r="B243" s="75">
        <v>0.14913132522308914</v>
      </c>
    </row>
    <row r="244" spans="1:2" x14ac:dyDescent="0.3">
      <c r="A244" s="76" t="s">
        <v>5</v>
      </c>
      <c r="B244" s="78">
        <v>1</v>
      </c>
    </row>
    <row r="245" spans="1:2" x14ac:dyDescent="0.3">
      <c r="A245" s="253" t="s">
        <v>6</v>
      </c>
      <c r="B245" s="79">
        <v>499.99999999999989</v>
      </c>
    </row>
    <row r="246" spans="1:2" x14ac:dyDescent="0.3">
      <c r="A246" s="254" t="s">
        <v>7</v>
      </c>
      <c r="B246" s="81">
        <v>812</v>
      </c>
    </row>
    <row r="248" spans="1:2" x14ac:dyDescent="0.3">
      <c r="A248" s="31" t="s">
        <v>97</v>
      </c>
      <c r="B248" s="14">
        <f t="shared" ref="B248" si="6">B239+B240</f>
        <v>0.27625795660966845</v>
      </c>
    </row>
    <row r="249" spans="1:2" x14ac:dyDescent="0.3">
      <c r="A249" s="32" t="s">
        <v>98</v>
      </c>
      <c r="B249" s="14">
        <f t="shared" ref="B249" si="7">B241</f>
        <v>0.25787199313690318</v>
      </c>
    </row>
    <row r="250" spans="1:2" x14ac:dyDescent="0.3">
      <c r="A250" s="13" t="s">
        <v>99</v>
      </c>
      <c r="B250" s="14">
        <f t="shared" ref="B250" si="8">B242+B243</f>
        <v>0.46587005025342837</v>
      </c>
    </row>
    <row r="252" spans="1:2" x14ac:dyDescent="0.3">
      <c r="A252" s="255" t="s">
        <v>100</v>
      </c>
      <c r="B252" s="35">
        <v>3.2439771772242567</v>
      </c>
    </row>
    <row r="254" spans="1:2" x14ac:dyDescent="0.3">
      <c r="A254" s="26" t="s">
        <v>8</v>
      </c>
      <c r="B254" s="26" t="s">
        <v>9</v>
      </c>
    </row>
    <row r="255" spans="1:2" x14ac:dyDescent="0.3">
      <c r="A255" s="26" t="s">
        <v>10</v>
      </c>
      <c r="B255" s="26" t="s">
        <v>11</v>
      </c>
    </row>
    <row r="257" spans="1:2" x14ac:dyDescent="0.3">
      <c r="A257" s="65" t="s">
        <v>398</v>
      </c>
    </row>
    <row r="258" spans="1:2" x14ac:dyDescent="0.3">
      <c r="A258" s="1"/>
    </row>
    <row r="259" spans="1:2" x14ac:dyDescent="0.3">
      <c r="A259" s="1"/>
      <c r="B259" s="69" t="s">
        <v>492</v>
      </c>
    </row>
    <row r="260" spans="1:2" x14ac:dyDescent="0.3">
      <c r="A260" s="70" t="s">
        <v>209</v>
      </c>
      <c r="B260" s="72">
        <v>8.6431330143790744E-2</v>
      </c>
    </row>
    <row r="261" spans="1:2" x14ac:dyDescent="0.3">
      <c r="A261" s="73" t="s">
        <v>210</v>
      </c>
      <c r="B261" s="75">
        <v>0.17285301424720159</v>
      </c>
    </row>
    <row r="262" spans="1:2" x14ac:dyDescent="0.3">
      <c r="A262" s="73" t="s">
        <v>93</v>
      </c>
      <c r="B262" s="75">
        <v>0.32749967673554564</v>
      </c>
    </row>
    <row r="263" spans="1:2" x14ac:dyDescent="0.3">
      <c r="A263" s="73" t="s">
        <v>211</v>
      </c>
      <c r="B263" s="75">
        <v>0.27905994818733187</v>
      </c>
    </row>
    <row r="264" spans="1:2" x14ac:dyDescent="0.3">
      <c r="A264" s="73" t="s">
        <v>212</v>
      </c>
      <c r="B264" s="75">
        <v>0.13415603068613013</v>
      </c>
    </row>
    <row r="265" spans="1:2" x14ac:dyDescent="0.3">
      <c r="A265" s="76" t="s">
        <v>5</v>
      </c>
      <c r="B265" s="78">
        <v>1</v>
      </c>
    </row>
    <row r="266" spans="1:2" x14ac:dyDescent="0.3">
      <c r="A266" s="253" t="s">
        <v>6</v>
      </c>
      <c r="B266" s="79">
        <v>499.99999999999989</v>
      </c>
    </row>
    <row r="267" spans="1:2" x14ac:dyDescent="0.3">
      <c r="A267" s="254" t="s">
        <v>7</v>
      </c>
      <c r="B267" s="81">
        <v>812</v>
      </c>
    </row>
    <row r="269" spans="1:2" x14ac:dyDescent="0.3">
      <c r="A269" s="31" t="s">
        <v>97</v>
      </c>
      <c r="B269" s="14">
        <f t="shared" ref="B269" si="9">B260+B261</f>
        <v>0.25928434439099235</v>
      </c>
    </row>
    <row r="270" spans="1:2" x14ac:dyDescent="0.3">
      <c r="A270" s="32" t="s">
        <v>98</v>
      </c>
      <c r="B270" s="14">
        <f t="shared" ref="B270" si="10">B262</f>
        <v>0.32749967673554564</v>
      </c>
    </row>
    <row r="271" spans="1:2" x14ac:dyDescent="0.3">
      <c r="A271" s="13" t="s">
        <v>99</v>
      </c>
      <c r="B271" s="14">
        <f t="shared" ref="B271" si="11">B263+B264</f>
        <v>0.41321597887346201</v>
      </c>
    </row>
    <row r="273" spans="1:2" x14ac:dyDescent="0.3">
      <c r="A273" s="255" t="s">
        <v>100</v>
      </c>
      <c r="B273" s="35">
        <v>3.2016563350248068</v>
      </c>
    </row>
    <row r="275" spans="1:2" x14ac:dyDescent="0.3">
      <c r="A275" s="26" t="s">
        <v>8</v>
      </c>
      <c r="B275" s="26" t="s">
        <v>9</v>
      </c>
    </row>
    <row r="276" spans="1:2" x14ac:dyDescent="0.3">
      <c r="A276" s="26" t="s">
        <v>10</v>
      </c>
      <c r="B276" s="26" t="s">
        <v>11</v>
      </c>
    </row>
    <row r="278" spans="1:2" x14ac:dyDescent="0.3">
      <c r="A278" s="65" t="s">
        <v>399</v>
      </c>
    </row>
    <row r="279" spans="1:2" x14ac:dyDescent="0.3">
      <c r="A279" s="1"/>
    </row>
    <row r="280" spans="1:2" x14ac:dyDescent="0.3">
      <c r="A280" s="1"/>
      <c r="B280" s="69" t="s">
        <v>492</v>
      </c>
    </row>
    <row r="281" spans="1:2" x14ac:dyDescent="0.3">
      <c r="A281" s="70" t="s">
        <v>209</v>
      </c>
      <c r="B281" s="72">
        <v>0.11709389467915871</v>
      </c>
    </row>
    <row r="282" spans="1:2" x14ac:dyDescent="0.3">
      <c r="A282" s="73" t="s">
        <v>210</v>
      </c>
      <c r="B282" s="75">
        <v>0.17139963679605427</v>
      </c>
    </row>
    <row r="283" spans="1:2" x14ac:dyDescent="0.3">
      <c r="A283" s="73" t="s">
        <v>93</v>
      </c>
      <c r="B283" s="75">
        <v>0.2420914373808972</v>
      </c>
    </row>
    <row r="284" spans="1:2" x14ac:dyDescent="0.3">
      <c r="A284" s="73" t="s">
        <v>211</v>
      </c>
      <c r="B284" s="75">
        <v>0.29063092308088678</v>
      </c>
    </row>
    <row r="285" spans="1:2" x14ac:dyDescent="0.3">
      <c r="A285" s="73" t="s">
        <v>212</v>
      </c>
      <c r="B285" s="75">
        <v>0.1787841080630031</v>
      </c>
    </row>
    <row r="286" spans="1:2" x14ac:dyDescent="0.3">
      <c r="A286" s="76" t="s">
        <v>5</v>
      </c>
      <c r="B286" s="78">
        <v>1</v>
      </c>
    </row>
    <row r="287" spans="1:2" x14ac:dyDescent="0.3">
      <c r="A287" s="253" t="s">
        <v>6</v>
      </c>
      <c r="B287" s="79">
        <v>499.99999999999989</v>
      </c>
    </row>
    <row r="288" spans="1:2" x14ac:dyDescent="0.3">
      <c r="A288" s="254" t="s">
        <v>7</v>
      </c>
      <c r="B288" s="81">
        <v>812</v>
      </c>
    </row>
    <row r="290" spans="1:13" x14ac:dyDescent="0.3">
      <c r="A290" s="31" t="s">
        <v>97</v>
      </c>
      <c r="B290" s="14">
        <f t="shared" ref="B290" si="12">B281+B282</f>
        <v>0.28849353147521295</v>
      </c>
    </row>
    <row r="291" spans="1:13" x14ac:dyDescent="0.3">
      <c r="A291" s="32" t="s">
        <v>98</v>
      </c>
      <c r="B291" s="14">
        <f t="shared" ref="B291" si="13">B283</f>
        <v>0.2420914373808972</v>
      </c>
    </row>
    <row r="292" spans="1:13" x14ac:dyDescent="0.3">
      <c r="A292" s="13" t="s">
        <v>99</v>
      </c>
      <c r="B292" s="14">
        <f t="shared" ref="B292" si="14">B284+B285</f>
        <v>0.46941503114388988</v>
      </c>
    </row>
    <row r="294" spans="1:13" x14ac:dyDescent="0.3">
      <c r="A294" s="255" t="s">
        <v>100</v>
      </c>
      <c r="B294" s="35">
        <v>3.2426117130525216</v>
      </c>
    </row>
    <row r="296" spans="1:13" x14ac:dyDescent="0.3">
      <c r="A296" s="26" t="s">
        <v>8</v>
      </c>
      <c r="B296" s="26" t="s">
        <v>9</v>
      </c>
    </row>
    <row r="297" spans="1:13" x14ac:dyDescent="0.3">
      <c r="A297" s="26" t="s">
        <v>10</v>
      </c>
      <c r="B297" s="26" t="s">
        <v>11</v>
      </c>
    </row>
    <row r="299" spans="1:13" x14ac:dyDescent="0.3">
      <c r="A299" s="65" t="s">
        <v>400</v>
      </c>
      <c r="B299" s="66"/>
      <c r="C299" s="66"/>
      <c r="D299" s="66"/>
      <c r="F299" s="66"/>
      <c r="G299" s="66"/>
      <c r="H299" s="66"/>
      <c r="I299" s="66"/>
      <c r="J299" s="66"/>
      <c r="K299" s="66"/>
      <c r="L299" s="66"/>
      <c r="M299" s="67"/>
    </row>
    <row r="300" spans="1:13" x14ac:dyDescent="0.3">
      <c r="A300" s="1"/>
      <c r="E300" s="66"/>
    </row>
    <row r="301" spans="1:13" x14ac:dyDescent="0.3">
      <c r="A301" s="1"/>
      <c r="B301" s="69" t="s">
        <v>492</v>
      </c>
    </row>
    <row r="302" spans="1:13" x14ac:dyDescent="0.3">
      <c r="A302" s="70" t="s">
        <v>223</v>
      </c>
      <c r="B302" s="72">
        <v>0.43316631031263048</v>
      </c>
    </row>
    <row r="303" spans="1:13" x14ac:dyDescent="0.3">
      <c r="A303" s="73" t="s">
        <v>224</v>
      </c>
      <c r="B303" s="75">
        <v>0.19828913432160072</v>
      </c>
    </row>
    <row r="304" spans="1:13" x14ac:dyDescent="0.3">
      <c r="A304" s="73" t="s">
        <v>93</v>
      </c>
      <c r="B304" s="75">
        <v>0.12065938866814928</v>
      </c>
    </row>
    <row r="305" spans="1:2" x14ac:dyDescent="0.3">
      <c r="A305" s="73" t="s">
        <v>225</v>
      </c>
      <c r="B305" s="75">
        <v>0.12703383403609009</v>
      </c>
    </row>
    <row r="306" spans="1:2" x14ac:dyDescent="0.3">
      <c r="A306" s="73" t="s">
        <v>226</v>
      </c>
      <c r="B306" s="75">
        <v>0.12085133266152936</v>
      </c>
    </row>
    <row r="307" spans="1:2" x14ac:dyDescent="0.3">
      <c r="A307" s="76" t="s">
        <v>5</v>
      </c>
      <c r="B307" s="78">
        <v>1</v>
      </c>
    </row>
    <row r="308" spans="1:2" x14ac:dyDescent="0.3">
      <c r="A308" s="253" t="s">
        <v>6</v>
      </c>
      <c r="B308" s="79">
        <v>499.99999999999989</v>
      </c>
    </row>
    <row r="309" spans="1:2" x14ac:dyDescent="0.3">
      <c r="A309" s="254" t="s">
        <v>7</v>
      </c>
      <c r="B309" s="81">
        <v>812</v>
      </c>
    </row>
    <row r="311" spans="1:2" x14ac:dyDescent="0.3">
      <c r="A311" s="31" t="s">
        <v>401</v>
      </c>
      <c r="B311" s="14">
        <f t="shared" ref="B311" si="15">B302+B303</f>
        <v>0.6314554446342312</v>
      </c>
    </row>
    <row r="312" spans="1:2" x14ac:dyDescent="0.3">
      <c r="A312" s="32" t="s">
        <v>98</v>
      </c>
      <c r="B312" s="14">
        <f t="shared" ref="B312" si="16">B304</f>
        <v>0.12065938866814928</v>
      </c>
    </row>
    <row r="313" spans="1:2" x14ac:dyDescent="0.3">
      <c r="A313" s="13" t="s">
        <v>402</v>
      </c>
      <c r="B313" s="14">
        <f t="shared" ref="B313" si="17">B305+B306</f>
        <v>0.24788516669761945</v>
      </c>
    </row>
    <row r="315" spans="1:2" x14ac:dyDescent="0.3">
      <c r="A315" s="255" t="s">
        <v>100</v>
      </c>
      <c r="B315" s="35">
        <v>2.304114744412284</v>
      </c>
    </row>
    <row r="317" spans="1:2" x14ac:dyDescent="0.3">
      <c r="A317" s="26" t="s">
        <v>8</v>
      </c>
      <c r="B317" s="26" t="s">
        <v>9</v>
      </c>
    </row>
    <row r="318" spans="1:2" x14ac:dyDescent="0.3">
      <c r="A318" s="26" t="s">
        <v>10</v>
      </c>
      <c r="B318" s="26" t="s">
        <v>11</v>
      </c>
    </row>
    <row r="320" spans="1:2" x14ac:dyDescent="0.3">
      <c r="A320" s="65" t="s">
        <v>403</v>
      </c>
    </row>
    <row r="321" spans="1:2" x14ac:dyDescent="0.3">
      <c r="A321" s="1"/>
    </row>
    <row r="322" spans="1:2" x14ac:dyDescent="0.3">
      <c r="A322" s="1"/>
      <c r="B322" s="69" t="s">
        <v>492</v>
      </c>
    </row>
    <row r="323" spans="1:2" x14ac:dyDescent="0.3">
      <c r="A323" s="70" t="s">
        <v>228</v>
      </c>
      <c r="B323" s="72">
        <v>2.4129264755602918E-2</v>
      </c>
    </row>
    <row r="324" spans="1:2" x14ac:dyDescent="0.3">
      <c r="A324" s="73" t="s">
        <v>229</v>
      </c>
      <c r="B324" s="75">
        <v>2.6461775000857762E-2</v>
      </c>
    </row>
    <row r="325" spans="1:2" x14ac:dyDescent="0.3">
      <c r="A325" s="73" t="s">
        <v>93</v>
      </c>
      <c r="B325" s="75">
        <v>0.15077896660137882</v>
      </c>
    </row>
    <row r="326" spans="1:2" x14ac:dyDescent="0.3">
      <c r="A326" s="73" t="s">
        <v>230</v>
      </c>
      <c r="B326" s="75">
        <v>0.34896651224454928</v>
      </c>
    </row>
    <row r="327" spans="1:2" x14ac:dyDescent="0.3">
      <c r="A327" s="73" t="s">
        <v>404</v>
      </c>
      <c r="B327" s="75">
        <v>0.44966348139761114</v>
      </c>
    </row>
    <row r="328" spans="1:2" x14ac:dyDescent="0.3">
      <c r="A328" s="76" t="s">
        <v>5</v>
      </c>
      <c r="B328" s="78">
        <v>1</v>
      </c>
    </row>
    <row r="329" spans="1:2" x14ac:dyDescent="0.3">
      <c r="A329" s="253" t="s">
        <v>6</v>
      </c>
      <c r="B329" s="79">
        <v>499.99999999999989</v>
      </c>
    </row>
    <row r="330" spans="1:2" x14ac:dyDescent="0.3">
      <c r="A330" s="254" t="s">
        <v>7</v>
      </c>
      <c r="B330" s="81">
        <v>812</v>
      </c>
    </row>
    <row r="332" spans="1:2" x14ac:dyDescent="0.3">
      <c r="A332" s="31" t="s">
        <v>405</v>
      </c>
      <c r="B332" s="14">
        <f t="shared" ref="B332" si="18">B323+B324</f>
        <v>5.0591039756460676E-2</v>
      </c>
    </row>
    <row r="333" spans="1:2" x14ac:dyDescent="0.3">
      <c r="A333" s="32" t="s">
        <v>98</v>
      </c>
      <c r="B333" s="14">
        <f t="shared" ref="B333" si="19">B325</f>
        <v>0.15077896660137882</v>
      </c>
    </row>
    <row r="334" spans="1:2" x14ac:dyDescent="0.3">
      <c r="A334" s="13" t="s">
        <v>406</v>
      </c>
      <c r="B334" s="14">
        <f t="shared" ref="B334" si="20">B326+B327</f>
        <v>0.79862999364216036</v>
      </c>
    </row>
    <row r="336" spans="1:2" x14ac:dyDescent="0.3">
      <c r="A336" s="255" t="s">
        <v>100</v>
      </c>
      <c r="B336" s="35">
        <v>4.1735731705277122</v>
      </c>
    </row>
    <row r="338" spans="1:2" x14ac:dyDescent="0.3">
      <c r="A338" s="26" t="s">
        <v>8</v>
      </c>
      <c r="B338" s="26" t="s">
        <v>9</v>
      </c>
    </row>
    <row r="339" spans="1:2" x14ac:dyDescent="0.3">
      <c r="A339" s="26" t="s">
        <v>10</v>
      </c>
      <c r="B339" s="26" t="s">
        <v>11</v>
      </c>
    </row>
    <row r="341" spans="1:2" x14ac:dyDescent="0.3">
      <c r="A341" s="65" t="s">
        <v>407</v>
      </c>
    </row>
    <row r="342" spans="1:2" x14ac:dyDescent="0.3">
      <c r="A342" s="1"/>
    </row>
    <row r="343" spans="1:2" x14ac:dyDescent="0.3">
      <c r="A343" s="1"/>
      <c r="B343" s="69" t="s">
        <v>492</v>
      </c>
    </row>
    <row r="344" spans="1:2" x14ac:dyDescent="0.3">
      <c r="A344" s="70" t="s">
        <v>228</v>
      </c>
      <c r="B344" s="72">
        <v>0.32634862328414971</v>
      </c>
    </row>
    <row r="345" spans="1:2" x14ac:dyDescent="0.3">
      <c r="A345" s="73" t="s">
        <v>229</v>
      </c>
      <c r="B345" s="75">
        <v>0.27561142770066849</v>
      </c>
    </row>
    <row r="346" spans="1:2" x14ac:dyDescent="0.3">
      <c r="A346" s="73" t="s">
        <v>93</v>
      </c>
      <c r="B346" s="75">
        <v>0.21362426279525878</v>
      </c>
    </row>
    <row r="347" spans="1:2" x14ac:dyDescent="0.3">
      <c r="A347" s="73" t="s">
        <v>230</v>
      </c>
      <c r="B347" s="75">
        <v>0.13338959783215629</v>
      </c>
    </row>
    <row r="348" spans="1:2" x14ac:dyDescent="0.3">
      <c r="A348" s="73" t="s">
        <v>404</v>
      </c>
      <c r="B348" s="75">
        <v>5.102608838776692E-2</v>
      </c>
    </row>
    <row r="349" spans="1:2" x14ac:dyDescent="0.3">
      <c r="A349" s="76" t="s">
        <v>5</v>
      </c>
      <c r="B349" s="78">
        <v>1</v>
      </c>
    </row>
    <row r="350" spans="1:2" x14ac:dyDescent="0.3">
      <c r="A350" s="253" t="s">
        <v>6</v>
      </c>
      <c r="B350" s="79">
        <v>499.99999999999989</v>
      </c>
    </row>
    <row r="351" spans="1:2" x14ac:dyDescent="0.3">
      <c r="A351" s="254" t="s">
        <v>7</v>
      </c>
      <c r="B351" s="81">
        <v>812</v>
      </c>
    </row>
    <row r="353" spans="1:2" x14ac:dyDescent="0.3">
      <c r="A353" s="31" t="s">
        <v>405</v>
      </c>
      <c r="B353" s="14">
        <f t="shared" ref="B353" si="21">B344+B345</f>
        <v>0.6019600509848182</v>
      </c>
    </row>
    <row r="354" spans="1:2" x14ac:dyDescent="0.3">
      <c r="A354" s="32" t="s">
        <v>98</v>
      </c>
      <c r="B354" s="14">
        <f t="shared" ref="B354" si="22">B346</f>
        <v>0.21362426279525878</v>
      </c>
    </row>
    <row r="355" spans="1:2" x14ac:dyDescent="0.3">
      <c r="A355" s="13" t="s">
        <v>406</v>
      </c>
      <c r="B355" s="14">
        <f t="shared" ref="B355" si="23">B347+B348</f>
        <v>0.18441568621992321</v>
      </c>
    </row>
    <row r="357" spans="1:2" x14ac:dyDescent="0.3">
      <c r="A357" s="255" t="s">
        <v>100</v>
      </c>
      <c r="B357" s="35">
        <v>2.3071331003387203</v>
      </c>
    </row>
    <row r="359" spans="1:2" x14ac:dyDescent="0.3">
      <c r="A359" s="26" t="s">
        <v>8</v>
      </c>
      <c r="B359" s="26" t="s">
        <v>9</v>
      </c>
    </row>
    <row r="360" spans="1:2" x14ac:dyDescent="0.3">
      <c r="A360" s="26" t="s">
        <v>10</v>
      </c>
      <c r="B360" s="26" t="s">
        <v>11</v>
      </c>
    </row>
    <row r="362" spans="1:2" x14ac:dyDescent="0.3">
      <c r="A362" s="65" t="s">
        <v>408</v>
      </c>
    </row>
    <row r="363" spans="1:2" x14ac:dyDescent="0.3">
      <c r="A363" s="1"/>
    </row>
    <row r="364" spans="1:2" x14ac:dyDescent="0.3">
      <c r="A364" s="1"/>
      <c r="B364" s="69" t="s">
        <v>492</v>
      </c>
    </row>
    <row r="365" spans="1:2" x14ac:dyDescent="0.3">
      <c r="A365" s="70" t="s">
        <v>228</v>
      </c>
      <c r="B365" s="72">
        <v>0.39188272270845187</v>
      </c>
    </row>
    <row r="366" spans="1:2" x14ac:dyDescent="0.3">
      <c r="A366" s="73" t="s">
        <v>229</v>
      </c>
      <c r="B366" s="75">
        <v>0.24469733350476416</v>
      </c>
    </row>
    <row r="367" spans="1:2" x14ac:dyDescent="0.3">
      <c r="A367" s="73" t="s">
        <v>93</v>
      </c>
      <c r="B367" s="75">
        <v>0.19805860616670143</v>
      </c>
    </row>
    <row r="368" spans="1:2" x14ac:dyDescent="0.3">
      <c r="A368" s="73" t="s">
        <v>230</v>
      </c>
      <c r="B368" s="75">
        <v>9.2372069999971926E-2</v>
      </c>
    </row>
    <row r="369" spans="1:2" x14ac:dyDescent="0.3">
      <c r="A369" s="73" t="s">
        <v>404</v>
      </c>
      <c r="B369" s="75">
        <v>7.2989267620110626E-2</v>
      </c>
    </row>
    <row r="370" spans="1:2" x14ac:dyDescent="0.3">
      <c r="A370" s="76" t="s">
        <v>5</v>
      </c>
      <c r="B370" s="78">
        <v>1</v>
      </c>
    </row>
    <row r="371" spans="1:2" x14ac:dyDescent="0.3">
      <c r="A371" s="253" t="s">
        <v>6</v>
      </c>
      <c r="B371" s="79">
        <v>499.99999999999989</v>
      </c>
    </row>
    <row r="372" spans="1:2" x14ac:dyDescent="0.3">
      <c r="A372" s="254" t="s">
        <v>7</v>
      </c>
      <c r="B372" s="81">
        <v>812</v>
      </c>
    </row>
    <row r="374" spans="1:2" x14ac:dyDescent="0.3">
      <c r="A374" s="31" t="s">
        <v>405</v>
      </c>
      <c r="B374" s="14">
        <f t="shared" ref="B374" si="24">B365+B366</f>
        <v>0.63658005621321601</v>
      </c>
    </row>
    <row r="375" spans="1:2" x14ac:dyDescent="0.3">
      <c r="A375" s="32" t="s">
        <v>98</v>
      </c>
      <c r="B375" s="14">
        <f t="shared" ref="B375" si="25">B367</f>
        <v>0.19805860616670143</v>
      </c>
    </row>
    <row r="376" spans="1:2" x14ac:dyDescent="0.3">
      <c r="A376" s="13" t="s">
        <v>406</v>
      </c>
      <c r="B376" s="14">
        <f t="shared" ref="B376" si="26">B368+B369</f>
        <v>0.16536133762008254</v>
      </c>
    </row>
    <row r="378" spans="1:2" x14ac:dyDescent="0.3">
      <c r="A378" s="255" t="s">
        <v>100</v>
      </c>
      <c r="B378" s="35">
        <v>2.2098878263185275</v>
      </c>
    </row>
    <row r="380" spans="1:2" x14ac:dyDescent="0.3">
      <c r="A380" s="26" t="s">
        <v>8</v>
      </c>
      <c r="B380" s="26" t="s">
        <v>9</v>
      </c>
    </row>
    <row r="381" spans="1:2" x14ac:dyDescent="0.3">
      <c r="A381" s="26" t="s">
        <v>10</v>
      </c>
      <c r="B381" s="26" t="s">
        <v>11</v>
      </c>
    </row>
    <row r="383" spans="1:2" x14ac:dyDescent="0.3">
      <c r="A383" s="65" t="s">
        <v>409</v>
      </c>
    </row>
    <row r="384" spans="1:2" x14ac:dyDescent="0.3">
      <c r="A384" s="1"/>
    </row>
    <row r="385" spans="1:2" x14ac:dyDescent="0.3">
      <c r="A385" s="1"/>
      <c r="B385" s="69" t="s">
        <v>492</v>
      </c>
    </row>
    <row r="386" spans="1:2" x14ac:dyDescent="0.3">
      <c r="A386" s="70" t="s">
        <v>228</v>
      </c>
      <c r="B386" s="72">
        <v>7.4695395749563936E-2</v>
      </c>
    </row>
    <row r="387" spans="1:2" x14ac:dyDescent="0.3">
      <c r="A387" s="73" t="s">
        <v>229</v>
      </c>
      <c r="B387" s="75">
        <v>0.12179847614540325</v>
      </c>
    </row>
    <row r="388" spans="1:2" x14ac:dyDescent="0.3">
      <c r="A388" s="73" t="s">
        <v>93</v>
      </c>
      <c r="B388" s="75">
        <v>0.16941243037604053</v>
      </c>
    </row>
    <row r="389" spans="1:2" x14ac:dyDescent="0.3">
      <c r="A389" s="73" t="s">
        <v>230</v>
      </c>
      <c r="B389" s="75">
        <v>0.28683306941034237</v>
      </c>
    </row>
    <row r="390" spans="1:2" x14ac:dyDescent="0.3">
      <c r="A390" s="73" t="s">
        <v>404</v>
      </c>
      <c r="B390" s="75">
        <v>0.34726062831864996</v>
      </c>
    </row>
    <row r="391" spans="1:2" x14ac:dyDescent="0.3">
      <c r="A391" s="76" t="s">
        <v>5</v>
      </c>
      <c r="B391" s="78">
        <v>1</v>
      </c>
    </row>
    <row r="392" spans="1:2" x14ac:dyDescent="0.3">
      <c r="A392" s="253" t="s">
        <v>6</v>
      </c>
      <c r="B392" s="79">
        <v>499.99999999999989</v>
      </c>
    </row>
    <row r="393" spans="1:2" x14ac:dyDescent="0.3">
      <c r="A393" s="254" t="s">
        <v>7</v>
      </c>
      <c r="B393" s="81">
        <v>812</v>
      </c>
    </row>
    <row r="395" spans="1:2" x14ac:dyDescent="0.3">
      <c r="A395" s="31" t="s">
        <v>405</v>
      </c>
      <c r="B395" s="14">
        <f t="shared" ref="B395" si="27">B386+B387</f>
        <v>0.1964938718949672</v>
      </c>
    </row>
    <row r="396" spans="1:2" x14ac:dyDescent="0.3">
      <c r="A396" s="32" t="s">
        <v>98</v>
      </c>
      <c r="B396" s="14">
        <f t="shared" ref="B396" si="28">B388</f>
        <v>0.16941243037604053</v>
      </c>
    </row>
    <row r="397" spans="1:2" x14ac:dyDescent="0.3">
      <c r="A397" s="13" t="s">
        <v>406</v>
      </c>
      <c r="B397" s="14">
        <f t="shared" ref="B397" si="29">B389+B390</f>
        <v>0.63409369772899238</v>
      </c>
    </row>
    <row r="399" spans="1:2" x14ac:dyDescent="0.3">
      <c r="A399" s="255" t="s">
        <v>100</v>
      </c>
      <c r="B399" s="35">
        <v>3.7101650584031121</v>
      </c>
    </row>
    <row r="401" spans="1:2" x14ac:dyDescent="0.3">
      <c r="A401" s="26" t="s">
        <v>8</v>
      </c>
      <c r="B401" s="26" t="s">
        <v>9</v>
      </c>
    </row>
    <row r="402" spans="1:2" x14ac:dyDescent="0.3">
      <c r="A402" s="26" t="s">
        <v>10</v>
      </c>
      <c r="B402" s="26" t="s">
        <v>11</v>
      </c>
    </row>
    <row r="404" spans="1:2" x14ac:dyDescent="0.3">
      <c r="A404" s="65" t="s">
        <v>410</v>
      </c>
    </row>
    <row r="405" spans="1:2" x14ac:dyDescent="0.3">
      <c r="A405" s="1"/>
    </row>
    <row r="406" spans="1:2" x14ac:dyDescent="0.3">
      <c r="A406" s="1"/>
      <c r="B406" s="69" t="s">
        <v>492</v>
      </c>
    </row>
    <row r="407" spans="1:2" x14ac:dyDescent="0.3">
      <c r="A407" s="70" t="s">
        <v>146</v>
      </c>
      <c r="B407" s="72">
        <v>0.39048941933156817</v>
      </c>
    </row>
    <row r="408" spans="1:2" x14ac:dyDescent="0.3">
      <c r="A408" s="73" t="s">
        <v>147</v>
      </c>
      <c r="B408" s="75">
        <v>0.60951058066843189</v>
      </c>
    </row>
    <row r="409" spans="1:2" x14ac:dyDescent="0.3">
      <c r="A409" s="76" t="s">
        <v>5</v>
      </c>
      <c r="B409" s="78">
        <v>1</v>
      </c>
    </row>
    <row r="410" spans="1:2" x14ac:dyDescent="0.3">
      <c r="A410" s="253" t="s">
        <v>6</v>
      </c>
      <c r="B410" s="79">
        <v>499.99999999999989</v>
      </c>
    </row>
    <row r="411" spans="1:2" x14ac:dyDescent="0.3">
      <c r="A411" s="254" t="s">
        <v>7</v>
      </c>
      <c r="B411" s="81">
        <v>812</v>
      </c>
    </row>
    <row r="413" spans="1:2" x14ac:dyDescent="0.3">
      <c r="A413" s="26" t="s">
        <v>8</v>
      </c>
      <c r="B413" s="26" t="s">
        <v>9</v>
      </c>
    </row>
    <row r="414" spans="1:2" x14ac:dyDescent="0.3">
      <c r="A414" s="26" t="s">
        <v>10</v>
      </c>
      <c r="B414" s="26" t="s">
        <v>11</v>
      </c>
    </row>
    <row r="416" spans="1:2" x14ac:dyDescent="0.3">
      <c r="A416" s="65" t="s">
        <v>411</v>
      </c>
    </row>
    <row r="417" spans="1:2" x14ac:dyDescent="0.3">
      <c r="A417" s="1"/>
    </row>
    <row r="418" spans="1:2" x14ac:dyDescent="0.3">
      <c r="A418" s="1"/>
      <c r="B418" s="69" t="s">
        <v>492</v>
      </c>
    </row>
    <row r="419" spans="1:2" x14ac:dyDescent="0.3">
      <c r="A419" s="70" t="s">
        <v>258</v>
      </c>
      <c r="B419" s="72">
        <v>7.7519687686147767E-2</v>
      </c>
    </row>
    <row r="420" spans="1:2" x14ac:dyDescent="0.3">
      <c r="A420" s="73" t="s">
        <v>412</v>
      </c>
      <c r="B420" s="75">
        <v>0.23625723679787611</v>
      </c>
    </row>
    <row r="421" spans="1:2" x14ac:dyDescent="0.3">
      <c r="A421" s="73" t="s">
        <v>413</v>
      </c>
      <c r="B421" s="75">
        <v>0.52382768955602832</v>
      </c>
    </row>
    <row r="422" spans="1:2" x14ac:dyDescent="0.3">
      <c r="A422" s="73" t="s">
        <v>259</v>
      </c>
      <c r="B422" s="75">
        <v>9.5964278399594798E-3</v>
      </c>
    </row>
    <row r="423" spans="1:2" x14ac:dyDescent="0.3">
      <c r="A423" s="73" t="s">
        <v>414</v>
      </c>
      <c r="B423" s="75">
        <v>6.3086272480390518E-2</v>
      </c>
    </row>
    <row r="424" spans="1:2" x14ac:dyDescent="0.3">
      <c r="A424" s="73" t="s">
        <v>415</v>
      </c>
      <c r="B424" s="75">
        <v>8.9712685639597695E-2</v>
      </c>
    </row>
    <row r="425" spans="1:2" x14ac:dyDescent="0.3">
      <c r="A425" s="76" t="s">
        <v>5</v>
      </c>
      <c r="B425" s="78">
        <v>1</v>
      </c>
    </row>
    <row r="426" spans="1:2" x14ac:dyDescent="0.3">
      <c r="A426" s="253" t="s">
        <v>6</v>
      </c>
      <c r="B426" s="79">
        <v>195.24470966578417</v>
      </c>
    </row>
    <row r="427" spans="1:2" x14ac:dyDescent="0.3">
      <c r="A427" s="254" t="s">
        <v>7</v>
      </c>
      <c r="B427" s="80">
        <v>321</v>
      </c>
    </row>
    <row r="429" spans="1:2" x14ac:dyDescent="0.3">
      <c r="A429" s="26" t="s">
        <v>8</v>
      </c>
      <c r="B429" s="26" t="s">
        <v>416</v>
      </c>
    </row>
    <row r="430" spans="1:2" x14ac:dyDescent="0.3">
      <c r="A430" s="26" t="s">
        <v>10</v>
      </c>
      <c r="B430" s="26" t="s">
        <v>11</v>
      </c>
    </row>
    <row r="432" spans="1:2" x14ac:dyDescent="0.3">
      <c r="A432" s="65" t="s">
        <v>417</v>
      </c>
    </row>
    <row r="433" spans="1:13" x14ac:dyDescent="0.3">
      <c r="A433" s="1"/>
    </row>
    <row r="434" spans="1:13" x14ac:dyDescent="0.3">
      <c r="A434" s="1"/>
      <c r="B434" s="69" t="s">
        <v>492</v>
      </c>
    </row>
    <row r="435" spans="1:13" x14ac:dyDescent="0.3">
      <c r="A435" s="70" t="s">
        <v>418</v>
      </c>
      <c r="B435" s="72">
        <v>0.57159594942566827</v>
      </c>
    </row>
    <row r="436" spans="1:13" x14ac:dyDescent="0.3">
      <c r="A436" s="73" t="s">
        <v>419</v>
      </c>
      <c r="B436" s="75">
        <v>0.3593307202949283</v>
      </c>
    </row>
    <row r="437" spans="1:13" x14ac:dyDescent="0.3">
      <c r="A437" s="73" t="s">
        <v>420</v>
      </c>
      <c r="B437" s="75">
        <v>6.9073330279403364E-2</v>
      </c>
    </row>
    <row r="438" spans="1:13" x14ac:dyDescent="0.3">
      <c r="A438" s="76" t="s">
        <v>5</v>
      </c>
      <c r="B438" s="78">
        <v>1</v>
      </c>
    </row>
    <row r="439" spans="1:13" x14ac:dyDescent="0.3">
      <c r="A439" s="253" t="s">
        <v>6</v>
      </c>
      <c r="B439" s="79">
        <v>195.24470966578417</v>
      </c>
    </row>
    <row r="440" spans="1:13" x14ac:dyDescent="0.3">
      <c r="A440" s="254" t="s">
        <v>7</v>
      </c>
      <c r="B440" s="80">
        <v>321</v>
      </c>
    </row>
    <row r="442" spans="1:13" x14ac:dyDescent="0.3">
      <c r="A442" s="26" t="s">
        <v>8</v>
      </c>
      <c r="B442" s="26" t="s">
        <v>416</v>
      </c>
    </row>
    <row r="443" spans="1:13" x14ac:dyDescent="0.3">
      <c r="A443" s="26" t="s">
        <v>10</v>
      </c>
      <c r="B443" s="26" t="s">
        <v>11</v>
      </c>
    </row>
    <row r="445" spans="1:13" x14ac:dyDescent="0.3">
      <c r="A445" s="65" t="s">
        <v>421</v>
      </c>
      <c r="B445" s="66"/>
      <c r="C445" s="66"/>
      <c r="D445" s="66"/>
      <c r="F445" s="66"/>
      <c r="G445" s="66"/>
      <c r="H445" s="66"/>
      <c r="I445" s="66"/>
      <c r="J445" s="66"/>
      <c r="K445" s="66"/>
      <c r="L445" s="66"/>
      <c r="M445" s="67"/>
    </row>
    <row r="446" spans="1:13" x14ac:dyDescent="0.3">
      <c r="A446" s="1"/>
      <c r="E446" s="66"/>
    </row>
    <row r="447" spans="1:13" x14ac:dyDescent="0.3">
      <c r="A447" s="1"/>
      <c r="B447" s="69" t="s">
        <v>492</v>
      </c>
    </row>
    <row r="448" spans="1:13" x14ac:dyDescent="0.3">
      <c r="A448" s="70" t="s">
        <v>422</v>
      </c>
      <c r="B448" s="72">
        <v>6.037463278576264E-2</v>
      </c>
    </row>
    <row r="449" spans="1:2" x14ac:dyDescent="0.3">
      <c r="A449" s="73" t="s">
        <v>423</v>
      </c>
      <c r="B449" s="75">
        <v>9.1005342292917749E-2</v>
      </c>
    </row>
    <row r="450" spans="1:2" x14ac:dyDescent="0.3">
      <c r="A450" s="73" t="s">
        <v>93</v>
      </c>
      <c r="B450" s="75">
        <v>0.24944302257771497</v>
      </c>
    </row>
    <row r="451" spans="1:2" x14ac:dyDescent="0.3">
      <c r="A451" s="73" t="s">
        <v>424</v>
      </c>
      <c r="B451" s="75">
        <v>0.42173064024652396</v>
      </c>
    </row>
    <row r="452" spans="1:2" x14ac:dyDescent="0.3">
      <c r="A452" s="73" t="s">
        <v>425</v>
      </c>
      <c r="B452" s="75">
        <v>0.17744636209708056</v>
      </c>
    </row>
    <row r="453" spans="1:2" x14ac:dyDescent="0.3">
      <c r="A453" s="76" t="s">
        <v>5</v>
      </c>
      <c r="B453" s="78">
        <v>1</v>
      </c>
    </row>
    <row r="454" spans="1:2" x14ac:dyDescent="0.3">
      <c r="A454" s="253" t="s">
        <v>6</v>
      </c>
      <c r="B454" s="79">
        <v>195.24470966578417</v>
      </c>
    </row>
    <row r="455" spans="1:2" x14ac:dyDescent="0.3">
      <c r="A455" s="254" t="s">
        <v>7</v>
      </c>
      <c r="B455" s="80">
        <v>321</v>
      </c>
    </row>
    <row r="457" spans="1:2" x14ac:dyDescent="0.3">
      <c r="A457" s="31" t="s">
        <v>97</v>
      </c>
      <c r="B457" s="14">
        <f t="shared" ref="B457" si="30">B448+B449</f>
        <v>0.1513799750786804</v>
      </c>
    </row>
    <row r="458" spans="1:2" x14ac:dyDescent="0.3">
      <c r="A458" s="32" t="s">
        <v>98</v>
      </c>
      <c r="B458" s="14">
        <f t="shared" ref="B458" si="31">B450</f>
        <v>0.24944302257771497</v>
      </c>
    </row>
    <row r="459" spans="1:2" x14ac:dyDescent="0.3">
      <c r="A459" s="13" t="s">
        <v>99</v>
      </c>
      <c r="B459" s="14">
        <f t="shared" ref="B459" si="32">B451+B452</f>
        <v>0.59917700234360449</v>
      </c>
    </row>
    <row r="461" spans="1:2" x14ac:dyDescent="0.3">
      <c r="A461" s="255" t="s">
        <v>100</v>
      </c>
      <c r="B461" s="35">
        <v>3.5648687565762436</v>
      </c>
    </row>
    <row r="463" spans="1:2" x14ac:dyDescent="0.3">
      <c r="A463" s="26" t="s">
        <v>8</v>
      </c>
      <c r="B463" s="26" t="s">
        <v>416</v>
      </c>
    </row>
    <row r="464" spans="1:2" x14ac:dyDescent="0.3">
      <c r="A464" s="26" t="s">
        <v>10</v>
      </c>
      <c r="B464" s="26" t="s">
        <v>11</v>
      </c>
    </row>
    <row r="466" spans="1:14" x14ac:dyDescent="0.3">
      <c r="A466" s="65" t="s">
        <v>426</v>
      </c>
      <c r="B466" s="66"/>
      <c r="C466" s="66"/>
      <c r="D466" s="66"/>
      <c r="F466" s="66"/>
      <c r="G466" s="66"/>
      <c r="H466" s="66"/>
      <c r="I466" s="66"/>
      <c r="J466" s="66"/>
      <c r="K466" s="66"/>
      <c r="L466" s="66"/>
      <c r="M466" s="66"/>
      <c r="N466" s="66"/>
    </row>
    <row r="467" spans="1:14" x14ac:dyDescent="0.3">
      <c r="A467" s="1"/>
      <c r="E467" s="66"/>
    </row>
    <row r="468" spans="1:14" x14ac:dyDescent="0.3">
      <c r="A468" s="1"/>
      <c r="B468" s="69" t="s">
        <v>492</v>
      </c>
    </row>
    <row r="469" spans="1:14" x14ac:dyDescent="0.3">
      <c r="A469" s="70" t="s">
        <v>427</v>
      </c>
      <c r="B469" s="72">
        <v>0.84836717567234476</v>
      </c>
    </row>
    <row r="470" spans="1:14" x14ac:dyDescent="0.3">
      <c r="A470" s="73" t="s">
        <v>428</v>
      </c>
      <c r="B470" s="75">
        <v>2.9619449054803931E-3</v>
      </c>
    </row>
    <row r="471" spans="1:14" x14ac:dyDescent="0.3">
      <c r="A471" s="73" t="s">
        <v>192</v>
      </c>
      <c r="B471" s="75">
        <v>8.3448994241557772E-2</v>
      </c>
    </row>
    <row r="472" spans="1:14" x14ac:dyDescent="0.3">
      <c r="A472" s="73" t="s">
        <v>260</v>
      </c>
      <c r="B472" s="75">
        <v>2.6159084695775393E-3</v>
      </c>
    </row>
    <row r="473" spans="1:14" x14ac:dyDescent="0.3">
      <c r="A473" s="73" t="s">
        <v>429</v>
      </c>
      <c r="B473" s="75">
        <v>6.2605976711039443E-2</v>
      </c>
    </row>
    <row r="474" spans="1:14" x14ac:dyDescent="0.3">
      <c r="A474" s="76" t="s">
        <v>5</v>
      </c>
      <c r="B474" s="78">
        <v>1</v>
      </c>
    </row>
    <row r="475" spans="1:14" x14ac:dyDescent="0.3">
      <c r="A475" s="253" t="s">
        <v>6</v>
      </c>
      <c r="B475" s="79">
        <v>499.99999999999989</v>
      </c>
    </row>
    <row r="476" spans="1:14" x14ac:dyDescent="0.3">
      <c r="A476" s="254" t="s">
        <v>7</v>
      </c>
      <c r="B476" s="81">
        <v>812</v>
      </c>
    </row>
    <row r="478" spans="1:14" x14ac:dyDescent="0.3">
      <c r="A478" s="26" t="s">
        <v>8</v>
      </c>
      <c r="B478" s="26" t="s">
        <v>579</v>
      </c>
    </row>
    <row r="479" spans="1:14" x14ac:dyDescent="0.3">
      <c r="A479" s="26" t="s">
        <v>10</v>
      </c>
      <c r="B479" s="26" t="s">
        <v>11</v>
      </c>
    </row>
    <row r="481" spans="1:2" x14ac:dyDescent="0.3">
      <c r="A481" s="65" t="s">
        <v>430</v>
      </c>
    </row>
    <row r="482" spans="1:2" x14ac:dyDescent="0.3">
      <c r="A482" s="1"/>
    </row>
    <row r="483" spans="1:2" x14ac:dyDescent="0.3">
      <c r="A483" s="1"/>
      <c r="B483" s="69" t="s">
        <v>492</v>
      </c>
    </row>
    <row r="484" spans="1:2" x14ac:dyDescent="0.3">
      <c r="A484" s="70" t="s">
        <v>188</v>
      </c>
      <c r="B484" s="72">
        <v>1.8555677144691422E-2</v>
      </c>
    </row>
    <row r="485" spans="1:2" x14ac:dyDescent="0.3">
      <c r="A485" s="73" t="s">
        <v>189</v>
      </c>
      <c r="B485" s="75">
        <v>7.278837794023052E-2</v>
      </c>
    </row>
    <row r="486" spans="1:2" x14ac:dyDescent="0.3">
      <c r="A486" s="73" t="s">
        <v>93</v>
      </c>
      <c r="B486" s="75">
        <v>0.19734357378943121</v>
      </c>
    </row>
    <row r="487" spans="1:2" x14ac:dyDescent="0.3">
      <c r="A487" s="73" t="s">
        <v>190</v>
      </c>
      <c r="B487" s="75">
        <v>0.50021413030685213</v>
      </c>
    </row>
    <row r="488" spans="1:2" x14ac:dyDescent="0.3">
      <c r="A488" s="73" t="s">
        <v>191</v>
      </c>
      <c r="B488" s="75">
        <v>0.21109824081879483</v>
      </c>
    </row>
    <row r="489" spans="1:2" x14ac:dyDescent="0.3">
      <c r="A489" s="76" t="s">
        <v>5</v>
      </c>
      <c r="B489" s="78">
        <v>1</v>
      </c>
    </row>
    <row r="490" spans="1:2" x14ac:dyDescent="0.3">
      <c r="A490" s="253" t="s">
        <v>6</v>
      </c>
      <c r="B490" s="79">
        <v>383.33163001354455</v>
      </c>
    </row>
    <row r="491" spans="1:2" x14ac:dyDescent="0.3">
      <c r="A491" s="254" t="s">
        <v>7</v>
      </c>
      <c r="B491" s="80">
        <v>608</v>
      </c>
    </row>
    <row r="493" spans="1:2" x14ac:dyDescent="0.3">
      <c r="A493" s="31" t="s">
        <v>97</v>
      </c>
      <c r="B493" s="14">
        <f t="shared" ref="B493" si="33">B484+B485</f>
        <v>9.1344055084921938E-2</v>
      </c>
    </row>
    <row r="494" spans="1:2" x14ac:dyDescent="0.3">
      <c r="A494" s="32" t="s">
        <v>98</v>
      </c>
      <c r="B494" s="14">
        <f t="shared" ref="B494" si="34">B486</f>
        <v>0.19734357378943121</v>
      </c>
    </row>
    <row r="495" spans="1:2" x14ac:dyDescent="0.3">
      <c r="A495" s="13" t="s">
        <v>99</v>
      </c>
      <c r="B495" s="14">
        <f t="shared" ref="B495" si="35">B487+B488</f>
        <v>0.71131237112564694</v>
      </c>
    </row>
    <row r="497" spans="1:2" x14ac:dyDescent="0.3">
      <c r="A497" s="255" t="s">
        <v>100</v>
      </c>
      <c r="B497" s="35">
        <v>3.8125108797148317</v>
      </c>
    </row>
    <row r="499" spans="1:2" x14ac:dyDescent="0.3">
      <c r="A499" s="26" t="s">
        <v>8</v>
      </c>
      <c r="B499" s="26" t="s">
        <v>580</v>
      </c>
    </row>
    <row r="500" spans="1:2" x14ac:dyDescent="0.3">
      <c r="A500" s="26" t="s">
        <v>10</v>
      </c>
      <c r="B500" s="26" t="s">
        <v>11</v>
      </c>
    </row>
    <row r="502" spans="1:2" x14ac:dyDescent="0.3">
      <c r="A502" s="65" t="s">
        <v>431</v>
      </c>
    </row>
    <row r="503" spans="1:2" x14ac:dyDescent="0.3">
      <c r="A503" s="1"/>
    </row>
    <row r="504" spans="1:2" x14ac:dyDescent="0.3">
      <c r="A504" s="1"/>
      <c r="B504" s="69" t="s">
        <v>492</v>
      </c>
    </row>
    <row r="505" spans="1:2" x14ac:dyDescent="0.3">
      <c r="A505" s="70" t="s">
        <v>196</v>
      </c>
      <c r="B505" s="72">
        <v>5.737959609720642E-3</v>
      </c>
    </row>
    <row r="506" spans="1:2" x14ac:dyDescent="0.3">
      <c r="A506" s="73" t="s">
        <v>197</v>
      </c>
      <c r="B506" s="75">
        <v>1.5641307129750863E-2</v>
      </c>
    </row>
    <row r="507" spans="1:2" x14ac:dyDescent="0.3">
      <c r="A507" s="73" t="s">
        <v>93</v>
      </c>
      <c r="B507" s="75">
        <v>0.10980274051754718</v>
      </c>
    </row>
    <row r="508" spans="1:2" x14ac:dyDescent="0.3">
      <c r="A508" s="73" t="s">
        <v>198</v>
      </c>
      <c r="B508" s="75">
        <v>0.35906315880505568</v>
      </c>
    </row>
    <row r="509" spans="1:2" x14ac:dyDescent="0.3">
      <c r="A509" s="73" t="s">
        <v>199</v>
      </c>
      <c r="B509" s="75">
        <v>0.50975483393792564</v>
      </c>
    </row>
    <row r="510" spans="1:2" x14ac:dyDescent="0.3">
      <c r="A510" s="76" t="s">
        <v>5</v>
      </c>
      <c r="B510" s="78">
        <v>1</v>
      </c>
    </row>
    <row r="511" spans="1:2" x14ac:dyDescent="0.3">
      <c r="A511" s="253" t="s">
        <v>6</v>
      </c>
      <c r="B511" s="79">
        <v>383.33163001354455</v>
      </c>
    </row>
    <row r="512" spans="1:2" x14ac:dyDescent="0.3">
      <c r="A512" s="254" t="s">
        <v>7</v>
      </c>
      <c r="B512" s="80">
        <v>608</v>
      </c>
    </row>
    <row r="514" spans="1:2" x14ac:dyDescent="0.3">
      <c r="A514" s="31" t="s">
        <v>97</v>
      </c>
      <c r="B514" s="14">
        <f t="shared" ref="B514" si="36">B505+B506</f>
        <v>2.1379266739471506E-2</v>
      </c>
    </row>
    <row r="515" spans="1:2" x14ac:dyDescent="0.3">
      <c r="A515" s="32" t="s">
        <v>98</v>
      </c>
      <c r="B515" s="14">
        <f t="shared" ref="B515" si="37">B507</f>
        <v>0.10980274051754718</v>
      </c>
    </row>
    <row r="516" spans="1:2" x14ac:dyDescent="0.3">
      <c r="A516" s="13" t="s">
        <v>99</v>
      </c>
      <c r="B516" s="14">
        <f t="shared" ref="B516" si="38">B508+B509</f>
        <v>0.86881799274298133</v>
      </c>
    </row>
    <row r="518" spans="1:2" x14ac:dyDescent="0.3">
      <c r="A518" s="255" t="s">
        <v>100</v>
      </c>
      <c r="B518" s="35">
        <v>4.3514556003317137</v>
      </c>
    </row>
    <row r="520" spans="1:2" x14ac:dyDescent="0.3">
      <c r="A520" s="26" t="s">
        <v>8</v>
      </c>
      <c r="B520" s="26" t="s">
        <v>580</v>
      </c>
    </row>
    <row r="521" spans="1:2" x14ac:dyDescent="0.3">
      <c r="A521" s="26" t="s">
        <v>10</v>
      </c>
      <c r="B521" s="26" t="s">
        <v>11</v>
      </c>
    </row>
    <row r="523" spans="1:2" x14ac:dyDescent="0.3">
      <c r="A523" s="65" t="s">
        <v>432</v>
      </c>
    </row>
    <row r="524" spans="1:2" x14ac:dyDescent="0.3">
      <c r="A524" s="1"/>
    </row>
    <row r="525" spans="1:2" x14ac:dyDescent="0.3">
      <c r="A525" s="1"/>
      <c r="B525" s="69" t="s">
        <v>492</v>
      </c>
    </row>
    <row r="526" spans="1:2" x14ac:dyDescent="0.3">
      <c r="A526" s="70" t="s">
        <v>116</v>
      </c>
      <c r="B526" s="72">
        <v>4.1966036337331763E-3</v>
      </c>
    </row>
    <row r="527" spans="1:2" x14ac:dyDescent="0.3">
      <c r="A527" s="73" t="s">
        <v>117</v>
      </c>
      <c r="B527" s="75">
        <v>2.0713225130504824E-2</v>
      </c>
    </row>
    <row r="528" spans="1:2" x14ac:dyDescent="0.3">
      <c r="A528" s="73" t="s">
        <v>93</v>
      </c>
      <c r="B528" s="75">
        <v>0.11068920335721924</v>
      </c>
    </row>
    <row r="529" spans="1:14" x14ac:dyDescent="0.3">
      <c r="A529" s="73" t="s">
        <v>118</v>
      </c>
      <c r="B529" s="75">
        <v>0.390357240064999</v>
      </c>
    </row>
    <row r="530" spans="1:14" x14ac:dyDescent="0.3">
      <c r="A530" s="73" t="s">
        <v>119</v>
      </c>
      <c r="B530" s="75">
        <v>0.47404372781354387</v>
      </c>
    </row>
    <row r="531" spans="1:14" x14ac:dyDescent="0.3">
      <c r="A531" s="76" t="s">
        <v>5</v>
      </c>
      <c r="B531" s="78">
        <v>1</v>
      </c>
    </row>
    <row r="532" spans="1:14" x14ac:dyDescent="0.3">
      <c r="A532" s="253" t="s">
        <v>6</v>
      </c>
      <c r="B532" s="79">
        <v>383.33163001354455</v>
      </c>
    </row>
    <row r="533" spans="1:14" x14ac:dyDescent="0.3">
      <c r="A533" s="254" t="s">
        <v>7</v>
      </c>
      <c r="B533" s="80">
        <v>608</v>
      </c>
    </row>
    <row r="535" spans="1:14" x14ac:dyDescent="0.3">
      <c r="A535" s="31" t="s">
        <v>97</v>
      </c>
      <c r="B535" s="14">
        <f t="shared" ref="B535" si="39">B526+B527</f>
        <v>2.4909828764238001E-2</v>
      </c>
    </row>
    <row r="536" spans="1:14" x14ac:dyDescent="0.3">
      <c r="A536" s="32" t="s">
        <v>98</v>
      </c>
      <c r="B536" s="14">
        <f t="shared" ref="B536" si="40">B528</f>
        <v>0.11068920335721924</v>
      </c>
    </row>
    <row r="537" spans="1:14" x14ac:dyDescent="0.3">
      <c r="A537" s="13" t="s">
        <v>99</v>
      </c>
      <c r="B537" s="14">
        <f t="shared" ref="B537" si="41">B529+B530</f>
        <v>0.86440096787854293</v>
      </c>
    </row>
    <row r="539" spans="1:14" x14ac:dyDescent="0.3">
      <c r="A539" s="255" t="s">
        <v>100</v>
      </c>
      <c r="B539" s="35">
        <v>4.3093382632941086</v>
      </c>
    </row>
    <row r="541" spans="1:14" x14ac:dyDescent="0.3">
      <c r="A541" s="26" t="s">
        <v>8</v>
      </c>
      <c r="B541" s="26" t="s">
        <v>580</v>
      </c>
    </row>
    <row r="542" spans="1:14" x14ac:dyDescent="0.3">
      <c r="A542" s="26" t="s">
        <v>10</v>
      </c>
      <c r="B542" s="26" t="s">
        <v>11</v>
      </c>
    </row>
    <row r="543" spans="1:14" x14ac:dyDescent="0.3">
      <c r="A543" s="83"/>
      <c r="B543" s="84"/>
      <c r="C543" s="84"/>
      <c r="D543" s="84"/>
      <c r="F543" s="84"/>
      <c r="G543" s="84"/>
      <c r="H543" s="84"/>
      <c r="I543" s="84"/>
      <c r="J543" s="84"/>
      <c r="K543" s="84"/>
      <c r="L543" s="84"/>
      <c r="M543" s="85"/>
    </row>
    <row r="544" spans="1:14" x14ac:dyDescent="0.3">
      <c r="A544" s="65" t="s">
        <v>433</v>
      </c>
      <c r="B544" s="66"/>
      <c r="C544" s="66"/>
      <c r="D544" s="66"/>
      <c r="E544" s="84"/>
      <c r="F544" s="66"/>
      <c r="G544" s="66"/>
      <c r="H544" s="66"/>
      <c r="I544" s="66"/>
      <c r="J544" s="66"/>
      <c r="K544" s="66"/>
      <c r="L544" s="66"/>
      <c r="M544" s="66"/>
      <c r="N544" s="66"/>
    </row>
    <row r="545" spans="1:5" x14ac:dyDescent="0.3">
      <c r="A545" s="1"/>
      <c r="E545" s="66"/>
    </row>
    <row r="546" spans="1:5" x14ac:dyDescent="0.3">
      <c r="A546" s="1"/>
      <c r="B546" s="69" t="s">
        <v>492</v>
      </c>
    </row>
    <row r="547" spans="1:5" x14ac:dyDescent="0.3">
      <c r="A547" s="70" t="s">
        <v>434</v>
      </c>
      <c r="B547" s="72">
        <v>2.716183746367885E-2</v>
      </c>
    </row>
    <row r="548" spans="1:5" x14ac:dyDescent="0.3">
      <c r="A548" s="73" t="s">
        <v>435</v>
      </c>
      <c r="B548" s="75">
        <v>8.3802609649627269E-2</v>
      </c>
    </row>
    <row r="549" spans="1:5" x14ac:dyDescent="0.3">
      <c r="A549" s="73" t="s">
        <v>93</v>
      </c>
      <c r="B549" s="75">
        <v>0.32872066246294496</v>
      </c>
    </row>
    <row r="550" spans="1:5" x14ac:dyDescent="0.3">
      <c r="A550" s="73" t="s">
        <v>436</v>
      </c>
      <c r="B550" s="75">
        <v>0.41263480373686467</v>
      </c>
    </row>
    <row r="551" spans="1:5" x14ac:dyDescent="0.3">
      <c r="A551" s="73" t="s">
        <v>437</v>
      </c>
      <c r="B551" s="75">
        <v>0.14768008668688407</v>
      </c>
    </row>
    <row r="552" spans="1:5" x14ac:dyDescent="0.3">
      <c r="A552" s="76" t="s">
        <v>5</v>
      </c>
      <c r="B552" s="78">
        <v>1</v>
      </c>
    </row>
    <row r="553" spans="1:5" x14ac:dyDescent="0.3">
      <c r="A553" s="253" t="s">
        <v>6</v>
      </c>
      <c r="B553" s="82">
        <v>384.81260246628494</v>
      </c>
    </row>
    <row r="554" spans="1:5" x14ac:dyDescent="0.3">
      <c r="A554" s="254" t="s">
        <v>7</v>
      </c>
      <c r="B554" s="81">
        <v>610</v>
      </c>
    </row>
    <row r="556" spans="1:5" x14ac:dyDescent="0.3">
      <c r="A556" s="31" t="s">
        <v>97</v>
      </c>
      <c r="B556" s="14">
        <f t="shared" ref="B556" si="42">B547+B548</f>
        <v>0.11096444711330612</v>
      </c>
    </row>
    <row r="557" spans="1:5" x14ac:dyDescent="0.3">
      <c r="A557" s="32" t="s">
        <v>98</v>
      </c>
      <c r="B557" s="14">
        <f t="shared" ref="B557" si="43">B549</f>
        <v>0.32872066246294496</v>
      </c>
    </row>
    <row r="558" spans="1:5" x14ac:dyDescent="0.3">
      <c r="A558" s="13" t="s">
        <v>99</v>
      </c>
      <c r="B558" s="14">
        <f t="shared" ref="B558" si="44">B550+B551</f>
        <v>0.56031489042374871</v>
      </c>
    </row>
    <row r="560" spans="1:5" x14ac:dyDescent="0.3">
      <c r="A560" s="255" t="s">
        <v>100</v>
      </c>
      <c r="B560" s="35">
        <v>3.5698686925336514</v>
      </c>
    </row>
    <row r="562" spans="1:14" x14ac:dyDescent="0.3">
      <c r="A562" s="26" t="s">
        <v>8</v>
      </c>
      <c r="B562" s="26" t="s">
        <v>581</v>
      </c>
    </row>
    <row r="563" spans="1:14" x14ac:dyDescent="0.3">
      <c r="A563" s="26" t="s">
        <v>10</v>
      </c>
      <c r="B563" s="26" t="s">
        <v>11</v>
      </c>
    </row>
    <row r="564" spans="1:14" x14ac:dyDescent="0.3">
      <c r="A564" s="83"/>
      <c r="B564" s="84"/>
      <c r="C564" s="84"/>
      <c r="D564" s="84"/>
      <c r="F564" s="84"/>
      <c r="G564" s="84"/>
      <c r="H564" s="84"/>
      <c r="I564" s="84"/>
      <c r="J564" s="84"/>
      <c r="K564" s="84"/>
      <c r="L564" s="84"/>
      <c r="M564" s="85"/>
    </row>
    <row r="565" spans="1:14" x14ac:dyDescent="0.3">
      <c r="A565" s="65" t="s">
        <v>438</v>
      </c>
      <c r="B565" s="66"/>
      <c r="C565" s="66"/>
      <c r="D565" s="66"/>
      <c r="E565" s="84"/>
      <c r="F565" s="66"/>
      <c r="G565" s="66"/>
      <c r="H565" s="66"/>
      <c r="I565" s="66"/>
      <c r="J565" s="66"/>
      <c r="K565" s="66"/>
      <c r="L565" s="66"/>
      <c r="M565" s="66"/>
      <c r="N565" s="66"/>
    </row>
    <row r="566" spans="1:14" x14ac:dyDescent="0.3">
      <c r="A566" s="1"/>
      <c r="E566" s="66"/>
    </row>
    <row r="567" spans="1:14" x14ac:dyDescent="0.3">
      <c r="A567" s="1"/>
      <c r="B567" s="69" t="s">
        <v>492</v>
      </c>
    </row>
    <row r="568" spans="1:14" x14ac:dyDescent="0.3">
      <c r="A568" s="70" t="s">
        <v>184</v>
      </c>
      <c r="B568" s="72">
        <v>4.8161214394969204E-2</v>
      </c>
    </row>
    <row r="569" spans="1:14" x14ac:dyDescent="0.3">
      <c r="A569" s="73" t="s">
        <v>185</v>
      </c>
      <c r="B569" s="75">
        <v>0.12874289260819033</v>
      </c>
    </row>
    <row r="570" spans="1:14" x14ac:dyDescent="0.3">
      <c r="A570" s="73" t="s">
        <v>93</v>
      </c>
      <c r="B570" s="75">
        <v>0.38468885231533689</v>
      </c>
    </row>
    <row r="571" spans="1:14" x14ac:dyDescent="0.3">
      <c r="A571" s="73" t="s">
        <v>186</v>
      </c>
      <c r="B571" s="75">
        <v>0.32612273499677463</v>
      </c>
    </row>
    <row r="572" spans="1:14" x14ac:dyDescent="0.3">
      <c r="A572" s="73" t="s">
        <v>187</v>
      </c>
      <c r="B572" s="75">
        <v>0.112284305684729</v>
      </c>
    </row>
    <row r="573" spans="1:14" x14ac:dyDescent="0.3">
      <c r="A573" s="76" t="s">
        <v>5</v>
      </c>
      <c r="B573" s="78">
        <v>1</v>
      </c>
    </row>
    <row r="574" spans="1:14" x14ac:dyDescent="0.3">
      <c r="A574" s="253" t="s">
        <v>6</v>
      </c>
      <c r="B574" s="79">
        <v>499.99999999999989</v>
      </c>
    </row>
    <row r="575" spans="1:14" x14ac:dyDescent="0.3">
      <c r="A575" s="254" t="s">
        <v>7</v>
      </c>
      <c r="B575" s="81">
        <v>812</v>
      </c>
    </row>
    <row r="577" spans="1:6" x14ac:dyDescent="0.3">
      <c r="A577" s="31" t="s">
        <v>97</v>
      </c>
      <c r="B577" s="14">
        <f t="shared" ref="B577" si="45">B568+B569</f>
        <v>0.17690410700315953</v>
      </c>
    </row>
    <row r="578" spans="1:6" x14ac:dyDescent="0.3">
      <c r="A578" s="32" t="s">
        <v>98</v>
      </c>
      <c r="B578" s="14">
        <f t="shared" ref="B578" si="46">B570</f>
        <v>0.38468885231533689</v>
      </c>
    </row>
    <row r="579" spans="1:6" x14ac:dyDescent="0.3">
      <c r="A579" s="13" t="s">
        <v>99</v>
      </c>
      <c r="B579" s="14">
        <f t="shared" ref="B579" si="47">B571+B572</f>
        <v>0.4384070406815036</v>
      </c>
    </row>
    <row r="581" spans="1:6" x14ac:dyDescent="0.3">
      <c r="A581" s="255" t="s">
        <v>100</v>
      </c>
      <c r="B581" s="35">
        <v>3.3256260249681056</v>
      </c>
    </row>
    <row r="583" spans="1:6" x14ac:dyDescent="0.3">
      <c r="A583" s="26" t="s">
        <v>8</v>
      </c>
      <c r="B583" s="26" t="s">
        <v>9</v>
      </c>
    </row>
    <row r="584" spans="1:6" x14ac:dyDescent="0.3">
      <c r="A584" s="26" t="s">
        <v>10</v>
      </c>
      <c r="B584" s="26" t="s">
        <v>11</v>
      </c>
    </row>
    <row r="586" spans="1:6" x14ac:dyDescent="0.3">
      <c r="A586" s="8" t="s">
        <v>90</v>
      </c>
    </row>
    <row r="588" spans="1:6" x14ac:dyDescent="0.3">
      <c r="C588" s="10" t="s">
        <v>394</v>
      </c>
      <c r="D588" s="105" t="s">
        <v>517</v>
      </c>
      <c r="E588" s="162" t="s">
        <v>577</v>
      </c>
      <c r="F588" s="250" t="s">
        <v>5</v>
      </c>
    </row>
    <row r="589" spans="1:6" x14ac:dyDescent="0.3">
      <c r="A589" s="11" t="s">
        <v>91</v>
      </c>
      <c r="C589" s="12">
        <v>2.7682264599170579E-2</v>
      </c>
      <c r="D589" s="106">
        <v>7.4375337722451858E-3</v>
      </c>
      <c r="E589" s="157">
        <v>6.539821339736792E-3</v>
      </c>
      <c r="F589" s="249">
        <v>1.3886567686413453E-2</v>
      </c>
    </row>
    <row r="590" spans="1:6" x14ac:dyDescent="0.3">
      <c r="A590" s="13" t="s">
        <v>92</v>
      </c>
      <c r="C590" s="16">
        <v>5.4973871502586862E-2</v>
      </c>
      <c r="D590" s="107">
        <v>1.6234745487546678E-2</v>
      </c>
      <c r="E590" s="158">
        <v>7.7704682711575322E-3</v>
      </c>
      <c r="F590" s="248">
        <v>2.6326431996505636E-2</v>
      </c>
    </row>
    <row r="591" spans="1:6" x14ac:dyDescent="0.3">
      <c r="A591" s="13" t="s">
        <v>93</v>
      </c>
      <c r="C591" s="16">
        <v>0.30567391147999851</v>
      </c>
      <c r="D591" s="107">
        <v>0.20873329730960502</v>
      </c>
      <c r="E591" s="158">
        <v>0.11613499394296908</v>
      </c>
      <c r="F591" s="248">
        <v>0.21018109081998726</v>
      </c>
    </row>
    <row r="592" spans="1:6" x14ac:dyDescent="0.3">
      <c r="A592" s="13" t="s">
        <v>94</v>
      </c>
      <c r="C592" s="16">
        <v>0.39867756209691668</v>
      </c>
      <c r="D592" s="107">
        <v>0.46521211499640502</v>
      </c>
      <c r="E592" s="158">
        <v>0.46745874320087183</v>
      </c>
      <c r="F592" s="248">
        <v>0.44378271723809398</v>
      </c>
    </row>
    <row r="593" spans="1:6" x14ac:dyDescent="0.3">
      <c r="A593" s="13" t="s">
        <v>95</v>
      </c>
      <c r="C593" s="16">
        <v>0.16705050768115565</v>
      </c>
      <c r="D593" s="107">
        <v>0.27127249540216108</v>
      </c>
      <c r="E593" s="158">
        <v>0.37132979995974646</v>
      </c>
      <c r="F593" s="248">
        <v>0.26988388304682487</v>
      </c>
    </row>
    <row r="594" spans="1:6" x14ac:dyDescent="0.3">
      <c r="A594" s="13" t="s">
        <v>96</v>
      </c>
      <c r="C594" s="16">
        <v>4.5941882640171766E-2</v>
      </c>
      <c r="D594" s="107">
        <v>3.1109813032037061E-2</v>
      </c>
      <c r="E594" s="158">
        <v>3.0766173285518492E-2</v>
      </c>
      <c r="F594" s="248">
        <v>3.5939309212174794E-2</v>
      </c>
    </row>
    <row r="595" spans="1:6" x14ac:dyDescent="0.3">
      <c r="A595" s="17" t="s">
        <v>5</v>
      </c>
      <c r="C595" s="19">
        <v>1</v>
      </c>
      <c r="D595" s="108">
        <v>1</v>
      </c>
      <c r="E595" s="159">
        <v>1</v>
      </c>
      <c r="F595" s="247">
        <v>1</v>
      </c>
    </row>
    <row r="596" spans="1:6" s="22" customFormat="1" x14ac:dyDescent="0.3">
      <c r="A596" s="240" t="s">
        <v>6</v>
      </c>
      <c r="C596" s="28">
        <v>499.99999131190248</v>
      </c>
      <c r="D596" s="109">
        <v>500.00000847457648</v>
      </c>
      <c r="E596" s="160">
        <v>499.99430379746872</v>
      </c>
      <c r="F596" s="269">
        <v>1499.9943035839497</v>
      </c>
    </row>
    <row r="597" spans="1:6" x14ac:dyDescent="0.3">
      <c r="A597" s="235" t="s">
        <v>7</v>
      </c>
      <c r="C597" s="25">
        <v>1151</v>
      </c>
      <c r="D597" s="110">
        <v>472</v>
      </c>
      <c r="E597" s="161">
        <v>395</v>
      </c>
      <c r="F597" s="271">
        <v>2018</v>
      </c>
    </row>
    <row r="599" spans="1:6" x14ac:dyDescent="0.3">
      <c r="A599" s="31" t="s">
        <v>97</v>
      </c>
      <c r="C599" s="14">
        <f>C589+C590</f>
        <v>8.2656136101757441E-2</v>
      </c>
      <c r="D599" s="14">
        <f t="shared" ref="D599:E599" si="48">D589+D590</f>
        <v>2.3672279259791866E-2</v>
      </c>
      <c r="E599" s="14">
        <f t="shared" si="48"/>
        <v>1.4310289610894325E-2</v>
      </c>
      <c r="F599" s="14">
        <f t="shared" ref="F599" si="49">F589+F590</f>
        <v>4.0212999682919089E-2</v>
      </c>
    </row>
    <row r="600" spans="1:6" x14ac:dyDescent="0.3">
      <c r="A600" s="32" t="s">
        <v>98</v>
      </c>
      <c r="C600" s="14">
        <f>C591</f>
        <v>0.30567391147999851</v>
      </c>
      <c r="D600" s="14">
        <f t="shared" ref="D600:E600" si="50">D591</f>
        <v>0.20873329730960502</v>
      </c>
      <c r="E600" s="14">
        <f t="shared" si="50"/>
        <v>0.11613499394296908</v>
      </c>
      <c r="F600" s="14">
        <f t="shared" ref="F600" si="51">F591</f>
        <v>0.21018109081998726</v>
      </c>
    </row>
    <row r="601" spans="1:6" x14ac:dyDescent="0.3">
      <c r="A601" s="13" t="s">
        <v>99</v>
      </c>
      <c r="C601" s="14">
        <f>C592+C593</f>
        <v>0.56572806977807233</v>
      </c>
      <c r="D601" s="14">
        <f t="shared" ref="D601:E601" si="52">D592+D593</f>
        <v>0.73648461039856605</v>
      </c>
      <c r="E601" s="14">
        <f t="shared" si="52"/>
        <v>0.83878854316061835</v>
      </c>
      <c r="F601" s="14">
        <f t="shared" ref="F601" si="53">F592+F593</f>
        <v>0.7136666002849188</v>
      </c>
    </row>
    <row r="602" spans="1:6" x14ac:dyDescent="0.3">
      <c r="A602" s="13" t="s">
        <v>96</v>
      </c>
      <c r="C602" s="14">
        <f t="shared" ref="C602" si="54">C594</f>
        <v>4.5941882640171766E-2</v>
      </c>
      <c r="D602" s="14">
        <f>D594</f>
        <v>3.1109813032037061E-2</v>
      </c>
      <c r="E602" s="14">
        <f t="shared" ref="E602:F602" si="55">E594</f>
        <v>3.0766173285518492E-2</v>
      </c>
      <c r="F602" s="14">
        <f t="shared" si="55"/>
        <v>3.5939309212174794E-2</v>
      </c>
    </row>
    <row r="604" spans="1:6" x14ac:dyDescent="0.3">
      <c r="A604" s="255" t="s">
        <v>100</v>
      </c>
      <c r="C604" s="35">
        <v>3.6524132706724237</v>
      </c>
      <c r="D604" s="34">
        <v>4.0131578947368398</v>
      </c>
      <c r="E604" s="34">
        <v>4.2270189085343075</v>
      </c>
      <c r="F604" s="34">
        <v>3.9641000041220047</v>
      </c>
    </row>
    <row r="605" spans="1:6" x14ac:dyDescent="0.3">
      <c r="A605" s="240" t="s">
        <v>101</v>
      </c>
      <c r="C605" s="20">
        <v>477.02905039096873</v>
      </c>
      <c r="D605" s="116">
        <v>484.44510169491582</v>
      </c>
      <c r="E605" s="116">
        <v>484.61139240506367</v>
      </c>
      <c r="F605" s="116">
        <v>1446.0855444909721</v>
      </c>
    </row>
    <row r="606" spans="1:6" x14ac:dyDescent="0.3">
      <c r="A606" s="256" t="s">
        <v>102</v>
      </c>
      <c r="C606" s="23">
        <v>1112</v>
      </c>
      <c r="D606" s="23">
        <v>456</v>
      </c>
      <c r="E606" s="116">
        <v>370</v>
      </c>
      <c r="F606" s="116">
        <v>1938</v>
      </c>
    </row>
    <row r="608" spans="1:6" x14ac:dyDescent="0.3">
      <c r="A608" s="26" t="s">
        <v>8</v>
      </c>
      <c r="B608" s="26" t="s">
        <v>9</v>
      </c>
    </row>
    <row r="609" spans="1:6" x14ac:dyDescent="0.3">
      <c r="A609" s="26" t="s">
        <v>10</v>
      </c>
      <c r="B609" s="26" t="s">
        <v>11</v>
      </c>
    </row>
    <row r="611" spans="1:6" x14ac:dyDescent="0.3">
      <c r="A611" s="8" t="s">
        <v>103</v>
      </c>
    </row>
    <row r="613" spans="1:6" x14ac:dyDescent="0.3">
      <c r="B613" s="69" t="s">
        <v>492</v>
      </c>
      <c r="C613" s="10" t="s">
        <v>394</v>
      </c>
      <c r="F613" s="250" t="s">
        <v>5</v>
      </c>
    </row>
    <row r="614" spans="1:6" x14ac:dyDescent="0.3">
      <c r="A614" s="11" t="s">
        <v>91</v>
      </c>
      <c r="B614" s="72">
        <v>8.0568002814201775E-2</v>
      </c>
      <c r="C614" s="12">
        <v>3.5193803391725571E-2</v>
      </c>
      <c r="F614" s="249">
        <v>5.7880903300071139E-2</v>
      </c>
    </row>
    <row r="615" spans="1:6" x14ac:dyDescent="0.3">
      <c r="A615" s="13" t="s">
        <v>92</v>
      </c>
      <c r="B615" s="75">
        <v>0.18105434640200863</v>
      </c>
      <c r="C615" s="16">
        <v>9.2995283110256982E-2</v>
      </c>
      <c r="F615" s="248">
        <v>0.13702481513866496</v>
      </c>
    </row>
    <row r="616" spans="1:6" x14ac:dyDescent="0.3">
      <c r="A616" s="13" t="s">
        <v>93</v>
      </c>
      <c r="B616" s="75">
        <v>0.43079924526449637</v>
      </c>
      <c r="C616" s="16">
        <v>0.42225812115131378</v>
      </c>
      <c r="F616" s="248">
        <v>0.42652868324501009</v>
      </c>
    </row>
    <row r="617" spans="1:6" x14ac:dyDescent="0.3">
      <c r="A617" s="13" t="s">
        <v>94</v>
      </c>
      <c r="B617" s="75">
        <v>0.26442727123652093</v>
      </c>
      <c r="C617" s="16">
        <v>0.36512697246093784</v>
      </c>
      <c r="F617" s="248">
        <v>0.31477712141128428</v>
      </c>
    </row>
    <row r="618" spans="1:6" x14ac:dyDescent="0.3">
      <c r="A618" s="13" t="s">
        <v>95</v>
      </c>
      <c r="B618" s="75">
        <v>4.3151134282772355E-2</v>
      </c>
      <c r="C618" s="16">
        <v>8.4425819885765807E-2</v>
      </c>
      <c r="F618" s="248">
        <v>6.3788476904969457E-2</v>
      </c>
    </row>
    <row r="619" spans="1:6" x14ac:dyDescent="0.3">
      <c r="A619" s="17" t="s">
        <v>5</v>
      </c>
      <c r="B619" s="78">
        <v>1</v>
      </c>
      <c r="C619" s="19">
        <v>1</v>
      </c>
      <c r="F619" s="247">
        <v>1</v>
      </c>
    </row>
    <row r="620" spans="1:6" s="22" customFormat="1" x14ac:dyDescent="0.3">
      <c r="A620" s="240" t="s">
        <v>6</v>
      </c>
      <c r="B620" s="79">
        <v>499.99999999999989</v>
      </c>
      <c r="C620" s="28">
        <v>499.99999131190248</v>
      </c>
      <c r="E620"/>
      <c r="F620" s="269">
        <v>999.9999913119068</v>
      </c>
    </row>
    <row r="621" spans="1:6" x14ac:dyDescent="0.3">
      <c r="A621" s="235" t="s">
        <v>7</v>
      </c>
      <c r="B621" s="81">
        <v>812</v>
      </c>
      <c r="C621" s="25">
        <v>1151</v>
      </c>
      <c r="E621" s="22"/>
      <c r="F621" s="271">
        <v>1963</v>
      </c>
    </row>
    <row r="623" spans="1:6" x14ac:dyDescent="0.3">
      <c r="A623" s="31" t="s">
        <v>97</v>
      </c>
      <c r="B623" s="14">
        <f t="shared" ref="B623" si="56">B614+B615</f>
        <v>0.26162234921621041</v>
      </c>
      <c r="C623" s="14">
        <f t="shared" ref="C623" si="57">C614+C615</f>
        <v>0.12818908650198255</v>
      </c>
      <c r="F623" s="14">
        <f t="shared" ref="F623" si="58">F614+F615</f>
        <v>0.19490571843873611</v>
      </c>
    </row>
    <row r="624" spans="1:6" x14ac:dyDescent="0.3">
      <c r="A624" s="32" t="s">
        <v>98</v>
      </c>
      <c r="B624" s="14">
        <f t="shared" ref="B624" si="59">B616</f>
        <v>0.43079924526449637</v>
      </c>
      <c r="C624" s="14">
        <f t="shared" ref="C624" si="60">C616</f>
        <v>0.42225812115131378</v>
      </c>
      <c r="F624" s="14">
        <f t="shared" ref="F624" si="61">F616</f>
        <v>0.42652868324501009</v>
      </c>
    </row>
    <row r="625" spans="1:6" x14ac:dyDescent="0.3">
      <c r="A625" s="13" t="s">
        <v>99</v>
      </c>
      <c r="B625" s="14">
        <f t="shared" ref="B625" si="62">B617+B618</f>
        <v>0.30757840551929327</v>
      </c>
      <c r="C625" s="14">
        <f t="shared" ref="C625" si="63">C617+C618</f>
        <v>0.44955279234670364</v>
      </c>
      <c r="F625" s="14">
        <f t="shared" ref="F625" si="64">F617+F618</f>
        <v>0.37856559831625375</v>
      </c>
    </row>
    <row r="627" spans="1:6" x14ac:dyDescent="0.3">
      <c r="A627" s="255" t="s">
        <v>100</v>
      </c>
      <c r="B627" s="35">
        <v>3.0085391877716545</v>
      </c>
      <c r="C627" s="35">
        <v>3.370595722338757</v>
      </c>
      <c r="F627" s="35">
        <v>3.189567453482415</v>
      </c>
    </row>
    <row r="629" spans="1:6" x14ac:dyDescent="0.3">
      <c r="A629" s="26" t="s">
        <v>8</v>
      </c>
      <c r="B629" s="26" t="s">
        <v>9</v>
      </c>
    </row>
    <row r="630" spans="1:6" x14ac:dyDescent="0.3">
      <c r="A630" s="26" t="s">
        <v>10</v>
      </c>
      <c r="B630" s="26" t="s">
        <v>11</v>
      </c>
    </row>
    <row r="632" spans="1:6" x14ac:dyDescent="0.3">
      <c r="A632" s="8" t="s">
        <v>104</v>
      </c>
    </row>
    <row r="634" spans="1:6" x14ac:dyDescent="0.3">
      <c r="B634" s="69" t="s">
        <v>492</v>
      </c>
      <c r="C634" s="10" t="s">
        <v>394</v>
      </c>
      <c r="F634" s="250" t="s">
        <v>5</v>
      </c>
    </row>
    <row r="635" spans="1:6" x14ac:dyDescent="0.3">
      <c r="A635" s="11" t="s">
        <v>105</v>
      </c>
      <c r="B635" s="72">
        <v>0.13538376405345667</v>
      </c>
      <c r="C635" s="12">
        <v>4.6568160670167912E-2</v>
      </c>
      <c r="F635" s="249">
        <v>9.0975962747631478E-2</v>
      </c>
    </row>
    <row r="636" spans="1:6" x14ac:dyDescent="0.3">
      <c r="A636" s="13" t="s">
        <v>106</v>
      </c>
      <c r="B636" s="75">
        <v>0.27698495058968436</v>
      </c>
      <c r="C636" s="16">
        <v>0.13915979564135189</v>
      </c>
      <c r="F636" s="248">
        <v>0.20807237371423679</v>
      </c>
    </row>
    <row r="637" spans="1:6" x14ac:dyDescent="0.3">
      <c r="A637" s="13" t="s">
        <v>93</v>
      </c>
      <c r="B637" s="75">
        <v>0.35340014986772117</v>
      </c>
      <c r="C637" s="16">
        <v>0.35151251609926171</v>
      </c>
      <c r="F637" s="248">
        <v>0.35245633299169293</v>
      </c>
    </row>
    <row r="638" spans="1:6" x14ac:dyDescent="0.3">
      <c r="A638" s="13" t="s">
        <v>107</v>
      </c>
      <c r="B638" s="75">
        <v>0.17640959480647406</v>
      </c>
      <c r="C638" s="16">
        <v>0.33641375389076883</v>
      </c>
      <c r="F638" s="248">
        <v>0.25641167365355494</v>
      </c>
    </row>
    <row r="639" spans="1:6" x14ac:dyDescent="0.3">
      <c r="A639" s="13" t="s">
        <v>108</v>
      </c>
      <c r="B639" s="75">
        <v>5.7821540682663722E-2</v>
      </c>
      <c r="C639" s="16">
        <v>0.1263457736984496</v>
      </c>
      <c r="F639" s="248">
        <v>9.2083656892883906E-2</v>
      </c>
    </row>
    <row r="640" spans="1:6" x14ac:dyDescent="0.3">
      <c r="A640" s="17" t="s">
        <v>5</v>
      </c>
      <c r="B640" s="78">
        <v>1</v>
      </c>
      <c r="C640" s="19">
        <v>1</v>
      </c>
      <c r="F640" s="247">
        <v>1</v>
      </c>
    </row>
    <row r="641" spans="1:6" s="22" customFormat="1" x14ac:dyDescent="0.3">
      <c r="A641" s="240" t="s">
        <v>6</v>
      </c>
      <c r="B641" s="79">
        <v>499.99999999999989</v>
      </c>
      <c r="C641" s="28">
        <v>499.99999131190248</v>
      </c>
      <c r="E641"/>
      <c r="F641" s="269">
        <v>999.99999131190316</v>
      </c>
    </row>
    <row r="642" spans="1:6" x14ac:dyDescent="0.3">
      <c r="A642" s="235" t="s">
        <v>7</v>
      </c>
      <c r="B642" s="81">
        <v>812</v>
      </c>
      <c r="C642" s="25">
        <v>1151</v>
      </c>
      <c r="E642" s="22"/>
      <c r="F642" s="271">
        <v>1963</v>
      </c>
    </row>
    <row r="644" spans="1:6" x14ac:dyDescent="0.3">
      <c r="A644" s="31" t="s">
        <v>97</v>
      </c>
      <c r="B644" s="14">
        <f t="shared" ref="B644" si="65">B635+B636</f>
        <v>0.41236871464314107</v>
      </c>
      <c r="C644" s="14">
        <f t="shared" ref="C644" si="66">C635+C636</f>
        <v>0.18572795631151981</v>
      </c>
      <c r="F644" s="14">
        <f t="shared" ref="F644" si="67">F635+F636</f>
        <v>0.29904833646186824</v>
      </c>
    </row>
    <row r="645" spans="1:6" x14ac:dyDescent="0.3">
      <c r="A645" s="32" t="s">
        <v>98</v>
      </c>
      <c r="B645" s="14">
        <f t="shared" ref="B645" si="68">B637</f>
        <v>0.35340014986772117</v>
      </c>
      <c r="C645" s="14">
        <f t="shared" ref="C645" si="69">C637</f>
        <v>0.35151251609926171</v>
      </c>
      <c r="F645" s="14">
        <f t="shared" ref="F645" si="70">F637</f>
        <v>0.35245633299169293</v>
      </c>
    </row>
    <row r="646" spans="1:6" x14ac:dyDescent="0.3">
      <c r="A646" s="13" t="s">
        <v>99</v>
      </c>
      <c r="B646" s="14">
        <f t="shared" ref="B646" si="71">B638+B639</f>
        <v>0.23423113548913777</v>
      </c>
      <c r="C646" s="14">
        <f t="shared" ref="C646" si="72">C638+C639</f>
        <v>0.46275952758921846</v>
      </c>
      <c r="F646" s="14">
        <f t="shared" ref="F646" si="73">F638+F639</f>
        <v>0.34849533054643883</v>
      </c>
    </row>
    <row r="648" spans="1:6" x14ac:dyDescent="0.3">
      <c r="A648" s="255" t="s">
        <v>100</v>
      </c>
      <c r="B648" s="35">
        <v>2.744300197475205</v>
      </c>
      <c r="C648" s="35">
        <v>3.3568091843059817</v>
      </c>
      <c r="F648" s="35">
        <v>3.0505546882298251</v>
      </c>
    </row>
    <row r="650" spans="1:6" x14ac:dyDescent="0.3">
      <c r="A650" s="26" t="s">
        <v>8</v>
      </c>
      <c r="B650" s="26" t="s">
        <v>9</v>
      </c>
    </row>
    <row r="651" spans="1:6" x14ac:dyDescent="0.3">
      <c r="A651" s="26" t="s">
        <v>10</v>
      </c>
      <c r="B651" s="26" t="s">
        <v>11</v>
      </c>
    </row>
    <row r="653" spans="1:6" x14ac:dyDescent="0.3">
      <c r="A653" s="8" t="s">
        <v>109</v>
      </c>
    </row>
    <row r="655" spans="1:6" x14ac:dyDescent="0.3">
      <c r="B655" s="69" t="s">
        <v>492</v>
      </c>
      <c r="C655" s="10" t="s">
        <v>394</v>
      </c>
      <c r="D655" s="105" t="s">
        <v>517</v>
      </c>
      <c r="E655" s="162" t="s">
        <v>577</v>
      </c>
      <c r="F655" s="250" t="s">
        <v>5</v>
      </c>
    </row>
    <row r="656" spans="1:6" x14ac:dyDescent="0.3">
      <c r="A656" s="36" t="s">
        <v>91</v>
      </c>
      <c r="B656" s="72">
        <v>3.3021448764446022E-2</v>
      </c>
      <c r="C656" s="12">
        <v>1.3696433774047518E-2</v>
      </c>
      <c r="D656" s="117"/>
      <c r="E656" s="157">
        <v>1.2271025872446651E-2</v>
      </c>
      <c r="F656" s="249">
        <v>1.474723409730325E-2</v>
      </c>
    </row>
    <row r="657" spans="1:6" x14ac:dyDescent="0.3">
      <c r="A657" s="36">
        <v>2</v>
      </c>
      <c r="B657" s="75">
        <v>3.0694555200931305E-2</v>
      </c>
      <c r="C657" s="16">
        <v>5.1959575186091714E-3</v>
      </c>
      <c r="D657" s="118">
        <v>3.0389279145944413E-3</v>
      </c>
      <c r="E657" s="158">
        <v>2.4612938628414756E-3</v>
      </c>
      <c r="F657" s="248">
        <v>1.0347706076954741E-2</v>
      </c>
    </row>
    <row r="658" spans="1:6" x14ac:dyDescent="0.3">
      <c r="A658" s="36">
        <v>3</v>
      </c>
      <c r="B658" s="75">
        <v>6.4525905051948815E-2</v>
      </c>
      <c r="C658" s="16">
        <v>3.4184371575749328E-2</v>
      </c>
      <c r="D658" s="119">
        <v>1.7434637416362069E-2</v>
      </c>
      <c r="E658" s="158">
        <v>2.7003345607734777E-2</v>
      </c>
      <c r="F658" s="248">
        <v>3.5787089859139476E-2</v>
      </c>
    </row>
    <row r="659" spans="1:6" x14ac:dyDescent="0.3">
      <c r="A659" s="36">
        <v>4</v>
      </c>
      <c r="B659" s="75">
        <v>7.2927484120969138E-2</v>
      </c>
      <c r="C659" s="16">
        <v>3.6393610536813427E-2</v>
      </c>
      <c r="D659" s="107">
        <v>2.3512493245550953E-2</v>
      </c>
      <c r="E659" s="158">
        <v>5.1545397352628079E-2</v>
      </c>
      <c r="F659" s="248">
        <v>4.6094730736394543E-2</v>
      </c>
    </row>
    <row r="660" spans="1:6" x14ac:dyDescent="0.3">
      <c r="A660" s="36">
        <v>5</v>
      </c>
      <c r="B660" s="75">
        <v>0.12138381851084917</v>
      </c>
      <c r="C660" s="16">
        <v>0.10404250224226766</v>
      </c>
      <c r="D660" s="107">
        <v>5.1423592348752649E-2</v>
      </c>
      <c r="E660" s="158">
        <v>0.1149397904533089</v>
      </c>
      <c r="F660" s="248">
        <v>9.7947377269068617E-2</v>
      </c>
    </row>
    <row r="661" spans="1:6" x14ac:dyDescent="0.3">
      <c r="A661" s="13" t="s">
        <v>110</v>
      </c>
      <c r="B661" s="75">
        <v>0.22261437242922333</v>
      </c>
      <c r="C661" s="16">
        <v>0.20311919988043781</v>
      </c>
      <c r="D661" s="107">
        <v>0.17170541446261992</v>
      </c>
      <c r="E661" s="158">
        <v>0.23926728279182938</v>
      </c>
      <c r="F661" s="248">
        <v>0.20917648155691601</v>
      </c>
    </row>
    <row r="662" spans="1:6" x14ac:dyDescent="0.3">
      <c r="A662" s="13" t="s">
        <v>111</v>
      </c>
      <c r="B662" s="75">
        <v>0.27879352211000663</v>
      </c>
      <c r="C662" s="16">
        <v>0.31689224182262776</v>
      </c>
      <c r="D662" s="107">
        <v>0.40411099103201731</v>
      </c>
      <c r="E662" s="158">
        <v>0.34151401724829761</v>
      </c>
      <c r="F662" s="248">
        <v>0.33532767580545003</v>
      </c>
    </row>
    <row r="663" spans="1:6" x14ac:dyDescent="0.3">
      <c r="A663" s="13" t="s">
        <v>112</v>
      </c>
      <c r="B663" s="75">
        <v>0.14513188151878489</v>
      </c>
      <c r="C663" s="16">
        <v>0.23340095627108531</v>
      </c>
      <c r="D663" s="107">
        <v>0.28110981303203703</v>
      </c>
      <c r="E663" s="158">
        <v>0.18237726758912448</v>
      </c>
      <c r="F663" s="248">
        <v>0.2105050599132707</v>
      </c>
    </row>
    <row r="664" spans="1:6" x14ac:dyDescent="0.3">
      <c r="A664" s="13" t="s">
        <v>113</v>
      </c>
      <c r="B664" s="75">
        <v>2.1575017683389854E-2</v>
      </c>
      <c r="C664" s="16">
        <v>4.3420918217565954E-2</v>
      </c>
      <c r="D664" s="107">
        <v>4.158627471887668E-2</v>
      </c>
      <c r="E664" s="158">
        <v>2.412002162049948E-2</v>
      </c>
      <c r="F664" s="248">
        <v>3.2675582418265348E-2</v>
      </c>
    </row>
    <row r="665" spans="1:6" x14ac:dyDescent="0.3">
      <c r="A665" s="37" t="s">
        <v>114</v>
      </c>
      <c r="B665" s="75">
        <v>9.3319946094507517E-3</v>
      </c>
      <c r="C665" s="16">
        <v>9.6538081607959805E-3</v>
      </c>
      <c r="D665" s="107">
        <v>6.0778558291888825E-3</v>
      </c>
      <c r="E665" s="158">
        <v>4.5005576012891292E-3</v>
      </c>
      <c r="F665" s="248">
        <v>7.3910622672372639E-3</v>
      </c>
    </row>
    <row r="666" spans="1:6" x14ac:dyDescent="0.3">
      <c r="A666" s="17" t="s">
        <v>5</v>
      </c>
      <c r="B666" s="78">
        <v>1</v>
      </c>
      <c r="C666" s="19">
        <v>1</v>
      </c>
      <c r="D666" s="108">
        <v>1</v>
      </c>
      <c r="E666" s="159">
        <v>1</v>
      </c>
      <c r="F666" s="247">
        <v>1</v>
      </c>
    </row>
    <row r="667" spans="1:6" s="22" customFormat="1" x14ac:dyDescent="0.3">
      <c r="A667" s="240" t="s">
        <v>6</v>
      </c>
      <c r="B667" s="79">
        <v>499.99999999999989</v>
      </c>
      <c r="C667" s="28">
        <v>499.99999131190248</v>
      </c>
      <c r="D667" s="109">
        <v>500.00000847457642</v>
      </c>
      <c r="E667" s="160">
        <v>499.99430379746872</v>
      </c>
      <c r="F667" s="269">
        <v>1999.9943035839494</v>
      </c>
    </row>
    <row r="668" spans="1:6" x14ac:dyDescent="0.3">
      <c r="A668" s="235" t="s">
        <v>7</v>
      </c>
      <c r="B668" s="81">
        <v>812</v>
      </c>
      <c r="C668" s="25">
        <v>1151</v>
      </c>
      <c r="D668" s="110">
        <v>472</v>
      </c>
      <c r="E668" s="161">
        <v>395</v>
      </c>
      <c r="F668" s="271">
        <v>2830</v>
      </c>
    </row>
    <row r="670" spans="1:6" x14ac:dyDescent="0.3">
      <c r="A670" s="255" t="s">
        <v>115</v>
      </c>
      <c r="B670" s="35">
        <v>5.9224083501009659</v>
      </c>
      <c r="C670" s="35">
        <v>6.5839233046728687</v>
      </c>
      <c r="D670" s="34">
        <v>6.9524926618221565</v>
      </c>
      <c r="E670" s="34">
        <v>6.4263899208978286</v>
      </c>
      <c r="F670" s="34">
        <v>6.471303688842128</v>
      </c>
    </row>
    <row r="672" spans="1:6" x14ac:dyDescent="0.3">
      <c r="A672" s="26" t="s">
        <v>8</v>
      </c>
      <c r="B672" s="26" t="s">
        <v>9</v>
      </c>
    </row>
    <row r="673" spans="1:13" x14ac:dyDescent="0.3">
      <c r="A673" s="26" t="s">
        <v>10</v>
      </c>
      <c r="B673" s="26" t="s">
        <v>11</v>
      </c>
    </row>
    <row r="674" spans="1:13" x14ac:dyDescent="0.3">
      <c r="A674" s="26"/>
    </row>
    <row r="675" spans="1:13" x14ac:dyDescent="0.3">
      <c r="A675" s="164" t="s">
        <v>534</v>
      </c>
      <c r="B675" s="165"/>
      <c r="C675" s="165"/>
      <c r="D675" s="165"/>
      <c r="E675" s="165"/>
      <c r="F675" s="165"/>
      <c r="G675" s="165"/>
      <c r="H675" s="165"/>
      <c r="I675" s="165"/>
      <c r="J675" s="165"/>
      <c r="K675" s="165"/>
      <c r="L675" s="165"/>
      <c r="M675" s="166"/>
    </row>
    <row r="676" spans="1:13" x14ac:dyDescent="0.3">
      <c r="A676" s="1"/>
    </row>
    <row r="677" spans="1:13" x14ac:dyDescent="0.3">
      <c r="A677" s="1"/>
      <c r="E677" s="162" t="s">
        <v>577</v>
      </c>
    </row>
    <row r="678" spans="1:13" x14ac:dyDescent="0.3">
      <c r="A678" s="146" t="s">
        <v>535</v>
      </c>
      <c r="E678" s="186"/>
    </row>
    <row r="679" spans="1:13" x14ac:dyDescent="0.3">
      <c r="A679" s="147" t="s">
        <v>536</v>
      </c>
      <c r="E679" s="169">
        <v>0.11652158062560211</v>
      </c>
    </row>
    <row r="680" spans="1:13" x14ac:dyDescent="0.3">
      <c r="A680" s="147" t="s">
        <v>537</v>
      </c>
      <c r="E680" s="158">
        <v>1.2306469314207389E-3</v>
      </c>
    </row>
    <row r="681" spans="1:13" x14ac:dyDescent="0.3">
      <c r="A681" s="147" t="s">
        <v>538</v>
      </c>
      <c r="E681" s="158">
        <v>1.2306469314207389E-3</v>
      </c>
    </row>
    <row r="682" spans="1:13" x14ac:dyDescent="0.3">
      <c r="A682" s="147" t="s">
        <v>539</v>
      </c>
      <c r="E682" s="158">
        <v>0.66094727661454344</v>
      </c>
    </row>
    <row r="683" spans="1:13" x14ac:dyDescent="0.3">
      <c r="A683" s="147" t="s">
        <v>540</v>
      </c>
      <c r="E683" s="158">
        <v>0.22006984889701303</v>
      </c>
    </row>
    <row r="684" spans="1:13" x14ac:dyDescent="0.3">
      <c r="A684" s="133" t="s">
        <v>5</v>
      </c>
      <c r="E684" s="159">
        <v>1</v>
      </c>
    </row>
    <row r="685" spans="1:13" s="22" customFormat="1" x14ac:dyDescent="0.3">
      <c r="A685" s="251" t="s">
        <v>6</v>
      </c>
      <c r="B685"/>
      <c r="C685"/>
      <c r="D685"/>
      <c r="E685" s="160">
        <v>499.99430379746872</v>
      </c>
    </row>
    <row r="686" spans="1:13" x14ac:dyDescent="0.3">
      <c r="A686" s="252" t="s">
        <v>7</v>
      </c>
      <c r="E686" s="161">
        <v>395</v>
      </c>
    </row>
    <row r="688" spans="1:13" x14ac:dyDescent="0.3">
      <c r="A688" s="26" t="s">
        <v>8</v>
      </c>
      <c r="B688" s="26" t="s">
        <v>9</v>
      </c>
    </row>
    <row r="689" spans="1:14" x14ac:dyDescent="0.3">
      <c r="A689" s="26" t="s">
        <v>10</v>
      </c>
      <c r="B689" s="26" t="s">
        <v>11</v>
      </c>
    </row>
    <row r="690" spans="1:14" x14ac:dyDescent="0.3">
      <c r="A690" s="1"/>
    </row>
    <row r="691" spans="1:14" x14ac:dyDescent="0.3">
      <c r="A691" s="164" t="s">
        <v>541</v>
      </c>
    </row>
    <row r="692" spans="1:14" x14ac:dyDescent="0.3">
      <c r="A692" s="1"/>
    </row>
    <row r="693" spans="1:14" x14ac:dyDescent="0.3">
      <c r="A693" s="1"/>
      <c r="E693" s="162" t="s">
        <v>577</v>
      </c>
    </row>
    <row r="694" spans="1:14" x14ac:dyDescent="0.3">
      <c r="A694" s="146" t="s">
        <v>542</v>
      </c>
      <c r="E694" s="157">
        <v>2.7389932290367867E-2</v>
      </c>
    </row>
    <row r="695" spans="1:14" x14ac:dyDescent="0.3">
      <c r="A695" s="147" t="s">
        <v>543</v>
      </c>
      <c r="E695" s="158">
        <v>4.3774929081470543E-2</v>
      </c>
    </row>
    <row r="696" spans="1:14" x14ac:dyDescent="0.3">
      <c r="A696" s="147" t="s">
        <v>544</v>
      </c>
      <c r="E696" s="158">
        <v>0.92883513862816158</v>
      </c>
    </row>
    <row r="697" spans="1:14" x14ac:dyDescent="0.3">
      <c r="A697" s="133" t="s">
        <v>5</v>
      </c>
      <c r="E697" s="159">
        <v>1</v>
      </c>
    </row>
    <row r="698" spans="1:14" s="22" customFormat="1" x14ac:dyDescent="0.3">
      <c r="A698" s="251" t="s">
        <v>6</v>
      </c>
      <c r="B698"/>
      <c r="C698"/>
      <c r="D698"/>
      <c r="E698" s="160">
        <v>499.99430379746872</v>
      </c>
    </row>
    <row r="699" spans="1:14" x14ac:dyDescent="0.3">
      <c r="A699" s="252" t="s">
        <v>7</v>
      </c>
      <c r="E699" s="161">
        <v>395</v>
      </c>
    </row>
    <row r="701" spans="1:14" x14ac:dyDescent="0.3">
      <c r="A701" s="26" t="s">
        <v>8</v>
      </c>
      <c r="B701" s="26" t="s">
        <v>9</v>
      </c>
    </row>
    <row r="702" spans="1:14" x14ac:dyDescent="0.3">
      <c r="A702" s="26" t="s">
        <v>10</v>
      </c>
      <c r="B702" s="26" t="s">
        <v>11</v>
      </c>
    </row>
    <row r="703" spans="1:14" x14ac:dyDescent="0.3">
      <c r="A703" s="1"/>
    </row>
    <row r="704" spans="1:14" x14ac:dyDescent="0.3">
      <c r="A704" s="164" t="s">
        <v>545</v>
      </c>
      <c r="B704" s="165"/>
      <c r="C704" s="165"/>
      <c r="D704" s="165"/>
      <c r="E704" s="165"/>
      <c r="F704" s="165"/>
      <c r="G704" s="165"/>
      <c r="H704" s="165"/>
      <c r="I704" s="165"/>
      <c r="J704" s="165"/>
      <c r="K704" s="165"/>
      <c r="L704" s="165"/>
      <c r="M704" s="165"/>
      <c r="N704" s="165"/>
    </row>
    <row r="705" spans="1:5" x14ac:dyDescent="0.3">
      <c r="A705" s="1"/>
    </row>
    <row r="706" spans="1:5" x14ac:dyDescent="0.3">
      <c r="A706" s="1"/>
      <c r="E706" s="162" t="s">
        <v>577</v>
      </c>
    </row>
    <row r="707" spans="1:5" x14ac:dyDescent="0.3">
      <c r="A707" s="146" t="s">
        <v>146</v>
      </c>
      <c r="E707" s="157">
        <v>0.24113765095791823</v>
      </c>
    </row>
    <row r="708" spans="1:5" x14ac:dyDescent="0.3">
      <c r="A708" s="147" t="s">
        <v>147</v>
      </c>
      <c r="E708" s="158">
        <v>0.75886234904208183</v>
      </c>
    </row>
    <row r="709" spans="1:5" x14ac:dyDescent="0.3">
      <c r="A709" s="133" t="s">
        <v>5</v>
      </c>
      <c r="E709" s="159">
        <v>1</v>
      </c>
    </row>
    <row r="710" spans="1:5" s="22" customFormat="1" x14ac:dyDescent="0.3">
      <c r="A710" s="251" t="s">
        <v>6</v>
      </c>
      <c r="B710"/>
      <c r="C710"/>
      <c r="D710"/>
      <c r="E710" s="160">
        <v>478.10708860759462</v>
      </c>
    </row>
    <row r="711" spans="1:5" x14ac:dyDescent="0.3">
      <c r="A711" s="252" t="s">
        <v>7</v>
      </c>
      <c r="E711" s="161">
        <v>376</v>
      </c>
    </row>
    <row r="713" spans="1:5" x14ac:dyDescent="0.3">
      <c r="A713" s="26" t="s">
        <v>8</v>
      </c>
      <c r="B713" s="26" t="s">
        <v>546</v>
      </c>
    </row>
    <row r="714" spans="1:5" x14ac:dyDescent="0.3">
      <c r="A714" s="26" t="s">
        <v>10</v>
      </c>
      <c r="B714" s="26" t="s">
        <v>11</v>
      </c>
    </row>
    <row r="715" spans="1:5" x14ac:dyDescent="0.3">
      <c r="A715" s="1"/>
    </row>
    <row r="716" spans="1:5" x14ac:dyDescent="0.3">
      <c r="A716" s="164" t="s">
        <v>547</v>
      </c>
    </row>
    <row r="717" spans="1:5" x14ac:dyDescent="0.3">
      <c r="A717" s="1"/>
    </row>
    <row r="718" spans="1:5" x14ac:dyDescent="0.3">
      <c r="A718" s="1"/>
      <c r="E718" s="162" t="s">
        <v>577</v>
      </c>
    </row>
    <row r="719" spans="1:5" x14ac:dyDescent="0.3">
      <c r="A719" s="146" t="s">
        <v>188</v>
      </c>
      <c r="E719" s="157">
        <v>7.0905633363636769E-2</v>
      </c>
    </row>
    <row r="720" spans="1:5" x14ac:dyDescent="0.3">
      <c r="A720" s="147" t="s">
        <v>189</v>
      </c>
      <c r="E720" s="158">
        <v>6.7398779957575206E-2</v>
      </c>
    </row>
    <row r="721" spans="1:5" x14ac:dyDescent="0.3">
      <c r="A721" s="147" t="s">
        <v>93</v>
      </c>
      <c r="E721" s="158">
        <v>0.15782267662727223</v>
      </c>
    </row>
    <row r="722" spans="1:5" x14ac:dyDescent="0.3">
      <c r="A722" s="147" t="s">
        <v>190</v>
      </c>
      <c r="E722" s="158">
        <v>0.37587671335151529</v>
      </c>
    </row>
    <row r="723" spans="1:5" x14ac:dyDescent="0.3">
      <c r="A723" s="147" t="s">
        <v>191</v>
      </c>
      <c r="E723" s="158">
        <v>0.32799619670000041</v>
      </c>
    </row>
    <row r="724" spans="1:5" x14ac:dyDescent="0.3">
      <c r="A724" s="133" t="s">
        <v>5</v>
      </c>
      <c r="E724" s="159">
        <v>1</v>
      </c>
    </row>
    <row r="725" spans="1:5" s="22" customFormat="1" x14ac:dyDescent="0.3">
      <c r="A725" s="251" t="s">
        <v>6</v>
      </c>
      <c r="B725"/>
      <c r="C725"/>
      <c r="D725"/>
      <c r="E725" s="160">
        <v>115.28962025316456</v>
      </c>
    </row>
    <row r="726" spans="1:5" x14ac:dyDescent="0.3">
      <c r="A726" s="252" t="s">
        <v>7</v>
      </c>
      <c r="E726" s="161">
        <v>78</v>
      </c>
    </row>
    <row r="727" spans="1:5" x14ac:dyDescent="0.3">
      <c r="A727" s="1"/>
    </row>
    <row r="728" spans="1:5" s="22" customFormat="1" x14ac:dyDescent="0.3">
      <c r="A728" s="31" t="s">
        <v>97</v>
      </c>
      <c r="B728"/>
      <c r="C728"/>
      <c r="D728"/>
      <c r="E728" s="14">
        <f t="shared" ref="E728" si="74">E719+E720</f>
        <v>0.13830441332121196</v>
      </c>
    </row>
    <row r="729" spans="1:5" s="22" customFormat="1" x14ac:dyDescent="0.3">
      <c r="A729" s="32" t="s">
        <v>98</v>
      </c>
      <c r="B729"/>
      <c r="C729"/>
      <c r="D729"/>
      <c r="E729" s="14">
        <f t="shared" ref="E729" si="75">E721</f>
        <v>0.15782267662727223</v>
      </c>
    </row>
    <row r="730" spans="1:5" s="22" customFormat="1" x14ac:dyDescent="0.3">
      <c r="A730" s="13" t="s">
        <v>99</v>
      </c>
      <c r="B730"/>
      <c r="C730"/>
      <c r="D730"/>
      <c r="E730" s="14">
        <f>E722+E723</f>
        <v>0.70387291005151575</v>
      </c>
    </row>
    <row r="732" spans="1:5" x14ac:dyDescent="0.3">
      <c r="A732" s="255" t="s">
        <v>100</v>
      </c>
      <c r="E732" s="34">
        <v>3.8226590600666674</v>
      </c>
    </row>
    <row r="734" spans="1:5" x14ac:dyDescent="0.3">
      <c r="A734" s="26" t="s">
        <v>8</v>
      </c>
      <c r="B734" s="26" t="s">
        <v>548</v>
      </c>
    </row>
    <row r="735" spans="1:5" x14ac:dyDescent="0.3">
      <c r="A735" s="26" t="s">
        <v>10</v>
      </c>
      <c r="B735" s="26" t="s">
        <v>11</v>
      </c>
    </row>
    <row r="736" spans="1:5" x14ac:dyDescent="0.3">
      <c r="A736" s="1"/>
    </row>
    <row r="737" spans="1:5" x14ac:dyDescent="0.3">
      <c r="A737" s="164" t="s">
        <v>549</v>
      </c>
    </row>
    <row r="738" spans="1:5" x14ac:dyDescent="0.3">
      <c r="A738" s="1"/>
    </row>
    <row r="739" spans="1:5" x14ac:dyDescent="0.3">
      <c r="A739" s="1"/>
      <c r="E739" s="162" t="s">
        <v>577</v>
      </c>
    </row>
    <row r="740" spans="1:5" x14ac:dyDescent="0.3">
      <c r="A740" s="146" t="s">
        <v>116</v>
      </c>
      <c r="E740" s="157">
        <v>2.0113337248209347E-2</v>
      </c>
    </row>
    <row r="741" spans="1:5" x14ac:dyDescent="0.3">
      <c r="A741" s="147" t="s">
        <v>117</v>
      </c>
      <c r="E741" s="158">
        <v>4.0189608492986389E-2</v>
      </c>
    </row>
    <row r="742" spans="1:5" x14ac:dyDescent="0.3">
      <c r="A742" s="147" t="s">
        <v>93</v>
      </c>
      <c r="E742" s="158">
        <v>0.28791044641765068</v>
      </c>
    </row>
    <row r="743" spans="1:5" x14ac:dyDescent="0.3">
      <c r="A743" s="147" t="s">
        <v>118</v>
      </c>
      <c r="E743" s="158">
        <v>0.54103524288557714</v>
      </c>
    </row>
    <row r="744" spans="1:5" x14ac:dyDescent="0.3">
      <c r="A744" s="147" t="s">
        <v>119</v>
      </c>
      <c r="E744" s="158">
        <v>0.11075136495557653</v>
      </c>
    </row>
    <row r="745" spans="1:5" x14ac:dyDescent="0.3">
      <c r="A745" s="133" t="s">
        <v>5</v>
      </c>
      <c r="E745" s="159">
        <v>1</v>
      </c>
    </row>
    <row r="746" spans="1:5" s="22" customFormat="1" x14ac:dyDescent="0.3">
      <c r="A746" s="251" t="s">
        <v>6</v>
      </c>
      <c r="B746"/>
      <c r="C746"/>
      <c r="D746"/>
      <c r="E746" s="160">
        <v>478.10708860759462</v>
      </c>
    </row>
    <row r="747" spans="1:5" x14ac:dyDescent="0.3">
      <c r="A747" s="252" t="s">
        <v>7</v>
      </c>
      <c r="E747" s="161">
        <v>376</v>
      </c>
    </row>
    <row r="748" spans="1:5" x14ac:dyDescent="0.3">
      <c r="A748" s="1"/>
    </row>
    <row r="749" spans="1:5" s="22" customFormat="1" x14ac:dyDescent="0.3">
      <c r="A749" s="31" t="s">
        <v>97</v>
      </c>
      <c r="B749"/>
      <c r="C749"/>
      <c r="D749"/>
      <c r="E749" s="14">
        <f t="shared" ref="E749" si="76">E740+E741</f>
        <v>6.030294574119574E-2</v>
      </c>
    </row>
    <row r="750" spans="1:5" s="22" customFormat="1" x14ac:dyDescent="0.3">
      <c r="A750" s="32" t="s">
        <v>98</v>
      </c>
      <c r="B750"/>
      <c r="C750"/>
      <c r="D750"/>
      <c r="E750" s="14">
        <f t="shared" ref="E750" si="77">E742</f>
        <v>0.28791044641765068</v>
      </c>
    </row>
    <row r="751" spans="1:5" s="22" customFormat="1" x14ac:dyDescent="0.3">
      <c r="A751" s="13" t="s">
        <v>99</v>
      </c>
      <c r="B751"/>
      <c r="C751"/>
      <c r="D751"/>
      <c r="E751" s="14">
        <f>E743+E744</f>
        <v>0.65178660784115361</v>
      </c>
    </row>
    <row r="752" spans="1:5" x14ac:dyDescent="0.3">
      <c r="E752" s="22"/>
    </row>
    <row r="753" spans="1:5" x14ac:dyDescent="0.3">
      <c r="A753" s="255" t="s">
        <v>100</v>
      </c>
      <c r="E753" s="34">
        <v>3.6821216898073281</v>
      </c>
    </row>
    <row r="755" spans="1:5" x14ac:dyDescent="0.3">
      <c r="A755" s="26" t="s">
        <v>8</v>
      </c>
      <c r="B755" s="26" t="s">
        <v>546</v>
      </c>
    </row>
    <row r="756" spans="1:5" x14ac:dyDescent="0.3">
      <c r="A756" s="26" t="s">
        <v>10</v>
      </c>
      <c r="B756" s="26" t="s">
        <v>11</v>
      </c>
    </row>
    <row r="757" spans="1:5" x14ac:dyDescent="0.3">
      <c r="A757" s="1"/>
    </row>
    <row r="758" spans="1:5" x14ac:dyDescent="0.3">
      <c r="A758" s="174" t="s">
        <v>550</v>
      </c>
    </row>
    <row r="759" spans="1:5" x14ac:dyDescent="0.3">
      <c r="A759" s="174"/>
    </row>
    <row r="760" spans="1:5" x14ac:dyDescent="0.3">
      <c r="A760" s="1"/>
      <c r="E760" s="178" t="s">
        <v>577</v>
      </c>
    </row>
    <row r="761" spans="1:5" x14ac:dyDescent="0.3">
      <c r="A761" s="179" t="s">
        <v>551</v>
      </c>
      <c r="E761" s="180">
        <v>0.92603609902320894</v>
      </c>
    </row>
    <row r="762" spans="1:5" x14ac:dyDescent="0.3">
      <c r="A762" s="181" t="s">
        <v>552</v>
      </c>
      <c r="E762" s="180">
        <v>3.1523262999360188E-2</v>
      </c>
    </row>
    <row r="763" spans="1:5" x14ac:dyDescent="0.3">
      <c r="A763" s="181" t="s">
        <v>553</v>
      </c>
      <c r="E763" s="180">
        <v>0.15888161850565591</v>
      </c>
    </row>
    <row r="764" spans="1:5" x14ac:dyDescent="0.3">
      <c r="A764" s="182" t="s">
        <v>6</v>
      </c>
      <c r="E764" s="183">
        <v>486.29949367088619</v>
      </c>
    </row>
    <row r="765" spans="1:5" x14ac:dyDescent="0.3">
      <c r="A765" s="184" t="s">
        <v>7</v>
      </c>
      <c r="E765" s="185">
        <v>386</v>
      </c>
    </row>
    <row r="767" spans="1:5" x14ac:dyDescent="0.3">
      <c r="A767" s="26" t="s">
        <v>8</v>
      </c>
      <c r="B767" s="26" t="s">
        <v>554</v>
      </c>
    </row>
    <row r="768" spans="1:5" x14ac:dyDescent="0.3">
      <c r="A768" s="26" t="s">
        <v>10</v>
      </c>
      <c r="B768" s="26" t="s">
        <v>128</v>
      </c>
    </row>
    <row r="769" spans="1:5" x14ac:dyDescent="0.3">
      <c r="A769" s="187"/>
    </row>
    <row r="770" spans="1:5" x14ac:dyDescent="0.3">
      <c r="A770" s="164" t="s">
        <v>555</v>
      </c>
    </row>
    <row r="771" spans="1:5" x14ac:dyDescent="0.3">
      <c r="A771" s="1"/>
    </row>
    <row r="772" spans="1:5" x14ac:dyDescent="0.3">
      <c r="A772" s="1"/>
      <c r="E772" s="162" t="s">
        <v>577</v>
      </c>
    </row>
    <row r="773" spans="1:5" x14ac:dyDescent="0.3">
      <c r="A773" s="146" t="s">
        <v>188</v>
      </c>
      <c r="E773" s="186"/>
    </row>
    <row r="774" spans="1:5" x14ac:dyDescent="0.3">
      <c r="A774" s="147" t="s">
        <v>189</v>
      </c>
      <c r="E774" s="169">
        <v>5.0284574023650608E-2</v>
      </c>
    </row>
    <row r="775" spans="1:5" x14ac:dyDescent="0.3">
      <c r="A775" s="147" t="s">
        <v>93</v>
      </c>
      <c r="E775" s="158">
        <v>0.12969334159040347</v>
      </c>
    </row>
    <row r="776" spans="1:5" x14ac:dyDescent="0.3">
      <c r="A776" s="147" t="s">
        <v>190</v>
      </c>
      <c r="E776" s="158">
        <v>0.49465256411516639</v>
      </c>
    </row>
    <row r="777" spans="1:5" x14ac:dyDescent="0.3">
      <c r="A777" s="147" t="s">
        <v>191</v>
      </c>
      <c r="E777" s="158">
        <v>0.32536952027077953</v>
      </c>
    </row>
    <row r="778" spans="1:5" x14ac:dyDescent="0.3">
      <c r="A778" s="133" t="s">
        <v>5</v>
      </c>
      <c r="E778" s="159">
        <v>1</v>
      </c>
    </row>
    <row r="779" spans="1:5" s="22" customFormat="1" x14ac:dyDescent="0.3">
      <c r="A779" s="251" t="s">
        <v>6</v>
      </c>
      <c r="B779"/>
      <c r="C779"/>
      <c r="D779"/>
      <c r="E779" s="160">
        <v>77.264050632911392</v>
      </c>
    </row>
    <row r="780" spans="1:5" x14ac:dyDescent="0.3">
      <c r="A780" s="252" t="s">
        <v>7</v>
      </c>
      <c r="E780" s="161">
        <v>51</v>
      </c>
    </row>
    <row r="781" spans="1:5" x14ac:dyDescent="0.3">
      <c r="A781" s="1"/>
    </row>
    <row r="782" spans="1:5" s="22" customFormat="1" x14ac:dyDescent="0.3">
      <c r="A782" s="31" t="s">
        <v>97</v>
      </c>
      <c r="B782"/>
      <c r="C782"/>
      <c r="D782"/>
      <c r="E782" s="14">
        <f t="shared" ref="E782" si="78">E773+E774</f>
        <v>5.0284574023650608E-2</v>
      </c>
    </row>
    <row r="783" spans="1:5" s="22" customFormat="1" x14ac:dyDescent="0.3">
      <c r="A783" s="32" t="s">
        <v>98</v>
      </c>
      <c r="B783"/>
      <c r="C783"/>
      <c r="D783"/>
      <c r="E783" s="14">
        <f t="shared" ref="E783" si="79">E775</f>
        <v>0.12969334159040347</v>
      </c>
    </row>
    <row r="784" spans="1:5" s="22" customFormat="1" x14ac:dyDescent="0.3">
      <c r="A784" s="13" t="s">
        <v>99</v>
      </c>
      <c r="B784"/>
      <c r="C784"/>
      <c r="D784"/>
      <c r="E784" s="14">
        <f>E776+E777</f>
        <v>0.82002208438594593</v>
      </c>
    </row>
    <row r="786" spans="1:5" x14ac:dyDescent="0.3">
      <c r="A786" s="255" t="s">
        <v>100</v>
      </c>
      <c r="E786" s="34">
        <v>4.0951070306330752</v>
      </c>
    </row>
    <row r="788" spans="1:5" x14ac:dyDescent="0.3">
      <c r="A788" s="26" t="s">
        <v>8</v>
      </c>
      <c r="B788" s="26" t="s">
        <v>556</v>
      </c>
    </row>
    <row r="789" spans="1:5" x14ac:dyDescent="0.3">
      <c r="A789" s="26" t="s">
        <v>10</v>
      </c>
      <c r="B789" s="26" t="s">
        <v>11</v>
      </c>
    </row>
    <row r="790" spans="1:5" x14ac:dyDescent="0.3">
      <c r="A790" s="187"/>
    </row>
    <row r="791" spans="1:5" x14ac:dyDescent="0.3">
      <c r="A791" s="164" t="s">
        <v>557</v>
      </c>
    </row>
    <row r="792" spans="1:5" x14ac:dyDescent="0.3">
      <c r="A792" s="1"/>
    </row>
    <row r="793" spans="1:5" x14ac:dyDescent="0.3">
      <c r="A793" s="1"/>
      <c r="E793" s="162" t="s">
        <v>577</v>
      </c>
    </row>
    <row r="794" spans="1:5" x14ac:dyDescent="0.3">
      <c r="A794" s="146" t="s">
        <v>116</v>
      </c>
      <c r="E794" s="157">
        <v>1.5978589013490176E-2</v>
      </c>
    </row>
    <row r="795" spans="1:5" x14ac:dyDescent="0.3">
      <c r="A795" s="147" t="s">
        <v>117</v>
      </c>
      <c r="E795" s="158">
        <v>3.2391093054600466E-2</v>
      </c>
    </row>
    <row r="796" spans="1:5" x14ac:dyDescent="0.3">
      <c r="A796" s="147" t="s">
        <v>93</v>
      </c>
      <c r="E796" s="158">
        <v>0.29191731094501888</v>
      </c>
    </row>
    <row r="797" spans="1:5" x14ac:dyDescent="0.3">
      <c r="A797" s="147" t="s">
        <v>118</v>
      </c>
      <c r="E797" s="158">
        <v>0.55881670044453469</v>
      </c>
    </row>
    <row r="798" spans="1:5" x14ac:dyDescent="0.3">
      <c r="A798" s="147" t="s">
        <v>119</v>
      </c>
      <c r="E798" s="158">
        <v>0.1008963065423559</v>
      </c>
    </row>
    <row r="799" spans="1:5" x14ac:dyDescent="0.3">
      <c r="A799" s="133" t="s">
        <v>5</v>
      </c>
      <c r="E799" s="159">
        <v>1</v>
      </c>
    </row>
    <row r="800" spans="1:5" s="22" customFormat="1" x14ac:dyDescent="0.3">
      <c r="A800" s="251" t="s">
        <v>6</v>
      </c>
      <c r="B800"/>
      <c r="C800"/>
      <c r="D800"/>
      <c r="E800" s="160">
        <v>486.29949367088534</v>
      </c>
    </row>
    <row r="801" spans="1:6" x14ac:dyDescent="0.3">
      <c r="A801" s="252" t="s">
        <v>7</v>
      </c>
      <c r="E801" s="161">
        <v>386</v>
      </c>
    </row>
    <row r="802" spans="1:6" x14ac:dyDescent="0.3">
      <c r="A802" s="1"/>
    </row>
    <row r="803" spans="1:6" s="22" customFormat="1" x14ac:dyDescent="0.3">
      <c r="A803" s="31" t="s">
        <v>97</v>
      </c>
      <c r="B803"/>
      <c r="C803"/>
      <c r="D803"/>
      <c r="E803" s="14">
        <f t="shared" ref="E803" si="80">E794+E795</f>
        <v>4.8369682068090641E-2</v>
      </c>
    </row>
    <row r="804" spans="1:6" s="22" customFormat="1" x14ac:dyDescent="0.3">
      <c r="A804" s="32" t="s">
        <v>98</v>
      </c>
      <c r="B804"/>
      <c r="C804"/>
      <c r="D804"/>
      <c r="E804" s="14">
        <f t="shared" ref="E804" si="81">E796</f>
        <v>0.29191731094501888</v>
      </c>
    </row>
    <row r="805" spans="1:6" s="22" customFormat="1" x14ac:dyDescent="0.3">
      <c r="A805" s="13" t="s">
        <v>99</v>
      </c>
      <c r="B805"/>
      <c r="C805"/>
      <c r="D805"/>
      <c r="E805" s="14">
        <f>E797+E798</f>
        <v>0.65971300698689062</v>
      </c>
    </row>
    <row r="807" spans="1:6" x14ac:dyDescent="0.3">
      <c r="A807" s="255" t="s">
        <v>100</v>
      </c>
      <c r="E807" s="34">
        <v>3.6962610424476661</v>
      </c>
    </row>
    <row r="809" spans="1:6" x14ac:dyDescent="0.3">
      <c r="A809" s="26" t="s">
        <v>8</v>
      </c>
      <c r="B809" s="26" t="s">
        <v>554</v>
      </c>
    </row>
    <row r="810" spans="1:6" x14ac:dyDescent="0.3">
      <c r="A810" s="26" t="s">
        <v>10</v>
      </c>
      <c r="B810" s="26" t="s">
        <v>11</v>
      </c>
    </row>
    <row r="811" spans="1:6" x14ac:dyDescent="0.3">
      <c r="A811" s="1"/>
    </row>
    <row r="812" spans="1:6" x14ac:dyDescent="0.3">
      <c r="A812" s="38" t="s">
        <v>120</v>
      </c>
    </row>
    <row r="813" spans="1:6" x14ac:dyDescent="0.3">
      <c r="A813" s="38"/>
    </row>
    <row r="814" spans="1:6" x14ac:dyDescent="0.3">
      <c r="A814" s="1"/>
      <c r="B814" s="86" t="s">
        <v>492</v>
      </c>
      <c r="C814" s="40" t="s">
        <v>394</v>
      </c>
      <c r="D814" s="120" t="s">
        <v>517</v>
      </c>
      <c r="E814" s="178" t="s">
        <v>577</v>
      </c>
      <c r="F814" s="250" t="s">
        <v>5</v>
      </c>
    </row>
    <row r="815" spans="1:6" x14ac:dyDescent="0.3">
      <c r="A815" s="257" t="s">
        <v>121</v>
      </c>
      <c r="B815" s="87">
        <v>0.52542262782804205</v>
      </c>
      <c r="C815" s="41">
        <v>0.63462038200903792</v>
      </c>
      <c r="D815" s="121">
        <v>0.64971238517436614</v>
      </c>
      <c r="E815" s="180">
        <v>0.85763483381456185</v>
      </c>
      <c r="F815" s="272">
        <v>0.66684701389087597</v>
      </c>
    </row>
    <row r="816" spans="1:6" x14ac:dyDescent="0.3">
      <c r="A816" s="181" t="s">
        <v>558</v>
      </c>
      <c r="B816" s="243"/>
      <c r="C816" s="125"/>
      <c r="D816" s="155"/>
      <c r="E816" s="180">
        <v>0.76776545555582165</v>
      </c>
      <c r="F816" s="272">
        <v>0.19193972389945235</v>
      </c>
    </row>
    <row r="817" spans="1:6" x14ac:dyDescent="0.3">
      <c r="A817" s="258" t="s">
        <v>122</v>
      </c>
      <c r="B817" s="87">
        <v>0.10324364591510279</v>
      </c>
      <c r="C817" s="41">
        <v>0.23701237857536461</v>
      </c>
      <c r="D817" s="121">
        <v>0.29358809036291333</v>
      </c>
      <c r="E817" s="180">
        <v>0.17833418355398981</v>
      </c>
      <c r="F817" s="272">
        <v>0.20304464521584251</v>
      </c>
    </row>
    <row r="818" spans="1:6" x14ac:dyDescent="0.3">
      <c r="A818" s="181" t="s">
        <v>559</v>
      </c>
      <c r="B818" s="243"/>
      <c r="C818" s="125"/>
      <c r="D818" s="155"/>
      <c r="E818" s="180">
        <v>0.48598933405570238</v>
      </c>
      <c r="F818" s="272">
        <v>0.12149629541381221</v>
      </c>
    </row>
    <row r="819" spans="1:6" x14ac:dyDescent="0.3">
      <c r="A819" s="181" t="s">
        <v>560</v>
      </c>
      <c r="B819" s="243"/>
      <c r="C819" s="125"/>
      <c r="D819" s="155"/>
      <c r="E819" s="180">
        <v>0.5690386346173546</v>
      </c>
      <c r="F819" s="272">
        <v>0.14225844315632311</v>
      </c>
    </row>
    <row r="820" spans="1:6" x14ac:dyDescent="0.3">
      <c r="A820" s="258" t="s">
        <v>123</v>
      </c>
      <c r="B820" s="87">
        <v>4.1402270531383026E-3</v>
      </c>
      <c r="C820" s="41">
        <v>1.3373551926560289E-2</v>
      </c>
      <c r="D820" s="121">
        <v>1.3515389601434058E-2</v>
      </c>
      <c r="E820" s="180">
        <v>2.1272141075024901E-2</v>
      </c>
      <c r="F820" s="272">
        <v>1.3075304069186777E-2</v>
      </c>
    </row>
    <row r="821" spans="1:6" x14ac:dyDescent="0.3">
      <c r="A821" s="181" t="s">
        <v>124</v>
      </c>
      <c r="B821" s="87">
        <v>2.9989295337213805E-2</v>
      </c>
      <c r="C821" s="41">
        <v>0.12197724017336509</v>
      </c>
      <c r="D821" s="121">
        <v>0.22120858099646459</v>
      </c>
      <c r="E821" s="180">
        <v>0.75306857926229398</v>
      </c>
      <c r="F821" s="272">
        <v>0.28155958147447174</v>
      </c>
    </row>
    <row r="822" spans="1:6" x14ac:dyDescent="0.3">
      <c r="A822" s="258" t="s">
        <v>125</v>
      </c>
      <c r="B822" s="87">
        <v>2.4240987881520598E-2</v>
      </c>
      <c r="C822" s="41">
        <v>0.12061711156589108</v>
      </c>
      <c r="D822" s="121">
        <v>0.25943635577226482</v>
      </c>
      <c r="E822" s="180">
        <v>0.70271838539932618</v>
      </c>
      <c r="F822" s="272">
        <v>0.27675199756423058</v>
      </c>
    </row>
    <row r="823" spans="1:6" x14ac:dyDescent="0.3">
      <c r="A823" s="181" t="s">
        <v>561</v>
      </c>
      <c r="B823" s="244"/>
      <c r="C823" s="125"/>
      <c r="D823" s="155"/>
      <c r="E823" s="180">
        <v>9.662186024904075E-2</v>
      </c>
      <c r="F823" s="272">
        <v>2.4155258672619407E-2</v>
      </c>
    </row>
    <row r="824" spans="1:6" x14ac:dyDescent="0.3">
      <c r="A824" s="258" t="s">
        <v>126</v>
      </c>
      <c r="B824" s="88">
        <v>2.1709207536268073E-2</v>
      </c>
      <c r="C824" s="41">
        <v>1.5881728338518152E-2</v>
      </c>
      <c r="D824" s="121">
        <v>1.5194639572972191E-3</v>
      </c>
      <c r="E824" s="180">
        <v>1.4310289610894296E-2</v>
      </c>
      <c r="F824" s="272">
        <v>1.3355169579339181E-2</v>
      </c>
    </row>
    <row r="825" spans="1:6" x14ac:dyDescent="0.3">
      <c r="A825" s="259" t="s">
        <v>494</v>
      </c>
      <c r="B825" s="124"/>
      <c r="C825" s="125"/>
      <c r="D825" s="121">
        <v>0.53438392950196745</v>
      </c>
      <c r="E825" s="125"/>
      <c r="F825" s="272">
        <v>0.13359636515007056</v>
      </c>
    </row>
    <row r="826" spans="1:6" x14ac:dyDescent="0.3">
      <c r="A826" s="258" t="s">
        <v>43</v>
      </c>
      <c r="B826" s="88">
        <v>1.4072229794567341E-2</v>
      </c>
      <c r="C826" s="41">
        <v>5.4993154734893503E-2</v>
      </c>
      <c r="D826" s="121">
        <v>0.10604589862634047</v>
      </c>
      <c r="E826" s="180">
        <v>2.2080757882051816E-2</v>
      </c>
      <c r="F826" s="272">
        <v>4.9298087992893126E-2</v>
      </c>
    </row>
    <row r="827" spans="1:6" x14ac:dyDescent="0.3">
      <c r="A827" s="258" t="s">
        <v>127</v>
      </c>
      <c r="B827" s="41">
        <v>0.42598928996473334</v>
      </c>
      <c r="C827" s="41">
        <v>0.24941722761802049</v>
      </c>
      <c r="D827" s="121">
        <v>6.8378871722391918E-2</v>
      </c>
      <c r="E827" s="180">
        <v>6.5398213397367799E-3</v>
      </c>
      <c r="F827" s="272">
        <v>0.18758181751344857</v>
      </c>
    </row>
    <row r="828" spans="1:6" x14ac:dyDescent="0.3">
      <c r="A828" s="260" t="s">
        <v>6</v>
      </c>
      <c r="B828" s="89">
        <v>500.00000000000296</v>
      </c>
      <c r="C828" s="28">
        <v>499.99999131190248</v>
      </c>
      <c r="D828" s="122">
        <v>500.00000847457687</v>
      </c>
      <c r="E828" s="183">
        <v>499.99430379746855</v>
      </c>
      <c r="F828" s="273">
        <v>1999.9943035839424</v>
      </c>
    </row>
    <row r="829" spans="1:6" x14ac:dyDescent="0.3">
      <c r="A829" s="261" t="s">
        <v>7</v>
      </c>
      <c r="B829" s="90">
        <v>812</v>
      </c>
      <c r="C829" s="25">
        <v>1151</v>
      </c>
      <c r="D829" s="123">
        <v>472</v>
      </c>
      <c r="E829" s="185">
        <v>395</v>
      </c>
      <c r="F829" s="185">
        <v>2830</v>
      </c>
    </row>
    <row r="831" spans="1:6" x14ac:dyDescent="0.3">
      <c r="A831" s="26" t="s">
        <v>8</v>
      </c>
      <c r="B831" s="26" t="s">
        <v>9</v>
      </c>
    </row>
    <row r="832" spans="1:6" x14ac:dyDescent="0.3">
      <c r="A832" s="262" t="s">
        <v>10</v>
      </c>
      <c r="B832" s="26" t="s">
        <v>128</v>
      </c>
    </row>
    <row r="834" spans="1:6" x14ac:dyDescent="0.3">
      <c r="A834" s="8" t="s">
        <v>133</v>
      </c>
    </row>
    <row r="836" spans="1:6" x14ac:dyDescent="0.3">
      <c r="B836" s="69" t="s">
        <v>492</v>
      </c>
      <c r="C836" s="10" t="s">
        <v>394</v>
      </c>
      <c r="D836" s="105" t="s">
        <v>517</v>
      </c>
      <c r="E836" s="162" t="s">
        <v>577</v>
      </c>
      <c r="F836" s="250" t="s">
        <v>5</v>
      </c>
    </row>
    <row r="837" spans="1:6" x14ac:dyDescent="0.3">
      <c r="A837" s="11" t="s">
        <v>116</v>
      </c>
      <c r="B837" s="72">
        <v>1.8253592191586041E-2</v>
      </c>
      <c r="C837" s="12">
        <v>9.8762944601315499E-3</v>
      </c>
      <c r="D837" s="106">
        <v>4.4314099069865161E-3</v>
      </c>
      <c r="E837" s="157">
        <v>2.5746106631235718E-2</v>
      </c>
      <c r="F837" s="249">
        <v>1.5302727506406235E-2</v>
      </c>
    </row>
    <row r="838" spans="1:6" x14ac:dyDescent="0.3">
      <c r="A838" s="13" t="s">
        <v>117</v>
      </c>
      <c r="B838" s="75">
        <v>8.7976188622621618E-2</v>
      </c>
      <c r="C838" s="16">
        <v>7.9730851823333115E-2</v>
      </c>
      <c r="D838" s="107">
        <v>2.4741654676925479E-2</v>
      </c>
      <c r="E838" s="158">
        <v>3.8168400873888161E-2</v>
      </c>
      <c r="F838" s="248">
        <v>5.4597625728151945E-2</v>
      </c>
    </row>
    <row r="839" spans="1:6" x14ac:dyDescent="0.3">
      <c r="A839" s="13" t="s">
        <v>93</v>
      </c>
      <c r="B839" s="75">
        <v>0.38713334152887424</v>
      </c>
      <c r="C839" s="16">
        <v>0.30613931260192706</v>
      </c>
      <c r="D839" s="107">
        <v>0.33825814603998294</v>
      </c>
      <c r="E839" s="158">
        <v>0.35335349105079439</v>
      </c>
      <c r="F839" s="248">
        <v>0.34509744555612087</v>
      </c>
    </row>
    <row r="840" spans="1:6" x14ac:dyDescent="0.3">
      <c r="A840" s="13" t="s">
        <v>118</v>
      </c>
      <c r="B840" s="75">
        <v>0.43093680378085553</v>
      </c>
      <c r="C840" s="16">
        <v>0.54777150906668082</v>
      </c>
      <c r="D840" s="107">
        <v>0.5274492265484183</v>
      </c>
      <c r="E840" s="158">
        <v>0.51123340611798374</v>
      </c>
      <c r="F840" s="248">
        <v>0.50805942777414714</v>
      </c>
    </row>
    <row r="841" spans="1:6" x14ac:dyDescent="0.3">
      <c r="A841" s="13" t="s">
        <v>119</v>
      </c>
      <c r="B841" s="75">
        <v>7.5700073876062521E-2</v>
      </c>
      <c r="C841" s="16">
        <v>5.6482032047927483E-2</v>
      </c>
      <c r="D841" s="107">
        <v>0.10511956282768672</v>
      </c>
      <c r="E841" s="158">
        <v>7.1498595326097855E-2</v>
      </c>
      <c r="F841" s="248">
        <v>7.6942773435173945E-2</v>
      </c>
    </row>
    <row r="842" spans="1:6" x14ac:dyDescent="0.3">
      <c r="A842" s="17" t="s">
        <v>5</v>
      </c>
      <c r="B842" s="78">
        <v>1</v>
      </c>
      <c r="C842" s="19">
        <v>1</v>
      </c>
      <c r="D842" s="108">
        <v>1</v>
      </c>
      <c r="E842" s="159">
        <v>1</v>
      </c>
      <c r="F842" s="247">
        <v>1</v>
      </c>
    </row>
    <row r="843" spans="1:6" s="22" customFormat="1" x14ac:dyDescent="0.3">
      <c r="A843" s="240" t="s">
        <v>6</v>
      </c>
      <c r="B843" s="79">
        <v>262.71131391402241</v>
      </c>
      <c r="C843" s="28">
        <v>317.31018549087713</v>
      </c>
      <c r="D843" s="109">
        <v>324.85619809322037</v>
      </c>
      <c r="E843" s="160">
        <v>428.81253164556915</v>
      </c>
      <c r="F843" s="269">
        <v>1333.690229143692</v>
      </c>
    </row>
    <row r="844" spans="1:6" x14ac:dyDescent="0.3">
      <c r="A844" s="235" t="s">
        <v>7</v>
      </c>
      <c r="B844" s="81">
        <v>409</v>
      </c>
      <c r="C844" s="25">
        <v>748</v>
      </c>
      <c r="D844" s="110">
        <v>305</v>
      </c>
      <c r="E844" s="161">
        <v>334</v>
      </c>
      <c r="F844" s="271">
        <v>1796</v>
      </c>
    </row>
    <row r="846" spans="1:6" x14ac:dyDescent="0.3">
      <c r="A846" s="31" t="s">
        <v>97</v>
      </c>
      <c r="B846" s="14">
        <f t="shared" ref="B846" si="82">B837+B838</f>
        <v>0.10622978081420766</v>
      </c>
      <c r="C846" s="14">
        <f t="shared" ref="C846" si="83">C837+C838</f>
        <v>8.9607146283464667E-2</v>
      </c>
      <c r="D846" s="14">
        <f t="shared" ref="D846:E846" si="84">D837+D838</f>
        <v>2.9173064583911994E-2</v>
      </c>
      <c r="E846" s="14">
        <f t="shared" si="84"/>
        <v>6.3914507505123883E-2</v>
      </c>
      <c r="F846" s="14">
        <f t="shared" ref="F846" si="85">F837+F838</f>
        <v>6.9900353234558177E-2</v>
      </c>
    </row>
    <row r="847" spans="1:6" x14ac:dyDescent="0.3">
      <c r="A847" s="32" t="s">
        <v>98</v>
      </c>
      <c r="B847" s="14">
        <f t="shared" ref="B847" si="86">B839</f>
        <v>0.38713334152887424</v>
      </c>
      <c r="C847" s="14">
        <f t="shared" ref="C847" si="87">C839</f>
        <v>0.30613931260192706</v>
      </c>
      <c r="D847" s="14">
        <f t="shared" ref="D847:E847" si="88">D839</f>
        <v>0.33825814603998294</v>
      </c>
      <c r="E847" s="14">
        <f t="shared" si="88"/>
        <v>0.35335349105079439</v>
      </c>
      <c r="F847" s="14">
        <f t="shared" ref="F847" si="89">F839</f>
        <v>0.34509744555612087</v>
      </c>
    </row>
    <row r="848" spans="1:6" x14ac:dyDescent="0.3">
      <c r="A848" s="13" t="s">
        <v>99</v>
      </c>
      <c r="B848" s="14">
        <f t="shared" ref="B848" si="90">B840+B841</f>
        <v>0.50663687765691801</v>
      </c>
      <c r="C848" s="14">
        <f t="shared" ref="C848" si="91">C840+C841</f>
        <v>0.60425354111460827</v>
      </c>
      <c r="D848" s="14">
        <f t="shared" ref="D848" si="92">D840+D841</f>
        <v>0.63256878937610506</v>
      </c>
      <c r="E848" s="14">
        <f>E840+E841</f>
        <v>0.58273200144408155</v>
      </c>
      <c r="F848" s="14">
        <f>F840+F841</f>
        <v>0.58500220120932112</v>
      </c>
    </row>
    <row r="850" spans="1:6" x14ac:dyDescent="0.3">
      <c r="A850" s="255" t="s">
        <v>100</v>
      </c>
      <c r="B850" s="35">
        <v>3.4578535785271867</v>
      </c>
      <c r="C850" s="35">
        <v>3.5612521324189408</v>
      </c>
      <c r="D850" s="34">
        <v>3.7040838777128946</v>
      </c>
      <c r="E850" s="34">
        <v>3.564569982633818</v>
      </c>
      <c r="F850" s="34">
        <v>3.5767418939035283</v>
      </c>
    </row>
    <row r="852" spans="1:6" x14ac:dyDescent="0.3">
      <c r="A852" s="26" t="s">
        <v>8</v>
      </c>
      <c r="B852" s="26" t="s">
        <v>132</v>
      </c>
    </row>
    <row r="853" spans="1:6" x14ac:dyDescent="0.3">
      <c r="A853" s="26" t="s">
        <v>10</v>
      </c>
      <c r="B853" s="26" t="s">
        <v>11</v>
      </c>
    </row>
    <row r="855" spans="1:6" x14ac:dyDescent="0.3">
      <c r="A855" s="8" t="s">
        <v>134</v>
      </c>
    </row>
    <row r="857" spans="1:6" x14ac:dyDescent="0.3">
      <c r="B857" s="69" t="s">
        <v>492</v>
      </c>
      <c r="C857" s="10" t="s">
        <v>394</v>
      </c>
      <c r="D857" s="105" t="s">
        <v>517</v>
      </c>
      <c r="E857" s="162" t="s">
        <v>577</v>
      </c>
      <c r="F857" s="250" t="s">
        <v>5</v>
      </c>
    </row>
    <row r="858" spans="1:6" x14ac:dyDescent="0.3">
      <c r="A858" s="11" t="s">
        <v>135</v>
      </c>
      <c r="B858" s="72">
        <v>0.12315527707241643</v>
      </c>
      <c r="C858" s="12">
        <v>0.1937853890928399</v>
      </c>
      <c r="D858" s="106">
        <v>0.17971573086945802</v>
      </c>
      <c r="E858" s="157">
        <v>0.27181037773138045</v>
      </c>
      <c r="F858" s="249">
        <v>0.20153242620403153</v>
      </c>
    </row>
    <row r="859" spans="1:6" x14ac:dyDescent="0.3">
      <c r="A859" s="13" t="s">
        <v>136</v>
      </c>
      <c r="B859" s="75">
        <v>8.5369960119939994E-3</v>
      </c>
      <c r="C859" s="16">
        <v>2.2675452508944854E-2</v>
      </c>
      <c r="D859" s="107">
        <v>3.5943146173891639E-2</v>
      </c>
      <c r="E859" s="158">
        <v>8.117500816945478E-3</v>
      </c>
      <c r="F859" s="248">
        <v>1.8441431775497712E-2</v>
      </c>
    </row>
    <row r="860" spans="1:6" x14ac:dyDescent="0.3">
      <c r="A860" s="13" t="s">
        <v>137</v>
      </c>
      <c r="B860" s="75">
        <v>0.1815870827739568</v>
      </c>
      <c r="C860" s="16">
        <v>0.13832730392665427</v>
      </c>
      <c r="D860" s="107">
        <v>6.5116210757803619E-2</v>
      </c>
      <c r="E860" s="158">
        <v>6.0552559186850763E-2</v>
      </c>
      <c r="F860" s="248">
        <v>0.10400971785284302</v>
      </c>
    </row>
    <row r="861" spans="1:6" x14ac:dyDescent="0.3">
      <c r="A861" s="13" t="s">
        <v>138</v>
      </c>
      <c r="B861" s="75">
        <v>0.14471667635336224</v>
      </c>
      <c r="C861" s="16">
        <v>5.5439523955630517E-2</v>
      </c>
      <c r="D861" s="107">
        <v>1.1201491496966169E-2</v>
      </c>
      <c r="E861" s="158">
        <v>3.0993745164376543E-2</v>
      </c>
      <c r="F861" s="248">
        <v>5.4390151854314707E-2</v>
      </c>
    </row>
    <row r="862" spans="1:6" x14ac:dyDescent="0.3">
      <c r="A862" s="13" t="s">
        <v>139</v>
      </c>
      <c r="B862" s="75">
        <v>3.4291134895738091E-3</v>
      </c>
      <c r="C862" s="16">
        <v>7.6585747925204664E-3</v>
      </c>
      <c r="D862" s="107">
        <v>4.4314099069865153E-3</v>
      </c>
      <c r="E862" s="158">
        <v>1.4349311419023225E-3</v>
      </c>
      <c r="F862" s="248">
        <v>4.0383426458385366E-3</v>
      </c>
    </row>
    <row r="863" spans="1:6" x14ac:dyDescent="0.3">
      <c r="A863" s="13" t="s">
        <v>140</v>
      </c>
      <c r="B863" s="91"/>
      <c r="C863" s="16">
        <v>1.0952715984193747E-3</v>
      </c>
      <c r="D863" s="126"/>
      <c r="E863" s="158">
        <v>3.8127073912385106E-3</v>
      </c>
      <c r="F863" s="248">
        <v>1.486460273605642E-3</v>
      </c>
    </row>
    <row r="864" spans="1:6" x14ac:dyDescent="0.3">
      <c r="A864" s="13" t="s">
        <v>141</v>
      </c>
      <c r="B864" s="75">
        <v>1.3263297865541852E-2</v>
      </c>
      <c r="C864" s="16">
        <v>3.5205331995363701E-2</v>
      </c>
      <c r="D864" s="107">
        <v>4.4314099069865153E-3</v>
      </c>
      <c r="E864" s="158">
        <v>2.2876244347431064E-2</v>
      </c>
      <c r="F864" s="248">
        <v>1.9423265985220189E-2</v>
      </c>
    </row>
    <row r="865" spans="1:6" x14ac:dyDescent="0.3">
      <c r="A865" s="13" t="s">
        <v>142</v>
      </c>
      <c r="B865" s="75">
        <v>1.4386660200090497E-2</v>
      </c>
      <c r="C865" s="16">
        <v>1.4121787363749376E-2</v>
      </c>
      <c r="D865" s="107">
        <v>2.4741654676925476E-2</v>
      </c>
      <c r="E865" s="158">
        <v>2.6688951738669576E-2</v>
      </c>
      <c r="F865" s="248">
        <v>2.0801353718076999E-2</v>
      </c>
    </row>
    <row r="866" spans="1:6" x14ac:dyDescent="0.3">
      <c r="A866" s="13" t="s">
        <v>143</v>
      </c>
      <c r="B866" s="75">
        <v>1.3682757736013573E-2</v>
      </c>
      <c r="C866" s="16">
        <v>2.3384413265465295E-2</v>
      </c>
      <c r="D866" s="107">
        <v>1.1447424955965926E-2</v>
      </c>
      <c r="E866" s="158">
        <v>3.8127073912385106E-3</v>
      </c>
      <c r="F866" s="248">
        <v>1.2273038426755468E-2</v>
      </c>
    </row>
    <row r="867" spans="1:6" x14ac:dyDescent="0.3">
      <c r="A867" s="13" t="s">
        <v>144</v>
      </c>
      <c r="B867" s="75">
        <v>9.1221018634475723E-2</v>
      </c>
      <c r="C867" s="16">
        <v>1.8221451963167497E-2</v>
      </c>
      <c r="D867" s="107">
        <v>1.8217506545945582E-2</v>
      </c>
      <c r="E867" s="158">
        <v>6.2479576363221545E-2</v>
      </c>
      <c r="F867" s="248">
        <v>4.6830020818398987E-2</v>
      </c>
    </row>
    <row r="868" spans="1:6" x14ac:dyDescent="0.3">
      <c r="A868" s="13" t="s">
        <v>145</v>
      </c>
      <c r="B868" s="75">
        <v>0.2668710594301435</v>
      </c>
      <c r="C868" s="16">
        <v>0.31828739080741214</v>
      </c>
      <c r="D868" s="107">
        <v>0.54714233384836253</v>
      </c>
      <c r="E868" s="158">
        <v>0.43112522394047192</v>
      </c>
      <c r="F868" s="248">
        <v>0.40018314834001378</v>
      </c>
    </row>
    <row r="869" spans="1:6" x14ac:dyDescent="0.3">
      <c r="A869" s="13" t="s">
        <v>43</v>
      </c>
      <c r="B869" s="75">
        <v>0.13915006043243175</v>
      </c>
      <c r="C869" s="16">
        <v>0.17179810872983281</v>
      </c>
      <c r="D869" s="107">
        <v>9.7611680860707761E-2</v>
      </c>
      <c r="E869" s="158">
        <v>7.6295474786273271E-2</v>
      </c>
      <c r="F869" s="248">
        <v>0.11659064210540357</v>
      </c>
    </row>
    <row r="870" spans="1:6" x14ac:dyDescent="0.3">
      <c r="A870" s="17" t="s">
        <v>5</v>
      </c>
      <c r="B870" s="78">
        <v>1</v>
      </c>
      <c r="C870" s="19">
        <v>1</v>
      </c>
      <c r="D870" s="108">
        <v>1</v>
      </c>
      <c r="E870" s="159">
        <v>1</v>
      </c>
      <c r="F870" s="247">
        <v>1</v>
      </c>
    </row>
    <row r="871" spans="1:6" s="22" customFormat="1" x14ac:dyDescent="0.3">
      <c r="A871" s="240" t="s">
        <v>6</v>
      </c>
      <c r="B871" s="79">
        <v>262.71131391402241</v>
      </c>
      <c r="C871" s="28">
        <v>317.31018549087725</v>
      </c>
      <c r="D871" s="109">
        <v>324.85619809322043</v>
      </c>
      <c r="E871" s="160">
        <v>428.81253164556915</v>
      </c>
      <c r="F871" s="269">
        <v>1333.69022914369</v>
      </c>
    </row>
    <row r="872" spans="1:6" x14ac:dyDescent="0.3">
      <c r="A872" s="235" t="s">
        <v>7</v>
      </c>
      <c r="B872" s="81">
        <v>409</v>
      </c>
      <c r="C872" s="25">
        <v>748</v>
      </c>
      <c r="D872" s="110">
        <v>305</v>
      </c>
      <c r="E872" s="161">
        <v>334</v>
      </c>
      <c r="F872" s="271">
        <v>1796</v>
      </c>
    </row>
    <row r="874" spans="1:6" x14ac:dyDescent="0.3">
      <c r="A874" s="26" t="s">
        <v>8</v>
      </c>
      <c r="B874" s="26" t="s">
        <v>132</v>
      </c>
    </row>
    <row r="875" spans="1:6" x14ac:dyDescent="0.3">
      <c r="A875" s="26" t="s">
        <v>10</v>
      </c>
      <c r="B875" s="26" t="s">
        <v>11</v>
      </c>
    </row>
    <row r="877" spans="1:6" x14ac:dyDescent="0.3">
      <c r="A877" s="8" t="s">
        <v>163</v>
      </c>
    </row>
    <row r="879" spans="1:6" x14ac:dyDescent="0.3">
      <c r="B879" s="69" t="s">
        <v>492</v>
      </c>
      <c r="C879" s="10" t="s">
        <v>394</v>
      </c>
      <c r="D879" s="105" t="s">
        <v>517</v>
      </c>
      <c r="E879" s="162" t="s">
        <v>577</v>
      </c>
      <c r="F879" s="250" t="s">
        <v>5</v>
      </c>
    </row>
    <row r="880" spans="1:6" x14ac:dyDescent="0.3">
      <c r="A880" s="11" t="s">
        <v>116</v>
      </c>
      <c r="B880" s="72">
        <v>9.6867852319307807E-2</v>
      </c>
      <c r="C880" s="12">
        <v>7.2265458849100683E-2</v>
      </c>
      <c r="D880" s="106">
        <v>0.12857611726148585</v>
      </c>
      <c r="E880" s="157">
        <v>8.7145023083082057E-2</v>
      </c>
      <c r="F880" s="249">
        <v>9.9015421050996866E-2</v>
      </c>
    </row>
    <row r="881" spans="1:6" x14ac:dyDescent="0.3">
      <c r="A881" s="13" t="s">
        <v>117</v>
      </c>
      <c r="B881" s="75">
        <v>0.12119628078159408</v>
      </c>
      <c r="C881" s="16">
        <v>0.17026224107050716</v>
      </c>
      <c r="D881" s="107">
        <v>0.22882052099093844</v>
      </c>
      <c r="E881" s="158">
        <v>0.2156947922522614</v>
      </c>
      <c r="F881" s="248">
        <v>0.19516859534706799</v>
      </c>
    </row>
    <row r="882" spans="1:6" x14ac:dyDescent="0.3">
      <c r="A882" s="13" t="s">
        <v>93</v>
      </c>
      <c r="B882" s="75">
        <v>0.30877862324582456</v>
      </c>
      <c r="C882" s="16">
        <v>0.34539571727684532</v>
      </c>
      <c r="D882" s="107">
        <v>0.39362510953657159</v>
      </c>
      <c r="E882" s="158">
        <v>0.25690079101434954</v>
      </c>
      <c r="F882" s="248">
        <v>0.33874396232456322</v>
      </c>
    </row>
    <row r="883" spans="1:6" x14ac:dyDescent="0.3">
      <c r="A883" s="13" t="s">
        <v>118</v>
      </c>
      <c r="B883" s="75">
        <v>0.28629395638835603</v>
      </c>
      <c r="C883" s="16">
        <v>0.33218448348492319</v>
      </c>
      <c r="D883" s="107">
        <v>0.17461132797022841</v>
      </c>
      <c r="E883" s="158">
        <v>0.34167930131797858</v>
      </c>
      <c r="F883" s="248">
        <v>0.27147564649368955</v>
      </c>
    </row>
    <row r="884" spans="1:6" x14ac:dyDescent="0.3">
      <c r="A884" s="13" t="s">
        <v>119</v>
      </c>
      <c r="B884" s="75">
        <v>0.18686328726491741</v>
      </c>
      <c r="C884" s="16">
        <v>7.9892099318623774E-2</v>
      </c>
      <c r="D884" s="107">
        <v>7.4366924240775775E-2</v>
      </c>
      <c r="E884" s="158">
        <v>9.8580092332328229E-2</v>
      </c>
      <c r="F884" s="248">
        <v>9.5596374783682381E-2</v>
      </c>
    </row>
    <row r="885" spans="1:6" x14ac:dyDescent="0.3">
      <c r="A885" s="17" t="s">
        <v>5</v>
      </c>
      <c r="B885" s="78">
        <v>1</v>
      </c>
      <c r="C885" s="19">
        <v>1</v>
      </c>
      <c r="D885" s="108">
        <v>1</v>
      </c>
      <c r="E885" s="159">
        <v>1</v>
      </c>
      <c r="F885" s="247">
        <v>1</v>
      </c>
    </row>
    <row r="886" spans="1:6" s="22" customFormat="1" x14ac:dyDescent="0.3">
      <c r="A886" s="240" t="s">
        <v>6</v>
      </c>
      <c r="B886" s="82">
        <v>51.621822957551693</v>
      </c>
      <c r="C886" s="28">
        <v>118.5061872284969</v>
      </c>
      <c r="D886" s="109">
        <v>146.79404766949142</v>
      </c>
      <c r="E886" s="160">
        <v>89.166075949367112</v>
      </c>
      <c r="F886" s="269">
        <v>406.08813380490716</v>
      </c>
    </row>
    <row r="887" spans="1:6" x14ac:dyDescent="0.3">
      <c r="A887" s="235" t="s">
        <v>7</v>
      </c>
      <c r="B887" s="80">
        <v>84</v>
      </c>
      <c r="C887" s="25">
        <v>339</v>
      </c>
      <c r="D887" s="110">
        <v>127</v>
      </c>
      <c r="E887" s="161">
        <v>72</v>
      </c>
      <c r="F887" s="271">
        <v>622</v>
      </c>
    </row>
    <row r="889" spans="1:6" x14ac:dyDescent="0.3">
      <c r="A889" s="31" t="s">
        <v>97</v>
      </c>
      <c r="B889" s="14">
        <f t="shared" ref="B889" si="93">B880+B881</f>
        <v>0.21806413310090189</v>
      </c>
      <c r="C889" s="14">
        <f t="shared" ref="C889:E889" si="94">C880+C881</f>
        <v>0.24252769991960785</v>
      </c>
      <c r="D889" s="14">
        <f t="shared" si="94"/>
        <v>0.35739663825242429</v>
      </c>
      <c r="E889" s="14">
        <f t="shared" si="94"/>
        <v>0.30283981533534343</v>
      </c>
      <c r="F889" s="14">
        <f t="shared" ref="F889" si="95">F880+F881</f>
        <v>0.29418401639806485</v>
      </c>
    </row>
    <row r="890" spans="1:6" x14ac:dyDescent="0.3">
      <c r="A890" s="32" t="s">
        <v>98</v>
      </c>
      <c r="B890" s="14">
        <f t="shared" ref="B890" si="96">B882</f>
        <v>0.30877862324582456</v>
      </c>
      <c r="C890" s="14">
        <f t="shared" ref="C890:E890" si="97">C882</f>
        <v>0.34539571727684532</v>
      </c>
      <c r="D890" s="14">
        <f t="shared" si="97"/>
        <v>0.39362510953657159</v>
      </c>
      <c r="E890" s="14">
        <f t="shared" si="97"/>
        <v>0.25690079101434954</v>
      </c>
      <c r="F890" s="14">
        <f t="shared" ref="F890" si="98">F882</f>
        <v>0.33874396232456322</v>
      </c>
    </row>
    <row r="891" spans="1:6" x14ac:dyDescent="0.3">
      <c r="A891" s="13" t="s">
        <v>99</v>
      </c>
      <c r="B891" s="14">
        <f t="shared" ref="B891" si="99">B883+B884</f>
        <v>0.47315724365327344</v>
      </c>
      <c r="C891" s="14">
        <f t="shared" ref="C891:E891" si="100">C883+C884</f>
        <v>0.41207658280354698</v>
      </c>
      <c r="D891" s="14">
        <f t="shared" si="100"/>
        <v>0.24897825221100417</v>
      </c>
      <c r="E891" s="14">
        <f t="shared" si="100"/>
        <v>0.44025939365030681</v>
      </c>
      <c r="F891" s="14">
        <f t="shared" ref="F891" si="101">F883+F884</f>
        <v>0.36707202127737193</v>
      </c>
    </row>
    <row r="893" spans="1:6" x14ac:dyDescent="0.3">
      <c r="A893" s="255" t="s">
        <v>100</v>
      </c>
      <c r="B893" s="35">
        <v>3.3450885454979811</v>
      </c>
      <c r="C893" s="35">
        <v>3.177175523353462</v>
      </c>
      <c r="D893" s="34">
        <v>2.8373724209378701</v>
      </c>
      <c r="E893" s="34">
        <v>3.148854647564209</v>
      </c>
      <c r="F893" s="34">
        <v>3.0694689586119921</v>
      </c>
    </row>
    <row r="895" spans="1:6" x14ac:dyDescent="0.3">
      <c r="A895" s="26" t="s">
        <v>8</v>
      </c>
      <c r="B895" s="26" t="s">
        <v>162</v>
      </c>
    </row>
    <row r="896" spans="1:6" x14ac:dyDescent="0.3">
      <c r="A896" s="26" t="s">
        <v>10</v>
      </c>
      <c r="B896" s="26" t="s">
        <v>11</v>
      </c>
    </row>
    <row r="897" spans="1:6" x14ac:dyDescent="0.3">
      <c r="A897" s="26"/>
    </row>
    <row r="898" spans="1:6" x14ac:dyDescent="0.3">
      <c r="A898" s="127" t="s">
        <v>664</v>
      </c>
      <c r="B898" s="128"/>
      <c r="C898" s="128"/>
    </row>
    <row r="899" spans="1:6" x14ac:dyDescent="0.3">
      <c r="A899" s="1"/>
      <c r="B899" s="1"/>
      <c r="C899" s="1"/>
    </row>
    <row r="900" spans="1:6" x14ac:dyDescent="0.3">
      <c r="A900" s="1"/>
      <c r="B900" s="69" t="s">
        <v>492</v>
      </c>
      <c r="C900" s="10" t="s">
        <v>394</v>
      </c>
      <c r="D900" s="105" t="s">
        <v>517</v>
      </c>
      <c r="E900" s="162" t="s">
        <v>577</v>
      </c>
      <c r="F900" s="250" t="s">
        <v>5</v>
      </c>
    </row>
    <row r="901" spans="1:6" x14ac:dyDescent="0.3">
      <c r="A901" s="130" t="s">
        <v>164</v>
      </c>
      <c r="B901" s="72">
        <v>1.894379306348264E-2</v>
      </c>
      <c r="C901" s="12">
        <v>5.9675923104206718E-2</v>
      </c>
      <c r="D901" s="106">
        <v>4.4946705966990935E-2</v>
      </c>
      <c r="E901" s="157">
        <v>6.8809162819486319E-2</v>
      </c>
      <c r="F901" s="249">
        <v>5.1179114714916901E-2</v>
      </c>
    </row>
    <row r="902" spans="1:6" x14ac:dyDescent="0.3">
      <c r="A902" s="115" t="s">
        <v>165</v>
      </c>
      <c r="B902" s="91"/>
      <c r="C902" s="16">
        <v>1.8808514006660892E-2</v>
      </c>
      <c r="D902" s="107">
        <v>9.8067394245949392E-3</v>
      </c>
      <c r="E902" s="193"/>
      <c r="F902" s="248">
        <v>9.033744036219123E-3</v>
      </c>
    </row>
    <row r="903" spans="1:6" x14ac:dyDescent="0.3">
      <c r="A903" s="115" t="s">
        <v>137</v>
      </c>
      <c r="B903" s="75">
        <v>0.30001277269104049</v>
      </c>
      <c r="C903" s="16">
        <v>0.19049211956853132</v>
      </c>
      <c r="D903" s="107">
        <v>0.18387381502394745</v>
      </c>
      <c r="E903" s="158">
        <v>8.0244232068732518E-2</v>
      </c>
      <c r="F903" s="248">
        <v>0.17781446900792441</v>
      </c>
    </row>
    <row r="904" spans="1:6" x14ac:dyDescent="0.3">
      <c r="A904" s="115" t="s">
        <v>138</v>
      </c>
      <c r="B904" s="75">
        <v>5.006658356533112E-2</v>
      </c>
      <c r="C904" s="16">
        <v>0.17602828517903776</v>
      </c>
      <c r="D904" s="107">
        <v>0.3135384370271847</v>
      </c>
      <c r="E904" s="158">
        <v>0.38308404740407603</v>
      </c>
      <c r="F904" s="248">
        <v>0.2551875766471714</v>
      </c>
    </row>
    <row r="905" spans="1:6" x14ac:dyDescent="0.3">
      <c r="A905" s="115" t="s">
        <v>166</v>
      </c>
      <c r="B905" s="75">
        <v>5.4598523571528251E-2</v>
      </c>
      <c r="C905" s="16">
        <v>6.6608178907747909E-2</v>
      </c>
      <c r="D905" s="107">
        <v>3.5139966542395998E-2</v>
      </c>
      <c r="E905" s="158">
        <v>4.3572511541541036E-2</v>
      </c>
      <c r="F905" s="248">
        <v>4.864826817318775E-2</v>
      </c>
    </row>
    <row r="906" spans="1:6" x14ac:dyDescent="0.3">
      <c r="A906" s="115" t="s">
        <v>140</v>
      </c>
      <c r="B906" s="75">
        <v>6.9268195762777996E-3</v>
      </c>
      <c r="C906" s="16">
        <v>3.3959156117188225E-3</v>
      </c>
      <c r="D906" s="107">
        <v>1.9613478849189878E-2</v>
      </c>
      <c r="E906" s="158"/>
      <c r="F906" s="248">
        <v>8.9614881877363769E-3</v>
      </c>
    </row>
    <row r="907" spans="1:6" x14ac:dyDescent="0.3">
      <c r="A907" s="115" t="s">
        <v>141</v>
      </c>
      <c r="B907" s="75">
        <v>9.3561144527729734E-2</v>
      </c>
      <c r="C907" s="16">
        <v>0.10358555074472302</v>
      </c>
      <c r="D907" s="107">
        <v>9.8067394245949392E-3</v>
      </c>
      <c r="E907" s="158">
        <v>0.12381674361027356</v>
      </c>
      <c r="F907" s="248">
        <v>7.2854011692407655E-2</v>
      </c>
    </row>
    <row r="908" spans="1:6" x14ac:dyDescent="0.3">
      <c r="A908" s="115" t="s">
        <v>142</v>
      </c>
      <c r="B908" s="75">
        <v>1.4903838193657646E-2</v>
      </c>
      <c r="C908" s="16">
        <v>4.4771922098610112E-2</v>
      </c>
      <c r="D908" s="107">
        <v>4.9577949493850505E-2</v>
      </c>
      <c r="E908" s="158">
        <v>6.8809162819486319E-2</v>
      </c>
      <c r="F908" s="248">
        <v>4.799033110411384E-2</v>
      </c>
    </row>
    <row r="909" spans="1:6" x14ac:dyDescent="0.3">
      <c r="A909" s="115" t="s">
        <v>167</v>
      </c>
      <c r="B909" s="75">
        <v>0.16383696369480835</v>
      </c>
      <c r="C909" s="16">
        <v>0.16531390218042374</v>
      </c>
      <c r="D909" s="107">
        <v>0.16834732733074134</v>
      </c>
      <c r="E909" s="158">
        <v>0.13761832563897267</v>
      </c>
      <c r="F909" s="248">
        <v>0.16014147972478074</v>
      </c>
    </row>
    <row r="910" spans="1:6" x14ac:dyDescent="0.3">
      <c r="A910" s="115" t="s">
        <v>43</v>
      </c>
      <c r="B910" s="75">
        <v>0.29714956111614393</v>
      </c>
      <c r="C910" s="16">
        <v>0.17131968859833971</v>
      </c>
      <c r="D910" s="107">
        <v>0.1653488409165092</v>
      </c>
      <c r="E910" s="158">
        <v>9.4045814097431624E-2</v>
      </c>
      <c r="F910" s="248">
        <v>0.1681895167115417</v>
      </c>
    </row>
    <row r="911" spans="1:6" x14ac:dyDescent="0.3">
      <c r="A911" s="133" t="s">
        <v>5</v>
      </c>
      <c r="B911" s="78">
        <v>1</v>
      </c>
      <c r="C911" s="19">
        <v>1</v>
      </c>
      <c r="D911" s="108">
        <v>1</v>
      </c>
      <c r="E911" s="159">
        <v>1</v>
      </c>
      <c r="F911" s="247">
        <v>1</v>
      </c>
    </row>
    <row r="912" spans="1:6" s="22" customFormat="1" x14ac:dyDescent="0.3">
      <c r="A912" s="263" t="s">
        <v>6</v>
      </c>
      <c r="B912" s="82">
        <v>51.621822957551693</v>
      </c>
      <c r="C912" s="28">
        <v>118.50618722849693</v>
      </c>
      <c r="D912" s="109">
        <v>146.79404766949148</v>
      </c>
      <c r="E912" s="160">
        <v>89.166075949367112</v>
      </c>
      <c r="F912" s="269">
        <v>406.08813380490716</v>
      </c>
    </row>
    <row r="913" spans="1:14" s="22" customFormat="1" x14ac:dyDescent="0.3">
      <c r="A913" s="264" t="s">
        <v>7</v>
      </c>
      <c r="B913" s="80">
        <v>84</v>
      </c>
      <c r="C913" s="25">
        <v>339</v>
      </c>
      <c r="D913" s="110">
        <v>127</v>
      </c>
      <c r="E913" s="161">
        <v>72</v>
      </c>
      <c r="F913" s="271">
        <v>622</v>
      </c>
    </row>
    <row r="914" spans="1:14" x14ac:dyDescent="0.3">
      <c r="B914" s="1"/>
      <c r="C914" s="1"/>
    </row>
    <row r="915" spans="1:14" x14ac:dyDescent="0.3">
      <c r="A915" s="26" t="s">
        <v>8</v>
      </c>
      <c r="B915" s="26" t="s">
        <v>162</v>
      </c>
      <c r="C915" s="26"/>
    </row>
    <row r="916" spans="1:14" x14ac:dyDescent="0.3">
      <c r="A916" s="26" t="s">
        <v>10</v>
      </c>
      <c r="B916" s="26" t="s">
        <v>11</v>
      </c>
      <c r="C916" s="26"/>
    </row>
    <row r="917" spans="1:14" x14ac:dyDescent="0.3">
      <c r="A917" s="1"/>
    </row>
    <row r="918" spans="1:14" x14ac:dyDescent="0.3">
      <c r="A918" s="164" t="s">
        <v>562</v>
      </c>
      <c r="B918" s="165"/>
      <c r="C918" s="165"/>
      <c r="D918" s="165"/>
      <c r="E918" s="165"/>
      <c r="F918" s="165"/>
      <c r="G918" s="165"/>
      <c r="H918" s="165"/>
      <c r="I918" s="165"/>
      <c r="J918" s="165"/>
      <c r="K918" s="165"/>
      <c r="L918" s="165"/>
      <c r="M918" s="165"/>
      <c r="N918" s="165"/>
    </row>
    <row r="919" spans="1:14" x14ac:dyDescent="0.3">
      <c r="A919" s="1"/>
    </row>
    <row r="920" spans="1:14" x14ac:dyDescent="0.3">
      <c r="A920" s="1"/>
      <c r="E920" s="162" t="s">
        <v>577</v>
      </c>
    </row>
    <row r="921" spans="1:14" x14ac:dyDescent="0.3">
      <c r="A921" s="146" t="s">
        <v>116</v>
      </c>
      <c r="E921" s="157">
        <v>3.8880658067115832E-2</v>
      </c>
    </row>
    <row r="922" spans="1:14" x14ac:dyDescent="0.3">
      <c r="A922" s="147" t="s">
        <v>117</v>
      </c>
      <c r="E922" s="158">
        <v>8.4768744318067593E-2</v>
      </c>
    </row>
    <row r="923" spans="1:14" x14ac:dyDescent="0.3">
      <c r="A923" s="147" t="s">
        <v>93</v>
      </c>
      <c r="E923" s="158">
        <v>0.30532186653274618</v>
      </c>
    </row>
    <row r="924" spans="1:14" x14ac:dyDescent="0.3">
      <c r="A924" s="147" t="s">
        <v>118</v>
      </c>
      <c r="E924" s="158">
        <v>0.42297088443431591</v>
      </c>
    </row>
    <row r="925" spans="1:14" x14ac:dyDescent="0.3">
      <c r="A925" s="147" t="s">
        <v>119</v>
      </c>
      <c r="E925" s="158">
        <v>0.14805784664775465</v>
      </c>
    </row>
    <row r="926" spans="1:14" x14ac:dyDescent="0.3">
      <c r="A926" s="133" t="s">
        <v>5</v>
      </c>
      <c r="E926" s="159">
        <v>1</v>
      </c>
    </row>
    <row r="927" spans="1:14" s="22" customFormat="1" x14ac:dyDescent="0.3">
      <c r="A927" s="251" t="s">
        <v>6</v>
      </c>
      <c r="B927"/>
      <c r="C927"/>
      <c r="D927"/>
      <c r="E927" s="160">
        <v>383.87835443037955</v>
      </c>
    </row>
    <row r="928" spans="1:14" x14ac:dyDescent="0.3">
      <c r="A928" s="252" t="s">
        <v>7</v>
      </c>
      <c r="E928" s="161">
        <v>314</v>
      </c>
    </row>
    <row r="929" spans="1:5" x14ac:dyDescent="0.3">
      <c r="A929" s="1"/>
      <c r="E929" s="22"/>
    </row>
    <row r="930" spans="1:5" s="22" customFormat="1" x14ac:dyDescent="0.3">
      <c r="A930" s="31" t="s">
        <v>97</v>
      </c>
      <c r="B930"/>
      <c r="C930"/>
      <c r="D930"/>
      <c r="E930" s="14">
        <f t="shared" ref="E930" si="102">E921+E922</f>
        <v>0.12364940238518343</v>
      </c>
    </row>
    <row r="931" spans="1:5" s="22" customFormat="1" x14ac:dyDescent="0.3">
      <c r="A931" s="32" t="s">
        <v>98</v>
      </c>
      <c r="B931"/>
      <c r="C931"/>
      <c r="D931"/>
      <c r="E931" s="14">
        <f t="shared" ref="E931" si="103">E923</f>
        <v>0.30532186653274618</v>
      </c>
    </row>
    <row r="932" spans="1:5" s="22" customFormat="1" x14ac:dyDescent="0.3">
      <c r="A932" s="13" t="s">
        <v>99</v>
      </c>
      <c r="B932"/>
      <c r="C932"/>
      <c r="D932"/>
      <c r="E932" s="14">
        <f t="shared" ref="E932" si="104">E924+E925</f>
        <v>0.57102873108207053</v>
      </c>
    </row>
    <row r="933" spans="1:5" x14ac:dyDescent="0.3">
      <c r="E933" s="22"/>
    </row>
    <row r="934" spans="1:5" x14ac:dyDescent="0.3">
      <c r="A934" s="255" t="s">
        <v>100</v>
      </c>
      <c r="E934" s="34">
        <v>3.5565565172775271</v>
      </c>
    </row>
    <row r="936" spans="1:5" x14ac:dyDescent="0.3">
      <c r="A936" s="26" t="s">
        <v>8</v>
      </c>
      <c r="B936" s="26" t="s">
        <v>563</v>
      </c>
    </row>
    <row r="937" spans="1:5" x14ac:dyDescent="0.3">
      <c r="A937" s="26" t="s">
        <v>10</v>
      </c>
      <c r="B937" s="26" t="s">
        <v>11</v>
      </c>
    </row>
    <row r="938" spans="1:5" x14ac:dyDescent="0.3">
      <c r="A938" s="1"/>
    </row>
    <row r="939" spans="1:5" x14ac:dyDescent="0.3">
      <c r="A939" s="174" t="s">
        <v>564</v>
      </c>
    </row>
    <row r="940" spans="1:5" x14ac:dyDescent="0.3">
      <c r="A940" s="174"/>
    </row>
    <row r="941" spans="1:5" x14ac:dyDescent="0.3">
      <c r="A941" s="1"/>
      <c r="E941" s="178" t="s">
        <v>577</v>
      </c>
    </row>
    <row r="942" spans="1:5" x14ac:dyDescent="0.3">
      <c r="A942" s="179" t="s">
        <v>164</v>
      </c>
      <c r="E942" s="180">
        <v>5.7016018062156497E-2</v>
      </c>
    </row>
    <row r="943" spans="1:5" x14ac:dyDescent="0.3">
      <c r="A943" s="181" t="s">
        <v>165</v>
      </c>
      <c r="E943" s="180">
        <v>4.2589968670850749E-3</v>
      </c>
    </row>
    <row r="944" spans="1:5" x14ac:dyDescent="0.3">
      <c r="A944" s="181" t="s">
        <v>137</v>
      </c>
      <c r="E944" s="180">
        <v>8.2020313001316791E-2</v>
      </c>
    </row>
    <row r="945" spans="1:5" x14ac:dyDescent="0.3">
      <c r="A945" s="181" t="s">
        <v>138</v>
      </c>
      <c r="E945" s="180">
        <v>0.47156123758877938</v>
      </c>
    </row>
    <row r="946" spans="1:5" x14ac:dyDescent="0.3">
      <c r="A946" s="181" t="s">
        <v>139</v>
      </c>
      <c r="E946" s="180">
        <v>3.0912350596295872E-2</v>
      </c>
    </row>
    <row r="947" spans="1:5" x14ac:dyDescent="0.3">
      <c r="A947" s="181" t="s">
        <v>140</v>
      </c>
      <c r="E947" s="180">
        <v>1.5982779354878726E-2</v>
      </c>
    </row>
    <row r="948" spans="1:5" x14ac:dyDescent="0.3">
      <c r="A948" s="181" t="s">
        <v>141</v>
      </c>
      <c r="E948" s="180">
        <v>0.10446083427668125</v>
      </c>
    </row>
    <row r="949" spans="1:5" x14ac:dyDescent="0.3">
      <c r="A949" s="181" t="s">
        <v>142</v>
      </c>
      <c r="E949" s="180">
        <v>7.7761316134231706E-2</v>
      </c>
    </row>
    <row r="950" spans="1:5" x14ac:dyDescent="0.3">
      <c r="A950" s="181" t="s">
        <v>167</v>
      </c>
      <c r="E950" s="180">
        <v>0.17370415667674272</v>
      </c>
    </row>
    <row r="951" spans="1:5" x14ac:dyDescent="0.3">
      <c r="A951" s="181" t="s">
        <v>43</v>
      </c>
      <c r="E951" s="180">
        <v>0.15767521290862521</v>
      </c>
    </row>
    <row r="952" spans="1:5" x14ac:dyDescent="0.3">
      <c r="A952" s="182" t="s">
        <v>6</v>
      </c>
      <c r="E952" s="183">
        <v>383.87835443037932</v>
      </c>
    </row>
    <row r="953" spans="1:5" x14ac:dyDescent="0.3">
      <c r="A953" s="184" t="s">
        <v>7</v>
      </c>
      <c r="E953" s="185">
        <v>314</v>
      </c>
    </row>
    <row r="955" spans="1:5" x14ac:dyDescent="0.3">
      <c r="A955" s="26" t="s">
        <v>8</v>
      </c>
      <c r="B955" s="26" t="s">
        <v>563</v>
      </c>
    </row>
    <row r="956" spans="1:5" x14ac:dyDescent="0.3">
      <c r="A956" s="26" t="s">
        <v>10</v>
      </c>
      <c r="B956" s="26" t="s">
        <v>11</v>
      </c>
    </row>
    <row r="957" spans="1:5" x14ac:dyDescent="0.3">
      <c r="A957" s="187"/>
    </row>
    <row r="958" spans="1:5" x14ac:dyDescent="0.3">
      <c r="A958" s="164" t="s">
        <v>565</v>
      </c>
    </row>
    <row r="959" spans="1:5" x14ac:dyDescent="0.3">
      <c r="A959" s="1"/>
    </row>
    <row r="960" spans="1:5" x14ac:dyDescent="0.3">
      <c r="A960" s="1"/>
      <c r="E960" s="162" t="s">
        <v>577</v>
      </c>
    </row>
    <row r="961" spans="1:5" x14ac:dyDescent="0.3">
      <c r="A961" s="146" t="s">
        <v>168</v>
      </c>
      <c r="E961" s="157">
        <v>9.1134157412075728E-2</v>
      </c>
    </row>
    <row r="962" spans="1:5" x14ac:dyDescent="0.3">
      <c r="A962" s="147" t="s">
        <v>169</v>
      </c>
      <c r="E962" s="158">
        <v>0.13903633106347302</v>
      </c>
    </row>
    <row r="963" spans="1:5" x14ac:dyDescent="0.3">
      <c r="A963" s="147" t="s">
        <v>93</v>
      </c>
      <c r="E963" s="158">
        <v>0.31434338211702756</v>
      </c>
    </row>
    <row r="964" spans="1:5" x14ac:dyDescent="0.3">
      <c r="A964" s="147" t="s">
        <v>170</v>
      </c>
      <c r="E964" s="158">
        <v>0.30793180460978059</v>
      </c>
    </row>
    <row r="965" spans="1:5" x14ac:dyDescent="0.3">
      <c r="A965" s="147" t="s">
        <v>171</v>
      </c>
      <c r="E965" s="158">
        <v>0.14755432479764316</v>
      </c>
    </row>
    <row r="966" spans="1:5" x14ac:dyDescent="0.3">
      <c r="A966" s="133" t="s">
        <v>5</v>
      </c>
      <c r="E966" s="159">
        <v>1</v>
      </c>
    </row>
    <row r="967" spans="1:5" s="22" customFormat="1" x14ac:dyDescent="0.3">
      <c r="A967" s="251" t="s">
        <v>6</v>
      </c>
      <c r="B967"/>
      <c r="C967"/>
      <c r="D967"/>
      <c r="E967" s="160">
        <v>383.87835443037955</v>
      </c>
    </row>
    <row r="968" spans="1:5" x14ac:dyDescent="0.3">
      <c r="A968" s="252" t="s">
        <v>7</v>
      </c>
      <c r="E968" s="161">
        <v>314</v>
      </c>
    </row>
    <row r="969" spans="1:5" x14ac:dyDescent="0.3">
      <c r="A969" s="1"/>
      <c r="E969" s="22"/>
    </row>
    <row r="970" spans="1:5" s="22" customFormat="1" x14ac:dyDescent="0.3">
      <c r="A970" s="31" t="s">
        <v>97</v>
      </c>
      <c r="B970"/>
      <c r="C970"/>
      <c r="D970"/>
      <c r="E970" s="14">
        <f>E961+E962</f>
        <v>0.23017048847554875</v>
      </c>
    </row>
    <row r="971" spans="1:5" s="22" customFormat="1" x14ac:dyDescent="0.3">
      <c r="A971" s="32" t="s">
        <v>98</v>
      </c>
      <c r="B971"/>
      <c r="C971"/>
      <c r="D971"/>
      <c r="E971" s="14">
        <f t="shared" ref="E971" si="105">E963</f>
        <v>0.31434338211702756</v>
      </c>
    </row>
    <row r="972" spans="1:5" s="22" customFormat="1" x14ac:dyDescent="0.3">
      <c r="A972" s="13" t="s">
        <v>99</v>
      </c>
      <c r="B972"/>
      <c r="C972"/>
      <c r="D972"/>
      <c r="E972" s="14">
        <f t="shared" ref="E972" si="106">E964+E965</f>
        <v>0.45548612940742372</v>
      </c>
    </row>
    <row r="973" spans="1:5" x14ac:dyDescent="0.3">
      <c r="E973" s="22"/>
    </row>
    <row r="974" spans="1:5" x14ac:dyDescent="0.3">
      <c r="A974" s="255" t="s">
        <v>100</v>
      </c>
      <c r="E974" s="34">
        <v>3.2817358083174413</v>
      </c>
    </row>
    <row r="976" spans="1:5" x14ac:dyDescent="0.3">
      <c r="A976" s="26" t="s">
        <v>8</v>
      </c>
      <c r="B976" s="26" t="s">
        <v>563</v>
      </c>
    </row>
    <row r="977" spans="1:5" x14ac:dyDescent="0.3">
      <c r="A977" s="26" t="s">
        <v>10</v>
      </c>
      <c r="B977" s="26" t="s">
        <v>11</v>
      </c>
    </row>
    <row r="978" spans="1:5" x14ac:dyDescent="0.3">
      <c r="A978" s="26"/>
    </row>
    <row r="979" spans="1:5" x14ac:dyDescent="0.3">
      <c r="A979" s="164" t="s">
        <v>566</v>
      </c>
    </row>
    <row r="980" spans="1:5" x14ac:dyDescent="0.3">
      <c r="A980" s="1"/>
    </row>
    <row r="981" spans="1:5" x14ac:dyDescent="0.3">
      <c r="A981" s="1"/>
      <c r="E981" s="162" t="s">
        <v>577</v>
      </c>
    </row>
    <row r="982" spans="1:5" x14ac:dyDescent="0.3">
      <c r="A982" s="146" t="s">
        <v>172</v>
      </c>
      <c r="E982" s="157">
        <v>2.665335372921078E-2</v>
      </c>
    </row>
    <row r="983" spans="1:5" x14ac:dyDescent="0.3">
      <c r="A983" s="147" t="s">
        <v>173</v>
      </c>
      <c r="E983" s="158">
        <v>9.5393154279160855E-2</v>
      </c>
    </row>
    <row r="984" spans="1:5" x14ac:dyDescent="0.3">
      <c r="A984" s="147" t="s">
        <v>93</v>
      </c>
      <c r="E984" s="158">
        <v>0.3724126082926455</v>
      </c>
    </row>
    <row r="985" spans="1:5" x14ac:dyDescent="0.3">
      <c r="A985" s="147" t="s">
        <v>174</v>
      </c>
      <c r="E985" s="158">
        <v>0.38518959889390059</v>
      </c>
    </row>
    <row r="986" spans="1:5" x14ac:dyDescent="0.3">
      <c r="A986" s="147" t="s">
        <v>175</v>
      </c>
      <c r="E986" s="158">
        <v>0.12035128480508234</v>
      </c>
    </row>
    <row r="987" spans="1:5" x14ac:dyDescent="0.3">
      <c r="A987" s="133" t="s">
        <v>5</v>
      </c>
      <c r="E987" s="159">
        <v>1</v>
      </c>
    </row>
    <row r="988" spans="1:5" s="22" customFormat="1" x14ac:dyDescent="0.3">
      <c r="A988" s="251" t="s">
        <v>6</v>
      </c>
      <c r="B988"/>
      <c r="C988"/>
      <c r="D988"/>
      <c r="E988" s="160">
        <v>383.87835443037955</v>
      </c>
    </row>
    <row r="989" spans="1:5" x14ac:dyDescent="0.3">
      <c r="A989" s="252" t="s">
        <v>7</v>
      </c>
      <c r="E989" s="161">
        <v>314</v>
      </c>
    </row>
    <row r="990" spans="1:5" x14ac:dyDescent="0.3">
      <c r="A990" s="1"/>
      <c r="E990" s="22"/>
    </row>
    <row r="991" spans="1:5" s="22" customFormat="1" x14ac:dyDescent="0.3">
      <c r="A991" s="31" t="s">
        <v>97</v>
      </c>
      <c r="B991"/>
      <c r="C991"/>
      <c r="D991"/>
      <c r="E991" s="14">
        <f t="shared" ref="E991" si="107">E982+E983</f>
        <v>0.12204650800837163</v>
      </c>
    </row>
    <row r="992" spans="1:5" s="22" customFormat="1" x14ac:dyDescent="0.3">
      <c r="A992" s="32" t="s">
        <v>98</v>
      </c>
      <c r="B992"/>
      <c r="C992"/>
      <c r="D992"/>
      <c r="E992" s="14">
        <f t="shared" ref="E992" si="108">E984</f>
        <v>0.3724126082926455</v>
      </c>
    </row>
    <row r="993" spans="1:14" s="22" customFormat="1" x14ac:dyDescent="0.3">
      <c r="A993" s="13" t="s">
        <v>99</v>
      </c>
      <c r="B993"/>
      <c r="C993"/>
      <c r="D993"/>
      <c r="E993" s="14">
        <f t="shared" ref="E993" si="109">E985+E986</f>
        <v>0.50554088369898298</v>
      </c>
    </row>
    <row r="994" spans="1:14" x14ac:dyDescent="0.3">
      <c r="E994" s="22"/>
    </row>
    <row r="995" spans="1:14" x14ac:dyDescent="0.3">
      <c r="A995" s="255" t="s">
        <v>100</v>
      </c>
      <c r="E995" s="34">
        <v>3.4771923067664838</v>
      </c>
    </row>
    <row r="997" spans="1:14" x14ac:dyDescent="0.3">
      <c r="A997" s="26" t="s">
        <v>8</v>
      </c>
      <c r="B997" s="26" t="s">
        <v>563</v>
      </c>
    </row>
    <row r="998" spans="1:14" x14ac:dyDescent="0.3">
      <c r="A998" s="26" t="s">
        <v>10</v>
      </c>
      <c r="B998" s="26" t="s">
        <v>11</v>
      </c>
    </row>
    <row r="999" spans="1:14" x14ac:dyDescent="0.3">
      <c r="A999" s="1"/>
    </row>
    <row r="1000" spans="1:14" x14ac:dyDescent="0.3">
      <c r="A1000" s="164" t="s">
        <v>567</v>
      </c>
      <c r="B1000" s="165"/>
      <c r="C1000" s="165"/>
      <c r="D1000" s="165"/>
      <c r="E1000" s="165"/>
      <c r="F1000" s="165"/>
      <c r="G1000" s="165"/>
      <c r="H1000" s="165"/>
      <c r="I1000" s="165"/>
      <c r="J1000" s="165"/>
      <c r="K1000" s="165"/>
      <c r="L1000" s="165"/>
      <c r="M1000" s="165"/>
      <c r="N1000" s="165"/>
    </row>
    <row r="1001" spans="1:14" x14ac:dyDescent="0.3">
      <c r="A1001" s="1"/>
    </row>
    <row r="1002" spans="1:14" x14ac:dyDescent="0.3">
      <c r="A1002" s="1"/>
      <c r="E1002" s="162" t="s">
        <v>577</v>
      </c>
    </row>
    <row r="1003" spans="1:14" x14ac:dyDescent="0.3">
      <c r="A1003" s="146" t="s">
        <v>116</v>
      </c>
      <c r="E1003" s="157">
        <v>4.7948338064636171E-2</v>
      </c>
    </row>
    <row r="1004" spans="1:14" x14ac:dyDescent="0.3">
      <c r="A1004" s="147" t="s">
        <v>117</v>
      </c>
      <c r="E1004" s="158">
        <v>5.806922617561807E-2</v>
      </c>
    </row>
    <row r="1005" spans="1:14" x14ac:dyDescent="0.3">
      <c r="A1005" s="147" t="s">
        <v>93</v>
      </c>
      <c r="E1005" s="158">
        <v>0.24830584847058984</v>
      </c>
    </row>
    <row r="1006" spans="1:14" x14ac:dyDescent="0.3">
      <c r="A1006" s="147" t="s">
        <v>118</v>
      </c>
      <c r="E1006" s="158">
        <v>0.46885897068526733</v>
      </c>
    </row>
    <row r="1007" spans="1:14" x14ac:dyDescent="0.3">
      <c r="A1007" s="147" t="s">
        <v>119</v>
      </c>
      <c r="E1007" s="158">
        <v>0.1768176166038887</v>
      </c>
    </row>
    <row r="1008" spans="1:14" x14ac:dyDescent="0.3">
      <c r="A1008" s="133" t="s">
        <v>5</v>
      </c>
      <c r="E1008" s="159">
        <v>1</v>
      </c>
    </row>
    <row r="1009" spans="1:6" s="22" customFormat="1" x14ac:dyDescent="0.3">
      <c r="A1009" s="251" t="s">
        <v>6</v>
      </c>
      <c r="B1009"/>
      <c r="C1009"/>
      <c r="D1009"/>
      <c r="E1009" s="160">
        <v>383.87835443037955</v>
      </c>
    </row>
    <row r="1010" spans="1:6" x14ac:dyDescent="0.3">
      <c r="A1010" s="252" t="s">
        <v>7</v>
      </c>
      <c r="E1010" s="161">
        <v>314</v>
      </c>
    </row>
    <row r="1011" spans="1:6" x14ac:dyDescent="0.3">
      <c r="A1011" s="1"/>
      <c r="E1011" s="22"/>
    </row>
    <row r="1012" spans="1:6" s="22" customFormat="1" x14ac:dyDescent="0.3">
      <c r="A1012" s="31" t="s">
        <v>97</v>
      </c>
      <c r="B1012"/>
      <c r="C1012"/>
      <c r="D1012"/>
      <c r="E1012" s="14">
        <f t="shared" ref="E1012" si="110">E1003+E1004</f>
        <v>0.10601756424025424</v>
      </c>
    </row>
    <row r="1013" spans="1:6" s="22" customFormat="1" x14ac:dyDescent="0.3">
      <c r="A1013" s="32" t="s">
        <v>98</v>
      </c>
      <c r="B1013"/>
      <c r="C1013"/>
      <c r="D1013"/>
      <c r="E1013" s="14">
        <f t="shared" ref="E1013" si="111">E1005</f>
        <v>0.24830584847058984</v>
      </c>
    </row>
    <row r="1014" spans="1:6" s="22" customFormat="1" x14ac:dyDescent="0.3">
      <c r="A1014" s="13" t="s">
        <v>99</v>
      </c>
      <c r="B1014"/>
      <c r="C1014"/>
      <c r="D1014"/>
      <c r="E1014" s="14">
        <f t="shared" ref="E1014" si="112">E1006+E1007</f>
        <v>0.645676587289156</v>
      </c>
    </row>
    <row r="1015" spans="1:6" x14ac:dyDescent="0.3">
      <c r="E1015" s="22"/>
    </row>
    <row r="1016" spans="1:6" x14ac:dyDescent="0.3">
      <c r="A1016" s="255" t="s">
        <v>100</v>
      </c>
      <c r="E1016" s="34">
        <v>3.6685283015881538</v>
      </c>
    </row>
    <row r="1018" spans="1:6" x14ac:dyDescent="0.3">
      <c r="A1018" s="26" t="s">
        <v>8</v>
      </c>
      <c r="B1018" s="26" t="s">
        <v>563</v>
      </c>
    </row>
    <row r="1019" spans="1:6" x14ac:dyDescent="0.3">
      <c r="A1019" s="26" t="s">
        <v>10</v>
      </c>
      <c r="B1019" s="26" t="s">
        <v>11</v>
      </c>
    </row>
    <row r="1020" spans="1:6" x14ac:dyDescent="0.3">
      <c r="A1020" s="26"/>
    </row>
    <row r="1021" spans="1:6" x14ac:dyDescent="0.3">
      <c r="A1021" s="8" t="s">
        <v>181</v>
      </c>
    </row>
    <row r="1023" spans="1:6" x14ac:dyDescent="0.3">
      <c r="B1023" s="69" t="s">
        <v>492</v>
      </c>
      <c r="C1023" s="10" t="s">
        <v>394</v>
      </c>
      <c r="D1023" s="105" t="s">
        <v>517</v>
      </c>
      <c r="E1023" s="162" t="s">
        <v>577</v>
      </c>
      <c r="F1023" s="250" t="s">
        <v>5</v>
      </c>
    </row>
    <row r="1024" spans="1:6" x14ac:dyDescent="0.3">
      <c r="A1024" s="11" t="s">
        <v>116</v>
      </c>
      <c r="B1024" s="92"/>
      <c r="C1024" s="47">
        <v>4.0790340621990905E-2</v>
      </c>
      <c r="D1024" s="135"/>
      <c r="E1024" s="194">
        <v>5.7852518328096722E-2</v>
      </c>
      <c r="F1024" s="249">
        <v>3.3960007541110872E-2</v>
      </c>
    </row>
    <row r="1025" spans="1:6" x14ac:dyDescent="0.3">
      <c r="A1025" s="13" t="s">
        <v>117</v>
      </c>
      <c r="B1025" s="93"/>
      <c r="C1025" s="43"/>
      <c r="D1025" s="136"/>
      <c r="E1025" s="195"/>
      <c r="F1025" s="195"/>
    </row>
    <row r="1026" spans="1:6" x14ac:dyDescent="0.3">
      <c r="A1026" s="13" t="s">
        <v>93</v>
      </c>
      <c r="B1026" s="94">
        <v>0.39515748495930159</v>
      </c>
      <c r="C1026" s="48">
        <v>0.43881448906701359</v>
      </c>
      <c r="D1026" s="137">
        <v>0.32545165084875</v>
      </c>
      <c r="E1026" s="196">
        <v>0.26942302199371604</v>
      </c>
      <c r="F1026" s="248">
        <v>0.33716893444416812</v>
      </c>
    </row>
    <row r="1027" spans="1:6" x14ac:dyDescent="0.3">
      <c r="A1027" s="13" t="s">
        <v>118</v>
      </c>
      <c r="B1027" s="95">
        <v>0.28541937006016282</v>
      </c>
      <c r="C1027" s="48">
        <v>0.37412367395532425</v>
      </c>
      <c r="D1027" s="138">
        <v>0.44969889943416674</v>
      </c>
      <c r="E1027" s="196">
        <v>0.51900647434066449</v>
      </c>
      <c r="F1027" s="248">
        <v>0.44555825694369328</v>
      </c>
    </row>
    <row r="1028" spans="1:6" x14ac:dyDescent="0.3">
      <c r="A1028" s="13" t="s">
        <v>119</v>
      </c>
      <c r="B1028" s="95">
        <v>0.31942314498053553</v>
      </c>
      <c r="C1028" s="48">
        <v>0.14627149635567119</v>
      </c>
      <c r="D1028" s="138">
        <v>0.22484944971708337</v>
      </c>
      <c r="E1028" s="196">
        <v>0.15371798533752262</v>
      </c>
      <c r="F1028" s="248">
        <v>0.18331280107102768</v>
      </c>
    </row>
    <row r="1029" spans="1:6" x14ac:dyDescent="0.3">
      <c r="A1029" s="17" t="s">
        <v>5</v>
      </c>
      <c r="B1029" s="96">
        <v>1</v>
      </c>
      <c r="C1029" s="49">
        <v>1</v>
      </c>
      <c r="D1029" s="139">
        <v>1</v>
      </c>
      <c r="E1029" s="197">
        <v>1</v>
      </c>
      <c r="F1029" s="247">
        <v>1</v>
      </c>
    </row>
    <row r="1030" spans="1:6" s="22" customFormat="1" x14ac:dyDescent="0.3">
      <c r="A1030" s="240" t="s">
        <v>6</v>
      </c>
      <c r="B1030" s="97">
        <v>2.0701135265691635</v>
      </c>
      <c r="C1030" s="50">
        <v>6.6867758470894882</v>
      </c>
      <c r="D1030" s="140">
        <v>6.7576949152542367</v>
      </c>
      <c r="E1030" s="191">
        <v>10.635949367088608</v>
      </c>
      <c r="F1030" s="269">
        <v>26.1505336560015</v>
      </c>
    </row>
    <row r="1031" spans="1:6" x14ac:dyDescent="0.3">
      <c r="A1031" s="235" t="s">
        <v>7</v>
      </c>
      <c r="B1031" s="98">
        <v>4</v>
      </c>
      <c r="C1031" s="51">
        <v>9</v>
      </c>
      <c r="D1031" s="141">
        <v>8</v>
      </c>
      <c r="E1031" s="192">
        <v>9</v>
      </c>
      <c r="F1031" s="271">
        <v>30</v>
      </c>
    </row>
    <row r="1032" spans="1:6" x14ac:dyDescent="0.3">
      <c r="E1032" s="198"/>
    </row>
    <row r="1033" spans="1:6" x14ac:dyDescent="0.3">
      <c r="A1033" s="31" t="s">
        <v>97</v>
      </c>
      <c r="B1033" s="45">
        <f t="shared" ref="B1033" si="113">B1024+B1025</f>
        <v>0</v>
      </c>
      <c r="C1033" s="45">
        <f t="shared" ref="C1033" si="114">C1024+C1025</f>
        <v>4.0790340621990905E-2</v>
      </c>
      <c r="D1033" s="45">
        <f>E1020+E1021</f>
        <v>0</v>
      </c>
      <c r="E1033" s="45">
        <f t="shared" ref="E1033:F1033" si="115">E1024+E1025</f>
        <v>5.7852518328096722E-2</v>
      </c>
      <c r="F1033" s="275">
        <f t="shared" si="115"/>
        <v>3.3960007541110872E-2</v>
      </c>
    </row>
    <row r="1034" spans="1:6" x14ac:dyDescent="0.3">
      <c r="A1034" s="32" t="s">
        <v>98</v>
      </c>
      <c r="B1034" s="45">
        <f t="shared" ref="B1034" si="116">B1026</f>
        <v>0.39515748495930159</v>
      </c>
      <c r="C1034" s="45">
        <f t="shared" ref="C1034" si="117">C1026</f>
        <v>0.43881448906701359</v>
      </c>
      <c r="D1034" s="45">
        <f>D1026</f>
        <v>0.32545165084875</v>
      </c>
      <c r="E1034" s="45">
        <f t="shared" ref="E1034:F1034" si="118">E1026</f>
        <v>0.26942302199371604</v>
      </c>
      <c r="F1034" s="275">
        <f t="shared" si="118"/>
        <v>0.33716893444416812</v>
      </c>
    </row>
    <row r="1035" spans="1:6" x14ac:dyDescent="0.3">
      <c r="A1035" s="13" t="s">
        <v>99</v>
      </c>
      <c r="B1035" s="45">
        <f t="shared" ref="B1035" si="119">B1027+B1028</f>
        <v>0.60484251504069841</v>
      </c>
      <c r="C1035" s="45">
        <f t="shared" ref="C1035" si="120">C1027+C1028</f>
        <v>0.52039517031099547</v>
      </c>
      <c r="D1035" s="45">
        <f>D1027+D1028</f>
        <v>0.67454834915125006</v>
      </c>
      <c r="E1035" s="45">
        <f t="shared" ref="E1035:F1035" si="121">E1027+E1028</f>
        <v>0.67272445967818717</v>
      </c>
      <c r="F1035" s="275">
        <f t="shared" si="121"/>
        <v>0.62887105801472098</v>
      </c>
    </row>
    <row r="1036" spans="1:6" x14ac:dyDescent="0.3">
      <c r="B1036" s="44"/>
      <c r="C1036" s="44"/>
      <c r="D1036" s="44"/>
      <c r="E1036" s="198"/>
    </row>
    <row r="1037" spans="1:6" x14ac:dyDescent="0.3">
      <c r="A1037" s="255" t="s">
        <v>100</v>
      </c>
      <c r="B1037" s="46">
        <v>3.9242656600212338</v>
      </c>
      <c r="C1037" s="46">
        <v>3.5850859854226851</v>
      </c>
      <c r="D1037" s="60">
        <v>3.8993977988683337</v>
      </c>
      <c r="E1037" s="60">
        <v>3.7107374083595164</v>
      </c>
      <c r="F1037" s="276">
        <v>3.7442638440035272</v>
      </c>
    </row>
    <row r="1039" spans="1:6" x14ac:dyDescent="0.3">
      <c r="A1039" s="26" t="s">
        <v>8</v>
      </c>
      <c r="B1039" s="26" t="s">
        <v>180</v>
      </c>
    </row>
    <row r="1040" spans="1:6" x14ac:dyDescent="0.3">
      <c r="A1040" s="26" t="s">
        <v>10</v>
      </c>
      <c r="B1040" s="26" t="s">
        <v>128</v>
      </c>
    </row>
    <row r="1041" spans="1:6" x14ac:dyDescent="0.3">
      <c r="A1041" s="1"/>
    </row>
    <row r="1042" spans="1:6" x14ac:dyDescent="0.3">
      <c r="A1042" s="38" t="s">
        <v>182</v>
      </c>
    </row>
    <row r="1043" spans="1:6" x14ac:dyDescent="0.3">
      <c r="A1043" s="38"/>
    </row>
    <row r="1044" spans="1:6" x14ac:dyDescent="0.3">
      <c r="A1044" s="1"/>
      <c r="B1044" s="69" t="s">
        <v>492</v>
      </c>
      <c r="C1044" s="39" t="s">
        <v>394</v>
      </c>
      <c r="D1044" s="142" t="s">
        <v>517</v>
      </c>
      <c r="E1044" s="177" t="s">
        <v>577</v>
      </c>
      <c r="F1044" s="250" t="s">
        <v>5</v>
      </c>
    </row>
    <row r="1045" spans="1:6" x14ac:dyDescent="0.3">
      <c r="A1045" s="257" t="s">
        <v>164</v>
      </c>
      <c r="B1045" s="99"/>
      <c r="C1045" s="52"/>
      <c r="D1045" s="143"/>
      <c r="E1045" s="195"/>
      <c r="F1045" s="195"/>
    </row>
    <row r="1046" spans="1:6" x14ac:dyDescent="0.3">
      <c r="A1046" s="258" t="s">
        <v>165</v>
      </c>
      <c r="B1046" s="99"/>
      <c r="C1046" s="52"/>
      <c r="D1046" s="143"/>
      <c r="E1046" s="195"/>
      <c r="F1046" s="195"/>
    </row>
    <row r="1047" spans="1:6" x14ac:dyDescent="0.3">
      <c r="A1047" s="258" t="s">
        <v>137</v>
      </c>
      <c r="B1047" s="99">
        <v>0.19623687625339156</v>
      </c>
      <c r="C1047" s="53">
        <v>4.0790340621990905E-2</v>
      </c>
      <c r="D1047" s="143">
        <v>0.11242472485854166</v>
      </c>
      <c r="E1047" s="195"/>
      <c r="F1047" s="272">
        <v>5.5016868369137349E-2</v>
      </c>
    </row>
    <row r="1048" spans="1:6" x14ac:dyDescent="0.3">
      <c r="A1048" s="258" t="s">
        <v>138</v>
      </c>
      <c r="B1048" s="99"/>
      <c r="C1048" s="53">
        <v>0.1870618369776621</v>
      </c>
      <c r="D1048" s="143">
        <v>0.11242472485854166</v>
      </c>
      <c r="E1048" s="195"/>
      <c r="F1048" s="272">
        <v>7.6884571129141113E-2</v>
      </c>
    </row>
    <row r="1049" spans="1:6" x14ac:dyDescent="0.3">
      <c r="A1049" s="258" t="s">
        <v>139</v>
      </c>
      <c r="B1049" s="99"/>
      <c r="C1049" s="52"/>
      <c r="D1049" s="143"/>
      <c r="E1049" s="195"/>
      <c r="F1049" s="195"/>
    </row>
    <row r="1050" spans="1:6" x14ac:dyDescent="0.3">
      <c r="A1050" s="258" t="s">
        <v>141</v>
      </c>
      <c r="B1050" s="99">
        <v>0.31942314498053553</v>
      </c>
      <c r="C1050" s="52"/>
      <c r="D1050" s="143"/>
      <c r="E1050" s="143"/>
      <c r="F1050" s="272">
        <v>2.5285991552670119E-2</v>
      </c>
    </row>
    <row r="1051" spans="1:6" x14ac:dyDescent="0.3">
      <c r="A1051" s="258" t="s">
        <v>142</v>
      </c>
      <c r="B1051" s="99"/>
      <c r="C1051" s="52"/>
      <c r="D1051" s="143">
        <v>0.22484944971708332</v>
      </c>
      <c r="E1051" s="199">
        <v>0.26942302199371609</v>
      </c>
      <c r="F1051" s="272">
        <v>0.16768428747906852</v>
      </c>
    </row>
    <row r="1052" spans="1:6" x14ac:dyDescent="0.3">
      <c r="A1052" s="258" t="s">
        <v>665</v>
      </c>
      <c r="B1052" s="99"/>
      <c r="C1052" s="53">
        <v>0.14627149635567119</v>
      </c>
      <c r="D1052" s="143">
        <v>0.11242472485854166</v>
      </c>
      <c r="E1052" s="143"/>
      <c r="F1052" s="272">
        <v>6.6454349396244089E-2</v>
      </c>
    </row>
    <row r="1053" spans="1:6" x14ac:dyDescent="0.3">
      <c r="A1053" s="258" t="s">
        <v>672</v>
      </c>
      <c r="B1053" s="99"/>
      <c r="C1053" s="53"/>
      <c r="D1053" s="143"/>
      <c r="E1053" s="199">
        <v>0.21157050366561933</v>
      </c>
      <c r="F1053" s="272"/>
    </row>
    <row r="1054" spans="1:6" x14ac:dyDescent="0.3">
      <c r="A1054" s="258" t="s">
        <v>43</v>
      </c>
      <c r="B1054" s="53">
        <v>0.48433997876607293</v>
      </c>
      <c r="C1054" s="53">
        <v>0.62587632604467569</v>
      </c>
      <c r="D1054" s="143">
        <v>0.4378763757072916</v>
      </c>
      <c r="E1054" s="199">
        <v>0.51900647434066449</v>
      </c>
      <c r="F1054" s="272">
        <v>0.52262394188393879</v>
      </c>
    </row>
    <row r="1055" spans="1:6" x14ac:dyDescent="0.3">
      <c r="A1055" s="260" t="s">
        <v>6</v>
      </c>
      <c r="B1055" s="100">
        <v>2</v>
      </c>
      <c r="C1055" s="54">
        <v>6.6867758470894882</v>
      </c>
      <c r="D1055" s="144">
        <v>6.7576949152542376</v>
      </c>
      <c r="E1055" s="200">
        <v>10.635949367088608</v>
      </c>
      <c r="F1055" s="273">
        <v>26.1505336560015</v>
      </c>
    </row>
    <row r="1056" spans="1:6" x14ac:dyDescent="0.3">
      <c r="A1056" s="261" t="s">
        <v>7</v>
      </c>
      <c r="B1056" s="101">
        <v>4</v>
      </c>
      <c r="C1056" s="51">
        <v>9</v>
      </c>
      <c r="D1056" s="145">
        <v>8</v>
      </c>
      <c r="E1056" s="201">
        <v>9</v>
      </c>
      <c r="F1056" s="270">
        <v>30</v>
      </c>
    </row>
    <row r="1057" spans="1:6" x14ac:dyDescent="0.3">
      <c r="A1057" s="265"/>
    </row>
    <row r="1058" spans="1:6" x14ac:dyDescent="0.3">
      <c r="A1058" s="26" t="s">
        <v>8</v>
      </c>
      <c r="B1058" s="26" t="s">
        <v>180</v>
      </c>
    </row>
    <row r="1059" spans="1:6" x14ac:dyDescent="0.3">
      <c r="A1059" s="262" t="s">
        <v>10</v>
      </c>
      <c r="B1059" s="26" t="s">
        <v>128</v>
      </c>
    </row>
    <row r="1060" spans="1:6" x14ac:dyDescent="0.3">
      <c r="A1060" s="262"/>
    </row>
    <row r="1061" spans="1:6" x14ac:dyDescent="0.3">
      <c r="A1061" s="127" t="s">
        <v>495</v>
      </c>
      <c r="B1061" s="128"/>
      <c r="C1061" s="128"/>
    </row>
    <row r="1062" spans="1:6" x14ac:dyDescent="0.3">
      <c r="A1062" s="1"/>
    </row>
    <row r="1063" spans="1:6" x14ac:dyDescent="0.3">
      <c r="A1063" s="1"/>
      <c r="D1063" s="105" t="s">
        <v>517</v>
      </c>
      <c r="E1063" s="202" t="s">
        <v>577</v>
      </c>
      <c r="F1063" s="250" t="s">
        <v>5</v>
      </c>
    </row>
    <row r="1064" spans="1:6" x14ac:dyDescent="0.3">
      <c r="A1064" s="146" t="s">
        <v>152</v>
      </c>
      <c r="D1064" s="132">
        <v>0.75451795764661556</v>
      </c>
      <c r="E1064" s="168">
        <v>0.22583706578425855</v>
      </c>
      <c r="F1064" s="249">
        <v>0.34587455206071221</v>
      </c>
    </row>
    <row r="1065" spans="1:6" x14ac:dyDescent="0.3">
      <c r="A1065" s="147" t="s">
        <v>153</v>
      </c>
      <c r="D1065" s="148">
        <v>0.1652220028699809</v>
      </c>
      <c r="E1065" s="169">
        <v>0.14609187762872625</v>
      </c>
      <c r="F1065" s="248">
        <v>0.15043539028723146</v>
      </c>
    </row>
    <row r="1066" spans="1:6" x14ac:dyDescent="0.3">
      <c r="A1066" s="147" t="s">
        <v>154</v>
      </c>
      <c r="D1066" s="112">
        <v>2.0606758794608038E-2</v>
      </c>
      <c r="E1066" s="169">
        <v>0.16346033920003009</v>
      </c>
      <c r="F1066" s="248">
        <v>0.13102530142695581</v>
      </c>
    </row>
    <row r="1067" spans="1:6" x14ac:dyDescent="0.3">
      <c r="A1067" s="147" t="s">
        <v>155</v>
      </c>
      <c r="D1067" s="112">
        <v>1.3015507298062461E-2</v>
      </c>
      <c r="E1067" s="169">
        <v>1.4660522620451179E-2</v>
      </c>
      <c r="F1067" s="248">
        <v>1.4287020367532231E-2</v>
      </c>
    </row>
    <row r="1068" spans="1:6" x14ac:dyDescent="0.3">
      <c r="A1068" s="147" t="s">
        <v>156</v>
      </c>
      <c r="D1068" s="112">
        <v>2.6753346494467822E-2</v>
      </c>
      <c r="E1068" s="169">
        <v>0.14123641366011483</v>
      </c>
      <c r="F1068" s="248">
        <v>0.11524292720106477</v>
      </c>
    </row>
    <row r="1069" spans="1:6" x14ac:dyDescent="0.3">
      <c r="A1069" s="147" t="s">
        <v>157</v>
      </c>
      <c r="D1069" s="112">
        <v>1.3015507298062461E-2</v>
      </c>
      <c r="E1069" s="169">
        <v>0.19833845841456313</v>
      </c>
      <c r="F1069" s="248">
        <v>0.15626071067718023</v>
      </c>
    </row>
    <row r="1070" spans="1:6" x14ac:dyDescent="0.3">
      <c r="A1070" s="147" t="s">
        <v>158</v>
      </c>
      <c r="D1070" s="112">
        <v>6.8689195982026803E-3</v>
      </c>
      <c r="E1070" s="169">
        <v>6.8494214490952901E-2</v>
      </c>
      <c r="F1070" s="248">
        <v>5.4502134194816844E-2</v>
      </c>
    </row>
    <row r="1071" spans="1:6" x14ac:dyDescent="0.3">
      <c r="A1071" s="147" t="s">
        <v>159</v>
      </c>
      <c r="D1071" s="112"/>
      <c r="E1071" s="169">
        <v>2.1197228388344348E-2</v>
      </c>
      <c r="F1071" s="248">
        <v>1.6384378045292424E-2</v>
      </c>
    </row>
    <row r="1072" spans="1:6" x14ac:dyDescent="0.3">
      <c r="A1072" s="147" t="s">
        <v>160</v>
      </c>
      <c r="D1072" s="112"/>
      <c r="E1072" s="169">
        <v>1.6341764419732896E-3</v>
      </c>
      <c r="F1072" s="248">
        <v>1.2631351668939853E-3</v>
      </c>
    </row>
    <row r="1073" spans="1:6" x14ac:dyDescent="0.3">
      <c r="A1073" s="147" t="s">
        <v>161</v>
      </c>
      <c r="D1073" s="112"/>
      <c r="E1073" s="169">
        <v>1.904970337058557E-2</v>
      </c>
      <c r="F1073" s="248">
        <v>1.4724450572320032E-2</v>
      </c>
    </row>
    <row r="1074" spans="1:6" x14ac:dyDescent="0.3">
      <c r="A1074" s="133" t="s">
        <v>5</v>
      </c>
      <c r="D1074" s="134">
        <v>1</v>
      </c>
      <c r="E1074" s="170">
        <v>1</v>
      </c>
      <c r="F1074" s="247">
        <v>1</v>
      </c>
    </row>
    <row r="1075" spans="1:6" s="22" customFormat="1" x14ac:dyDescent="0.3">
      <c r="A1075" s="263" t="s">
        <v>6</v>
      </c>
      <c r="B1075"/>
      <c r="C1075"/>
      <c r="D1075" s="109">
        <v>110.60429237288125</v>
      </c>
      <c r="E1075" s="160">
        <v>376.53</v>
      </c>
      <c r="F1075" s="269">
        <v>487.13429237288108</v>
      </c>
    </row>
    <row r="1076" spans="1:6" s="22" customFormat="1" x14ac:dyDescent="0.3">
      <c r="A1076" s="264" t="s">
        <v>7</v>
      </c>
      <c r="B1076"/>
      <c r="C1076"/>
      <c r="D1076" s="110">
        <v>108</v>
      </c>
      <c r="E1076" s="161">
        <v>312</v>
      </c>
      <c r="F1076" s="270">
        <v>420</v>
      </c>
    </row>
    <row r="1078" spans="1:6" x14ac:dyDescent="0.3">
      <c r="A1078" s="26" t="s">
        <v>8</v>
      </c>
      <c r="B1078" s="26" t="s">
        <v>183</v>
      </c>
    </row>
    <row r="1079" spans="1:6" x14ac:dyDescent="0.3">
      <c r="A1079" s="26" t="s">
        <v>10</v>
      </c>
      <c r="B1079" s="26" t="s">
        <v>666</v>
      </c>
    </row>
    <row r="1080" spans="1:6" x14ac:dyDescent="0.3">
      <c r="A1080" s="1"/>
    </row>
    <row r="1081" spans="1:6" x14ac:dyDescent="0.3">
      <c r="A1081" s="8" t="s">
        <v>667</v>
      </c>
      <c r="C1081" s="245"/>
    </row>
    <row r="1082" spans="1:6" x14ac:dyDescent="0.3">
      <c r="D1082" s="22"/>
    </row>
    <row r="1083" spans="1:6" x14ac:dyDescent="0.3">
      <c r="C1083" s="68" t="s">
        <v>394</v>
      </c>
    </row>
    <row r="1084" spans="1:6" x14ac:dyDescent="0.3">
      <c r="A1084" s="11" t="s">
        <v>668</v>
      </c>
      <c r="C1084" s="12">
        <v>0.52131227201018615</v>
      </c>
    </row>
    <row r="1085" spans="1:6" x14ac:dyDescent="0.3">
      <c r="A1085" s="13" t="s">
        <v>669</v>
      </c>
      <c r="C1085" s="16">
        <v>0.10475323973542496</v>
      </c>
    </row>
    <row r="1086" spans="1:6" x14ac:dyDescent="0.3">
      <c r="A1086" s="13" t="s">
        <v>670</v>
      </c>
      <c r="C1086" s="16">
        <v>0.37393448825438891</v>
      </c>
    </row>
    <row r="1087" spans="1:6" x14ac:dyDescent="0.3">
      <c r="A1087" s="17" t="s">
        <v>5</v>
      </c>
      <c r="C1087" s="19">
        <v>1</v>
      </c>
    </row>
    <row r="1088" spans="1:6" x14ac:dyDescent="0.3">
      <c r="A1088" s="240" t="s">
        <v>6</v>
      </c>
      <c r="C1088" s="28">
        <v>60.988619026933065</v>
      </c>
    </row>
    <row r="1089" spans="1:6" x14ac:dyDescent="0.3">
      <c r="A1089" s="235" t="s">
        <v>7</v>
      </c>
      <c r="C1089" s="25">
        <v>207</v>
      </c>
    </row>
    <row r="1091" spans="1:6" x14ac:dyDescent="0.3">
      <c r="A1091" s="26" t="s">
        <v>8</v>
      </c>
      <c r="B1091" s="26" t="s">
        <v>183</v>
      </c>
    </row>
    <row r="1092" spans="1:6" s="22" customFormat="1" x14ac:dyDescent="0.3">
      <c r="A1092" s="26" t="s">
        <v>10</v>
      </c>
      <c r="B1092" s="26" t="s">
        <v>11</v>
      </c>
      <c r="D1092"/>
      <c r="F1092"/>
    </row>
    <row r="1093" spans="1:6" x14ac:dyDescent="0.3">
      <c r="A1093" s="1"/>
    </row>
    <row r="1094" spans="1:6" x14ac:dyDescent="0.3">
      <c r="A1094" s="164" t="s">
        <v>636</v>
      </c>
    </row>
    <row r="1095" spans="1:6" x14ac:dyDescent="0.3">
      <c r="A1095" s="1"/>
    </row>
    <row r="1096" spans="1:6" x14ac:dyDescent="0.3">
      <c r="A1096" s="1"/>
      <c r="C1096" s="10" t="s">
        <v>394</v>
      </c>
      <c r="D1096" s="105" t="s">
        <v>517</v>
      </c>
      <c r="E1096" s="162" t="s">
        <v>577</v>
      </c>
      <c r="F1096" s="250" t="s">
        <v>5</v>
      </c>
    </row>
    <row r="1097" spans="1:6" x14ac:dyDescent="0.3">
      <c r="A1097" s="130" t="s">
        <v>184</v>
      </c>
      <c r="C1097" s="12">
        <v>0.12853530427167123</v>
      </c>
      <c r="D1097" s="106">
        <v>8.0260039483403489E-2</v>
      </c>
      <c r="E1097" s="157">
        <v>0.1412364136601148</v>
      </c>
      <c r="F1097" s="249">
        <v>0.12751892131923015</v>
      </c>
    </row>
    <row r="1098" spans="1:6" x14ac:dyDescent="0.3">
      <c r="A1098" s="115" t="s">
        <v>185</v>
      </c>
      <c r="C1098" s="16">
        <v>0.17404472089589063</v>
      </c>
      <c r="D1098" s="107">
        <v>0.16594433476832385</v>
      </c>
      <c r="E1098" s="158">
        <v>0.24068584983394334</v>
      </c>
      <c r="F1098" s="248">
        <v>0.21818891976118671</v>
      </c>
    </row>
    <row r="1099" spans="1:6" x14ac:dyDescent="0.3">
      <c r="A1099" s="115" t="s">
        <v>93</v>
      </c>
      <c r="C1099" s="16">
        <v>0.40949281666906828</v>
      </c>
      <c r="D1099" s="107">
        <v>0.43817972361617563</v>
      </c>
      <c r="E1099" s="158">
        <v>0.41819923236402223</v>
      </c>
      <c r="F1099" s="248">
        <v>0.4212622968544471</v>
      </c>
    </row>
    <row r="1100" spans="1:6" x14ac:dyDescent="0.3">
      <c r="A1100" s="115" t="s">
        <v>186</v>
      </c>
      <c r="C1100" s="16">
        <v>0.20303111486931147</v>
      </c>
      <c r="D1100" s="107">
        <v>0.2353558626486936</v>
      </c>
      <c r="E1100" s="158">
        <v>0.14231017616899416</v>
      </c>
      <c r="F1100" s="248">
        <v>0.16784192866050721</v>
      </c>
    </row>
    <row r="1101" spans="1:6" x14ac:dyDescent="0.3">
      <c r="A1101" s="115" t="s">
        <v>187</v>
      </c>
      <c r="C1101" s="16">
        <v>2.8280931279419098E-2</v>
      </c>
      <c r="D1101" s="107">
        <v>1.3737839196405364E-2</v>
      </c>
      <c r="E1101" s="158">
        <v>8.6842307856519248E-3</v>
      </c>
      <c r="F1101" s="248">
        <v>1.1884473735395735E-2</v>
      </c>
    </row>
    <row r="1102" spans="1:6" x14ac:dyDescent="0.3">
      <c r="A1102" s="115" t="s">
        <v>96</v>
      </c>
      <c r="C1102" s="16">
        <v>5.6615112014639236E-2</v>
      </c>
      <c r="D1102" s="107">
        <v>6.6522200286998123E-2</v>
      </c>
      <c r="E1102" s="158">
        <v>4.88840971872734E-2</v>
      </c>
      <c r="F1102" s="248">
        <v>5.3303459669232958E-2</v>
      </c>
    </row>
    <row r="1103" spans="1:6" x14ac:dyDescent="0.3">
      <c r="A1103" s="133" t="s">
        <v>5</v>
      </c>
      <c r="C1103" s="19">
        <v>1</v>
      </c>
      <c r="D1103" s="108">
        <v>1</v>
      </c>
      <c r="E1103" s="159">
        <v>1</v>
      </c>
      <c r="F1103" s="247">
        <v>1</v>
      </c>
    </row>
    <row r="1104" spans="1:6" s="22" customFormat="1" x14ac:dyDescent="0.3">
      <c r="A1104" s="263" t="s">
        <v>6</v>
      </c>
      <c r="C1104" s="28">
        <v>60.988619026933115</v>
      </c>
      <c r="D1104" s="109">
        <v>110.60429237288129</v>
      </c>
      <c r="E1104" s="160">
        <v>376.53</v>
      </c>
      <c r="F1104" s="269">
        <v>548.12291139981414</v>
      </c>
    </row>
    <row r="1105" spans="1:10" s="22" customFormat="1" x14ac:dyDescent="0.3">
      <c r="A1105" s="264" t="s">
        <v>7</v>
      </c>
      <c r="C1105" s="25">
        <v>207</v>
      </c>
      <c r="D1105" s="110">
        <v>108</v>
      </c>
      <c r="E1105" s="161">
        <v>312</v>
      </c>
      <c r="F1105" s="271">
        <v>627</v>
      </c>
    </row>
    <row r="1106" spans="1:10" x14ac:dyDescent="0.3">
      <c r="E1106" s="22"/>
    </row>
    <row r="1107" spans="1:10" x14ac:dyDescent="0.3">
      <c r="A1107" s="31" t="s">
        <v>97</v>
      </c>
      <c r="C1107" s="14">
        <f>C1097+C1098</f>
        <v>0.30258002516756188</v>
      </c>
      <c r="D1107" s="14">
        <f t="shared" ref="D1107" si="122">D1097+D1098</f>
        <v>0.24620437425172734</v>
      </c>
      <c r="E1107" s="14">
        <f t="shared" ref="E1107:F1107" si="123">E1097+E1098</f>
        <v>0.38192226349405811</v>
      </c>
      <c r="F1107" s="14">
        <f t="shared" si="123"/>
        <v>0.34570784108041686</v>
      </c>
    </row>
    <row r="1108" spans="1:10" x14ac:dyDescent="0.3">
      <c r="A1108" s="32" t="s">
        <v>98</v>
      </c>
      <c r="C1108" s="14">
        <f>C1099</f>
        <v>0.40949281666906828</v>
      </c>
      <c r="D1108" s="14">
        <f t="shared" ref="D1108" si="124">D1099</f>
        <v>0.43817972361617563</v>
      </c>
      <c r="E1108" s="14">
        <f t="shared" ref="E1108:F1108" si="125">E1099</f>
        <v>0.41819923236402223</v>
      </c>
      <c r="F1108" s="14">
        <f t="shared" si="125"/>
        <v>0.4212622968544471</v>
      </c>
    </row>
    <row r="1109" spans="1:10" x14ac:dyDescent="0.3">
      <c r="A1109" s="13" t="s">
        <v>99</v>
      </c>
      <c r="C1109" s="14">
        <f>C1100+C1101</f>
        <v>0.23131204614873058</v>
      </c>
      <c r="D1109" s="14">
        <f t="shared" ref="D1109" si="126">D1100+D1101</f>
        <v>0.24909370184509896</v>
      </c>
      <c r="E1109" s="14">
        <f t="shared" ref="E1109:F1109" si="127">E1100+E1101</f>
        <v>0.15099440695464608</v>
      </c>
      <c r="F1109" s="14">
        <f t="shared" si="127"/>
        <v>0.17972640239590293</v>
      </c>
    </row>
    <row r="1110" spans="1:10" x14ac:dyDescent="0.3">
      <c r="A1110" s="13" t="s">
        <v>96</v>
      </c>
      <c r="C1110" s="16">
        <v>5.6615112014639236E-2</v>
      </c>
      <c r="D1110" s="149">
        <f>100%-(D1107+D1108+D1109)</f>
        <v>6.6522200286998068E-2</v>
      </c>
      <c r="E1110" s="158">
        <v>4.88840971872734E-2</v>
      </c>
      <c r="F1110" s="158">
        <v>4.88840971872734E-2</v>
      </c>
    </row>
    <row r="1111" spans="1:10" x14ac:dyDescent="0.3">
      <c r="E1111" s="22"/>
    </row>
    <row r="1112" spans="1:10" x14ac:dyDescent="0.3">
      <c r="A1112" s="255" t="s">
        <v>100</v>
      </c>
      <c r="C1112" s="35">
        <v>2.818184</v>
      </c>
      <c r="D1112" s="34">
        <v>2.9318324734522982</v>
      </c>
      <c r="E1112" s="34">
        <v>2.6178383324903307</v>
      </c>
      <c r="F1112" s="34">
        <v>2.7025278172349156</v>
      </c>
    </row>
    <row r="1113" spans="1:10" x14ac:dyDescent="0.3">
      <c r="A1113" s="240" t="s">
        <v>101</v>
      </c>
      <c r="C1113" s="20">
        <v>57.535741999999999</v>
      </c>
      <c r="D1113" s="116">
        <v>103.24665148305087</v>
      </c>
      <c r="E1113" s="116">
        <v>358.12367088607533</v>
      </c>
      <c r="F1113" s="116">
        <v>518.90606389823233</v>
      </c>
    </row>
    <row r="1114" spans="1:10" x14ac:dyDescent="0.3">
      <c r="A1114" s="256" t="s">
        <v>102</v>
      </c>
      <c r="C1114" s="23">
        <v>195</v>
      </c>
      <c r="D1114" s="23">
        <v>101</v>
      </c>
      <c r="E1114" s="116">
        <v>297</v>
      </c>
      <c r="F1114" s="116">
        <v>593</v>
      </c>
      <c r="J1114" s="42"/>
    </row>
    <row r="1116" spans="1:10" x14ac:dyDescent="0.3">
      <c r="A1116" s="26" t="s">
        <v>8</v>
      </c>
      <c r="B1116" s="26" t="s">
        <v>183</v>
      </c>
      <c r="J1116" s="42"/>
    </row>
    <row r="1117" spans="1:10" x14ac:dyDescent="0.3">
      <c r="A1117" s="26" t="s">
        <v>10</v>
      </c>
      <c r="B1117" s="26" t="s">
        <v>11</v>
      </c>
    </row>
    <row r="1118" spans="1:10" x14ac:dyDescent="0.3">
      <c r="A1118" s="1"/>
    </row>
    <row r="1119" spans="1:10" x14ac:dyDescent="0.3">
      <c r="A1119" s="164" t="s">
        <v>635</v>
      </c>
    </row>
    <row r="1120" spans="1:10" x14ac:dyDescent="0.3">
      <c r="A1120" s="1"/>
    </row>
    <row r="1121" spans="1:6" x14ac:dyDescent="0.3">
      <c r="A1121" s="1"/>
      <c r="C1121" s="10" t="s">
        <v>394</v>
      </c>
      <c r="D1121" s="105" t="s">
        <v>517</v>
      </c>
      <c r="E1121" s="162" t="s">
        <v>577</v>
      </c>
      <c r="F1121" s="250" t="s">
        <v>5</v>
      </c>
    </row>
    <row r="1122" spans="1:6" x14ac:dyDescent="0.3">
      <c r="A1122" s="130" t="s">
        <v>188</v>
      </c>
      <c r="C1122" s="12">
        <v>3.7508187569016173E-2</v>
      </c>
      <c r="D1122" s="131"/>
      <c r="E1122" s="157">
        <v>1.6294699062424475E-2</v>
      </c>
      <c r="F1122" s="249">
        <v>1.4405798729962848E-2</v>
      </c>
    </row>
    <row r="1123" spans="1:6" x14ac:dyDescent="0.3">
      <c r="A1123" s="115" t="s">
        <v>189</v>
      </c>
      <c r="C1123" s="16">
        <v>2.9490470826132809E-2</v>
      </c>
      <c r="D1123" s="107">
        <v>5.9653280688795454E-2</v>
      </c>
      <c r="E1123" s="158">
        <v>9.2352316472841506E-2</v>
      </c>
      <c r="F1123" s="248">
        <v>8.08984751063236E-2</v>
      </c>
    </row>
    <row r="1124" spans="1:6" x14ac:dyDescent="0.3">
      <c r="A1124" s="115" t="s">
        <v>93</v>
      </c>
      <c r="C1124" s="16">
        <v>0.19383670670145642</v>
      </c>
      <c r="D1124" s="107">
        <v>0.25379562574827297</v>
      </c>
      <c r="E1124" s="158">
        <v>0.35311456682894149</v>
      </c>
      <c r="F1124" s="248">
        <v>0.32062602776815419</v>
      </c>
    </row>
    <row r="1125" spans="1:6" x14ac:dyDescent="0.3">
      <c r="A1125" s="115" t="s">
        <v>190</v>
      </c>
      <c r="C1125" s="16">
        <v>0.35601435812877696</v>
      </c>
      <c r="D1125" s="107">
        <v>0.48553982890525155</v>
      </c>
      <c r="E1125" s="158">
        <v>0.41717253521245107</v>
      </c>
      <c r="F1125" s="248">
        <v>0.427121803425771</v>
      </c>
    </row>
    <row r="1126" spans="1:6" x14ac:dyDescent="0.3">
      <c r="A1126" s="115" t="s">
        <v>191</v>
      </c>
      <c r="C1126" s="16">
        <v>0.34895335241878478</v>
      </c>
      <c r="D1126" s="107">
        <v>0.15437349126694722</v>
      </c>
      <c r="E1126" s="158">
        <v>0.10640535980289034</v>
      </c>
      <c r="F1126" s="248">
        <v>0.13413462692400654</v>
      </c>
    </row>
    <row r="1127" spans="1:6" x14ac:dyDescent="0.3">
      <c r="A1127" s="115" t="s">
        <v>192</v>
      </c>
      <c r="C1127" s="16">
        <v>3.4196924355833026E-2</v>
      </c>
      <c r="D1127" s="107">
        <v>4.6637773390732988E-2</v>
      </c>
      <c r="E1127" s="158">
        <v>1.4660522620451184E-2</v>
      </c>
      <c r="F1127" s="248">
        <v>2.2813268045781529E-2</v>
      </c>
    </row>
    <row r="1128" spans="1:6" x14ac:dyDescent="0.3">
      <c r="A1128" s="133" t="s">
        <v>5</v>
      </c>
      <c r="C1128" s="19">
        <v>1</v>
      </c>
      <c r="D1128" s="108">
        <v>1</v>
      </c>
      <c r="E1128" s="159">
        <v>1</v>
      </c>
      <c r="F1128" s="247">
        <v>1</v>
      </c>
    </row>
    <row r="1129" spans="1:6" s="22" customFormat="1" x14ac:dyDescent="0.3">
      <c r="A1129" s="263" t="s">
        <v>6</v>
      </c>
      <c r="B1129"/>
      <c r="C1129" s="28">
        <v>38.182870981754995</v>
      </c>
      <c r="D1129" s="109">
        <v>110.60429237288128</v>
      </c>
      <c r="E1129" s="160">
        <v>376.53</v>
      </c>
      <c r="F1129" s="269">
        <v>525.31716335463557</v>
      </c>
    </row>
    <row r="1130" spans="1:6" s="22" customFormat="1" x14ac:dyDescent="0.3">
      <c r="A1130" s="264" t="s">
        <v>7</v>
      </c>
      <c r="B1130"/>
      <c r="C1130" s="25">
        <v>144</v>
      </c>
      <c r="D1130" s="110">
        <v>108</v>
      </c>
      <c r="E1130" s="161">
        <v>312</v>
      </c>
      <c r="F1130" s="271">
        <v>564</v>
      </c>
    </row>
    <row r="1131" spans="1:6" x14ac:dyDescent="0.3">
      <c r="E1131" s="22"/>
    </row>
    <row r="1132" spans="1:6" x14ac:dyDescent="0.3">
      <c r="A1132" s="31" t="s">
        <v>97</v>
      </c>
      <c r="C1132" s="14">
        <f>C1122+C1123</f>
        <v>6.6998658395148986E-2</v>
      </c>
      <c r="D1132" s="14">
        <f t="shared" ref="D1132" si="128">D1122+D1123</f>
        <v>5.9653280688795454E-2</v>
      </c>
      <c r="E1132" s="14">
        <f t="shared" ref="E1132:F1132" si="129">E1122+E1123</f>
        <v>0.10864701553526598</v>
      </c>
      <c r="F1132" s="14">
        <f t="shared" si="129"/>
        <v>9.5304273836286452E-2</v>
      </c>
    </row>
    <row r="1133" spans="1:6" x14ac:dyDescent="0.3">
      <c r="A1133" s="32" t="s">
        <v>98</v>
      </c>
      <c r="C1133" s="14">
        <f>C1124</f>
        <v>0.19383670670145642</v>
      </c>
      <c r="D1133" s="14">
        <f t="shared" ref="D1133" si="130">D1124</f>
        <v>0.25379562574827297</v>
      </c>
      <c r="E1133" s="14">
        <f t="shared" ref="E1133:F1133" si="131">E1124</f>
        <v>0.35311456682894149</v>
      </c>
      <c r="F1133" s="14">
        <f t="shared" si="131"/>
        <v>0.32062602776815419</v>
      </c>
    </row>
    <row r="1134" spans="1:6" x14ac:dyDescent="0.3">
      <c r="A1134" s="13" t="s">
        <v>99</v>
      </c>
      <c r="C1134" s="14">
        <f>C1125+C1126</f>
        <v>0.7049677105475618</v>
      </c>
      <c r="D1134" s="14">
        <f t="shared" ref="D1134" si="132">D1125+D1126</f>
        <v>0.63991332017219871</v>
      </c>
      <c r="E1134" s="14">
        <f t="shared" ref="E1134:F1134" si="133">E1125+E1126</f>
        <v>0.52357789501534135</v>
      </c>
      <c r="F1134" s="14">
        <f t="shared" si="133"/>
        <v>0.56125643034977757</v>
      </c>
    </row>
    <row r="1135" spans="1:6" x14ac:dyDescent="0.3">
      <c r="A1135" s="13" t="s">
        <v>192</v>
      </c>
      <c r="C1135" s="16">
        <v>3.4196924355833026E-2</v>
      </c>
      <c r="D1135" s="149">
        <f>100%-(D1132+D1133+D1134)</f>
        <v>4.6637773390732828E-2</v>
      </c>
      <c r="E1135" s="158">
        <v>1.4660522620451184E-2</v>
      </c>
      <c r="F1135" s="158">
        <v>1.4660522620451184E-2</v>
      </c>
    </row>
    <row r="1136" spans="1:6" x14ac:dyDescent="0.3">
      <c r="E1136" s="22"/>
    </row>
    <row r="1137" spans="1:10" x14ac:dyDescent="0.3">
      <c r="A1137" s="255" t="s">
        <v>100</v>
      </c>
      <c r="C1137" s="35">
        <v>3.983031</v>
      </c>
      <c r="D1137" s="34">
        <v>3.7705712584849849</v>
      </c>
      <c r="E1137" s="34">
        <v>3.5125558772532597</v>
      </c>
      <c r="F1137" s="34">
        <v>3.5993542130236076</v>
      </c>
    </row>
    <row r="1138" spans="1:10" x14ac:dyDescent="0.3">
      <c r="A1138" s="240" t="s">
        <v>101</v>
      </c>
      <c r="C1138" s="20">
        <v>36.877133999999998</v>
      </c>
      <c r="D1138" s="116">
        <v>105.44595444915258</v>
      </c>
      <c r="E1138" s="116">
        <v>371.00987341772088</v>
      </c>
      <c r="F1138" s="116">
        <v>513.33296209797766</v>
      </c>
    </row>
    <row r="1139" spans="1:10" x14ac:dyDescent="0.3">
      <c r="A1139" s="256" t="s">
        <v>102</v>
      </c>
      <c r="C1139" s="23">
        <v>140</v>
      </c>
      <c r="D1139" s="116">
        <v>103</v>
      </c>
      <c r="E1139" s="116">
        <v>308</v>
      </c>
      <c r="F1139" s="116">
        <v>551</v>
      </c>
      <c r="J1139" s="42"/>
    </row>
    <row r="1141" spans="1:10" x14ac:dyDescent="0.3">
      <c r="A1141" s="26" t="s">
        <v>8</v>
      </c>
      <c r="B1141" s="26" t="s">
        <v>193</v>
      </c>
    </row>
    <row r="1142" spans="1:10" x14ac:dyDescent="0.3">
      <c r="A1142" s="26" t="s">
        <v>10</v>
      </c>
      <c r="B1142" s="26" t="s">
        <v>11</v>
      </c>
    </row>
    <row r="1143" spans="1:10" x14ac:dyDescent="0.3">
      <c r="A1143" s="1"/>
    </row>
    <row r="1144" spans="1:10" x14ac:dyDescent="0.3">
      <c r="A1144" s="127" t="s">
        <v>496</v>
      </c>
    </row>
    <row r="1145" spans="1:10" x14ac:dyDescent="0.3">
      <c r="A1145" s="1"/>
    </row>
    <row r="1146" spans="1:10" x14ac:dyDescent="0.3">
      <c r="A1146" s="1"/>
      <c r="C1146" s="10" t="s">
        <v>394</v>
      </c>
      <c r="D1146" s="105" t="s">
        <v>517</v>
      </c>
      <c r="E1146" s="162" t="s">
        <v>577</v>
      </c>
      <c r="F1146" s="250" t="s">
        <v>5</v>
      </c>
    </row>
    <row r="1147" spans="1:10" x14ac:dyDescent="0.3">
      <c r="A1147" s="130" t="s">
        <v>497</v>
      </c>
      <c r="C1147" s="12">
        <v>0.57702250185411619</v>
      </c>
      <c r="D1147" s="106">
        <v>0.44667300352437733</v>
      </c>
      <c r="E1147" s="157">
        <v>0.15125521218745788</v>
      </c>
      <c r="F1147" s="249">
        <v>0.28029051044238329</v>
      </c>
    </row>
    <row r="1148" spans="1:10" x14ac:dyDescent="0.3">
      <c r="A1148" s="115" t="s">
        <v>498</v>
      </c>
      <c r="C1148" s="16">
        <v>0.21619479690934604</v>
      </c>
      <c r="D1148" s="107">
        <v>0.25030794838634962</v>
      </c>
      <c r="E1148" s="158">
        <v>0.10297164036825231</v>
      </c>
      <c r="F1148" s="248">
        <v>0.15275783665932091</v>
      </c>
    </row>
    <row r="1149" spans="1:10" x14ac:dyDescent="0.3">
      <c r="A1149" s="115" t="s">
        <v>499</v>
      </c>
      <c r="C1149" s="16">
        <v>9.7378790376823648E-2</v>
      </c>
      <c r="D1149" s="107">
        <v>0.12515397419317481</v>
      </c>
      <c r="E1149" s="158">
        <v>0.17917459558036761</v>
      </c>
      <c r="F1149" s="248">
        <v>0.1536785406155034</v>
      </c>
    </row>
    <row r="1150" spans="1:10" x14ac:dyDescent="0.3">
      <c r="A1150" s="115" t="s">
        <v>500</v>
      </c>
      <c r="C1150" s="16">
        <v>6.6729672608268585E-3</v>
      </c>
      <c r="D1150" s="107">
        <v>2.3427155423521549E-2</v>
      </c>
      <c r="E1150" s="158">
        <v>2.5017418991780845E-2</v>
      </c>
      <c r="F1150" s="248">
        <v>2.2098123812328879E-2</v>
      </c>
    </row>
    <row r="1151" spans="1:10" x14ac:dyDescent="0.3">
      <c r="A1151" s="115" t="s">
        <v>501</v>
      </c>
      <c r="C1151" s="16">
        <v>2.4131015843926806E-2</v>
      </c>
      <c r="D1151" s="107">
        <v>0.10234271554235219</v>
      </c>
      <c r="E1151" s="158">
        <v>0.15891128239085842</v>
      </c>
      <c r="F1151" s="248">
        <v>0.12748873160580881</v>
      </c>
    </row>
    <row r="1152" spans="1:10" x14ac:dyDescent="0.3">
      <c r="A1152" s="115" t="s">
        <v>502</v>
      </c>
      <c r="C1152" s="16">
        <v>4.4621010776084748E-2</v>
      </c>
      <c r="D1152" s="107">
        <v>5.2095202930224536E-2</v>
      </c>
      <c r="E1152" s="158">
        <v>0.18633097309297167</v>
      </c>
      <c r="F1152" s="248">
        <v>0.13535094968736186</v>
      </c>
    </row>
    <row r="1153" spans="1:6" x14ac:dyDescent="0.3">
      <c r="A1153" s="115" t="s">
        <v>503</v>
      </c>
      <c r="C1153" s="16">
        <v>9.045345744534302E-3</v>
      </c>
      <c r="D1153" s="113"/>
      <c r="E1153" s="158">
        <v>0.13744683334618296</v>
      </c>
      <c r="F1153" s="248">
        <v>8.8234790513316577E-2</v>
      </c>
    </row>
    <row r="1154" spans="1:6" x14ac:dyDescent="0.3">
      <c r="A1154" s="147" t="s">
        <v>159</v>
      </c>
      <c r="C1154" s="27"/>
      <c r="D1154" s="203"/>
      <c r="E1154" s="158">
        <v>9.9070290585530369E-3</v>
      </c>
      <c r="F1154" s="248">
        <v>6.2888362521347522E-3</v>
      </c>
    </row>
    <row r="1155" spans="1:6" x14ac:dyDescent="0.3">
      <c r="A1155" s="147" t="s">
        <v>160</v>
      </c>
      <c r="C1155" s="16">
        <v>8.7155618118590315E-3</v>
      </c>
      <c r="D1155" s="203"/>
      <c r="E1155" s="158">
        <v>2.5067856610174147E-2</v>
      </c>
      <c r="F1155" s="248">
        <v>1.6862337256988418E-2</v>
      </c>
    </row>
    <row r="1156" spans="1:6" x14ac:dyDescent="0.3">
      <c r="A1156" s="147" t="s">
        <v>161</v>
      </c>
      <c r="C1156" s="16">
        <v>1.6218009422482457E-2</v>
      </c>
      <c r="D1156" s="203"/>
      <c r="E1156" s="158">
        <v>2.3917158373401231E-2</v>
      </c>
      <c r="F1156" s="248">
        <v>1.694934315485306E-2</v>
      </c>
    </row>
    <row r="1157" spans="1:6" x14ac:dyDescent="0.3">
      <c r="A1157" s="133" t="s">
        <v>5</v>
      </c>
      <c r="C1157" s="19">
        <v>1</v>
      </c>
      <c r="D1157" s="108">
        <v>1</v>
      </c>
      <c r="E1157" s="159">
        <v>1</v>
      </c>
      <c r="F1157" s="247">
        <v>1</v>
      </c>
    </row>
    <row r="1158" spans="1:6" s="22" customFormat="1" x14ac:dyDescent="0.3">
      <c r="A1158" s="263" t="s">
        <v>6</v>
      </c>
      <c r="B1158"/>
      <c r="C1158" s="28">
        <v>60.308554735013018</v>
      </c>
      <c r="D1158" s="109">
        <v>129.71818008474574</v>
      </c>
      <c r="E1158" s="160">
        <v>351.35518987341754</v>
      </c>
      <c r="F1158" s="269">
        <v>553.50241863393671</v>
      </c>
    </row>
    <row r="1159" spans="1:6" s="22" customFormat="1" x14ac:dyDescent="0.3">
      <c r="A1159" s="264" t="s">
        <v>7</v>
      </c>
      <c r="B1159"/>
      <c r="C1159" s="25">
        <v>194</v>
      </c>
      <c r="D1159" s="110">
        <v>126</v>
      </c>
      <c r="E1159" s="161">
        <v>286</v>
      </c>
      <c r="F1159" s="271">
        <v>628</v>
      </c>
    </row>
    <row r="1161" spans="1:6" x14ac:dyDescent="0.3">
      <c r="A1161" s="26" t="s">
        <v>8</v>
      </c>
      <c r="B1161" s="26" t="s">
        <v>194</v>
      </c>
      <c r="F1161" s="22"/>
    </row>
    <row r="1162" spans="1:6" x14ac:dyDescent="0.3">
      <c r="A1162" s="26" t="s">
        <v>10</v>
      </c>
      <c r="B1162" s="26" t="s">
        <v>195</v>
      </c>
    </row>
    <row r="1163" spans="1:6" x14ac:dyDescent="0.3">
      <c r="A1163" s="1"/>
    </row>
    <row r="1164" spans="1:6" x14ac:dyDescent="0.3">
      <c r="A1164" s="127" t="s">
        <v>504</v>
      </c>
    </row>
    <row r="1165" spans="1:6" x14ac:dyDescent="0.3">
      <c r="A1165" s="1"/>
    </row>
    <row r="1166" spans="1:6" x14ac:dyDescent="0.3">
      <c r="A1166" s="1"/>
      <c r="C1166" s="10" t="s">
        <v>394</v>
      </c>
      <c r="D1166" s="105" t="s">
        <v>517</v>
      </c>
      <c r="E1166" s="162" t="s">
        <v>577</v>
      </c>
      <c r="F1166" s="250" t="s">
        <v>5</v>
      </c>
    </row>
    <row r="1167" spans="1:6" x14ac:dyDescent="0.3">
      <c r="A1167" s="130" t="s">
        <v>146</v>
      </c>
      <c r="C1167" s="12">
        <v>0.72731894327990787</v>
      </c>
      <c r="D1167" s="106">
        <v>0.84093708621694097</v>
      </c>
      <c r="E1167" s="157">
        <v>0.46792707873240191</v>
      </c>
      <c r="F1167" s="249">
        <v>0.58619797930127582</v>
      </c>
    </row>
    <row r="1168" spans="1:6" x14ac:dyDescent="0.3">
      <c r="A1168" s="115" t="s">
        <v>147</v>
      </c>
      <c r="C1168" s="16">
        <v>0.27268105672009224</v>
      </c>
      <c r="D1168" s="107">
        <v>0.15906291378305915</v>
      </c>
      <c r="E1168" s="158">
        <v>0.5320729212675982</v>
      </c>
      <c r="F1168" s="248">
        <v>0.41380202069872418</v>
      </c>
    </row>
    <row r="1169" spans="1:6" x14ac:dyDescent="0.3">
      <c r="A1169" s="133" t="s">
        <v>5</v>
      </c>
      <c r="C1169" s="19">
        <v>1</v>
      </c>
      <c r="D1169" s="108">
        <v>1</v>
      </c>
      <c r="E1169" s="159">
        <v>1</v>
      </c>
      <c r="F1169" s="247">
        <v>1</v>
      </c>
    </row>
    <row r="1170" spans="1:6" s="22" customFormat="1" x14ac:dyDescent="0.3">
      <c r="A1170" s="263" t="s">
        <v>6</v>
      </c>
      <c r="B1170"/>
      <c r="C1170" s="28">
        <v>60.30855473501299</v>
      </c>
      <c r="D1170" s="109">
        <v>129.71818008474574</v>
      </c>
      <c r="E1170" s="160">
        <v>351.35518987341754</v>
      </c>
      <c r="F1170" s="269">
        <v>541.38192469317573</v>
      </c>
    </row>
    <row r="1171" spans="1:6" s="22" customFormat="1" x14ac:dyDescent="0.3">
      <c r="A1171" s="264" t="s">
        <v>7</v>
      </c>
      <c r="B1171"/>
      <c r="C1171" s="25">
        <v>194</v>
      </c>
      <c r="D1171" s="110">
        <v>126</v>
      </c>
      <c r="E1171" s="161">
        <v>286</v>
      </c>
      <c r="F1171" s="271">
        <v>606</v>
      </c>
    </row>
    <row r="1173" spans="1:6" x14ac:dyDescent="0.3">
      <c r="A1173" s="26" t="s">
        <v>8</v>
      </c>
      <c r="B1173" s="26" t="s">
        <v>194</v>
      </c>
      <c r="F1173" s="22"/>
    </row>
    <row r="1174" spans="1:6" x14ac:dyDescent="0.3">
      <c r="A1174" s="26" t="s">
        <v>10</v>
      </c>
      <c r="B1174" s="26" t="s">
        <v>11</v>
      </c>
    </row>
    <row r="1175" spans="1:6" x14ac:dyDescent="0.3">
      <c r="A1175" s="1"/>
    </row>
    <row r="1176" spans="1:6" x14ac:dyDescent="0.3">
      <c r="A1176" s="127" t="s">
        <v>634</v>
      </c>
    </row>
    <row r="1177" spans="1:6" x14ac:dyDescent="0.3">
      <c r="A1177" s="1"/>
    </row>
    <row r="1178" spans="1:6" x14ac:dyDescent="0.3">
      <c r="A1178" s="1"/>
      <c r="C1178" s="10" t="s">
        <v>394</v>
      </c>
      <c r="D1178" s="105" t="s">
        <v>517</v>
      </c>
      <c r="E1178" s="162" t="s">
        <v>577</v>
      </c>
      <c r="F1178" s="250" t="s">
        <v>5</v>
      </c>
    </row>
    <row r="1179" spans="1:6" x14ac:dyDescent="0.3">
      <c r="A1179" s="130" t="s">
        <v>188</v>
      </c>
      <c r="C1179" s="12">
        <v>2.4003291464362739E-2</v>
      </c>
      <c r="D1179" s="106">
        <v>6.9645981273437144E-3</v>
      </c>
      <c r="E1179" s="157">
        <v>2.5017418991780834E-2</v>
      </c>
      <c r="F1179" s="249">
        <v>2.1024244615525312E-2</v>
      </c>
    </row>
    <row r="1180" spans="1:6" x14ac:dyDescent="0.3">
      <c r="A1180" s="115" t="s">
        <v>189</v>
      </c>
      <c r="C1180" s="16">
        <v>5.7831349332226452E-2</v>
      </c>
      <c r="D1180" s="107">
        <v>1.3929196254687429E-2</v>
      </c>
      <c r="E1180" s="158">
        <v>7.2750860501796688E-2</v>
      </c>
      <c r="F1180" s="248">
        <v>5.8729595686287696E-2</v>
      </c>
    </row>
    <row r="1181" spans="1:6" x14ac:dyDescent="0.3">
      <c r="A1181" s="115" t="s">
        <v>93</v>
      </c>
      <c r="C1181" s="16">
        <v>0.21561091102530627</v>
      </c>
      <c r="D1181" s="107">
        <v>0.22177541079006724</v>
      </c>
      <c r="E1181" s="158">
        <v>0.38421936617206581</v>
      </c>
      <c r="F1181" s="248">
        <v>0.33441615538774822</v>
      </c>
    </row>
    <row r="1182" spans="1:6" x14ac:dyDescent="0.3">
      <c r="A1182" s="115" t="s">
        <v>190</v>
      </c>
      <c r="C1182" s="16">
        <v>0.42537142914413673</v>
      </c>
      <c r="D1182" s="107">
        <v>0.46040959143928534</v>
      </c>
      <c r="E1182" s="158">
        <v>0.40223172050642231</v>
      </c>
      <c r="F1182" s="248">
        <v>0.41682870798303895</v>
      </c>
    </row>
    <row r="1183" spans="1:6" x14ac:dyDescent="0.3">
      <c r="A1183" s="115" t="s">
        <v>191</v>
      </c>
      <c r="C1183" s="16">
        <v>0.2771830190339678</v>
      </c>
      <c r="D1183" s="107">
        <v>0.29692120338861616</v>
      </c>
      <c r="E1183" s="158">
        <v>0.11578063382793422</v>
      </c>
      <c r="F1183" s="248">
        <v>0.1690012963273998</v>
      </c>
    </row>
    <row r="1184" spans="1:6" x14ac:dyDescent="0.3">
      <c r="A1184" s="133" t="s">
        <v>5</v>
      </c>
      <c r="C1184" s="19">
        <v>1</v>
      </c>
      <c r="D1184" s="108">
        <v>1</v>
      </c>
      <c r="E1184" s="159">
        <v>1</v>
      </c>
      <c r="F1184" s="247">
        <v>1</v>
      </c>
    </row>
    <row r="1185" spans="1:6" s="22" customFormat="1" x14ac:dyDescent="0.3">
      <c r="A1185" s="263" t="s">
        <v>6</v>
      </c>
      <c r="B1185"/>
      <c r="C1185" s="28">
        <v>43.863554300608172</v>
      </c>
      <c r="D1185" s="109">
        <v>109.08482838983046</v>
      </c>
      <c r="E1185" s="160">
        <v>351.35518987341754</v>
      </c>
      <c r="F1185" s="269">
        <v>504.30357256385582</v>
      </c>
    </row>
    <row r="1186" spans="1:6" s="22" customFormat="1" x14ac:dyDescent="0.3">
      <c r="A1186" s="264" t="s">
        <v>7</v>
      </c>
      <c r="B1186"/>
      <c r="C1186" s="25">
        <v>143</v>
      </c>
      <c r="D1186" s="110">
        <v>106</v>
      </c>
      <c r="E1186" s="161">
        <v>286</v>
      </c>
      <c r="F1186" s="271">
        <v>535</v>
      </c>
    </row>
    <row r="1188" spans="1:6" x14ac:dyDescent="0.3">
      <c r="A1188" s="31" t="s">
        <v>97</v>
      </c>
      <c r="C1188" s="14">
        <f t="shared" ref="C1188" si="134">C1179+C1180</f>
        <v>8.1834640796589198E-2</v>
      </c>
      <c r="D1188" s="14">
        <f t="shared" ref="D1188" si="135">D1179+D1180</f>
        <v>2.0893794382031143E-2</v>
      </c>
      <c r="E1188" s="14">
        <f t="shared" ref="E1188:F1188" si="136">E1179+E1180</f>
        <v>9.7768279493577526E-2</v>
      </c>
      <c r="F1188" s="14">
        <f t="shared" si="136"/>
        <v>7.9753840301813012E-2</v>
      </c>
    </row>
    <row r="1189" spans="1:6" x14ac:dyDescent="0.3">
      <c r="A1189" s="32" t="s">
        <v>98</v>
      </c>
      <c r="C1189" s="14">
        <f t="shared" ref="C1189" si="137">C1181</f>
        <v>0.21561091102530627</v>
      </c>
      <c r="D1189" s="14">
        <f t="shared" ref="D1189" si="138">D1181</f>
        <v>0.22177541079006724</v>
      </c>
      <c r="E1189" s="14">
        <f t="shared" ref="E1189:F1189" si="139">E1181</f>
        <v>0.38421936617206581</v>
      </c>
      <c r="F1189" s="14">
        <f t="shared" si="139"/>
        <v>0.33441615538774822</v>
      </c>
    </row>
    <row r="1190" spans="1:6" x14ac:dyDescent="0.3">
      <c r="A1190" s="13" t="s">
        <v>99</v>
      </c>
      <c r="C1190" s="14">
        <f>C1182+C1183</f>
        <v>0.70255444817810453</v>
      </c>
      <c r="D1190" s="14">
        <f t="shared" ref="D1190" si="140">D1182+D1183</f>
        <v>0.75733079482790155</v>
      </c>
      <c r="E1190" s="14">
        <f t="shared" ref="E1190:F1190" si="141">E1182+E1183</f>
        <v>0.51801235433435655</v>
      </c>
      <c r="F1190" s="14">
        <f t="shared" si="141"/>
        <v>0.58583000431043875</v>
      </c>
    </row>
    <row r="1191" spans="1:6" x14ac:dyDescent="0.3">
      <c r="E1191" s="22"/>
    </row>
    <row r="1192" spans="1:6" x14ac:dyDescent="0.3">
      <c r="A1192" s="255" t="s">
        <v>100</v>
      </c>
      <c r="C1192" s="35">
        <v>3.8738995349511205</v>
      </c>
      <c r="D1192" s="34">
        <v>4.0263936057071428</v>
      </c>
      <c r="E1192" s="34">
        <v>3.511007289676932</v>
      </c>
      <c r="F1192" s="34">
        <v>3.654053215720499</v>
      </c>
    </row>
    <row r="1194" spans="1:6" x14ac:dyDescent="0.3">
      <c r="A1194" s="26" t="s">
        <v>8</v>
      </c>
      <c r="B1194" s="26" t="s">
        <v>671</v>
      </c>
      <c r="C1194" s="26"/>
    </row>
    <row r="1195" spans="1:6" x14ac:dyDescent="0.3">
      <c r="A1195" s="26" t="s">
        <v>10</v>
      </c>
      <c r="B1195" s="26" t="s">
        <v>11</v>
      </c>
      <c r="C1195" s="26"/>
    </row>
    <row r="1196" spans="1:6" x14ac:dyDescent="0.3">
      <c r="A1196" s="26"/>
      <c r="B1196" s="26"/>
      <c r="C1196" s="26"/>
    </row>
    <row r="1197" spans="1:6" x14ac:dyDescent="0.3">
      <c r="A1197" s="127" t="s">
        <v>505</v>
      </c>
      <c r="B1197" s="128"/>
      <c r="C1197" s="150"/>
    </row>
    <row r="1198" spans="1:6" x14ac:dyDescent="0.3">
      <c r="A1198" s="127"/>
    </row>
    <row r="1199" spans="1:6" x14ac:dyDescent="0.3">
      <c r="A1199" s="127"/>
      <c r="D1199" s="105" t="s">
        <v>517</v>
      </c>
    </row>
    <row r="1200" spans="1:6" x14ac:dyDescent="0.3">
      <c r="A1200" s="130" t="s">
        <v>506</v>
      </c>
      <c r="D1200" s="106">
        <v>0.49920406357281266</v>
      </c>
    </row>
    <row r="1201" spans="1:6" x14ac:dyDescent="0.3">
      <c r="A1201" s="115" t="s">
        <v>129</v>
      </c>
      <c r="D1201" s="107">
        <v>0.25567689397157817</v>
      </c>
    </row>
    <row r="1202" spans="1:6" x14ac:dyDescent="0.3">
      <c r="A1202" s="115" t="s">
        <v>507</v>
      </c>
      <c r="D1202" s="107">
        <v>0.12627828811392711</v>
      </c>
    </row>
    <row r="1203" spans="1:6" x14ac:dyDescent="0.3">
      <c r="A1203" s="115" t="s">
        <v>130</v>
      </c>
      <c r="D1203" s="107">
        <v>6.8137695879022089E-2</v>
      </c>
      <c r="E1203" s="22"/>
      <c r="F1203" s="22"/>
    </row>
    <row r="1204" spans="1:6" x14ac:dyDescent="0.3">
      <c r="A1204" s="115" t="s">
        <v>131</v>
      </c>
      <c r="D1204" s="107">
        <v>1.2155711658377772E-2</v>
      </c>
      <c r="E1204" s="22"/>
      <c r="F1204" s="22"/>
    </row>
    <row r="1205" spans="1:6" x14ac:dyDescent="0.3">
      <c r="A1205" s="115" t="s">
        <v>508</v>
      </c>
      <c r="D1205" s="107">
        <v>3.8547346804282255E-2</v>
      </c>
    </row>
    <row r="1206" spans="1:6" x14ac:dyDescent="0.3">
      <c r="A1206" s="133" t="s">
        <v>5</v>
      </c>
      <c r="D1206" s="108">
        <v>1</v>
      </c>
    </row>
    <row r="1207" spans="1:6" s="22" customFormat="1" x14ac:dyDescent="0.3">
      <c r="A1207" s="263" t="s">
        <v>6</v>
      </c>
      <c r="B1207"/>
      <c r="C1207"/>
      <c r="D1207" s="109">
        <v>500.00000847457619</v>
      </c>
      <c r="E1207"/>
      <c r="F1207"/>
    </row>
    <row r="1208" spans="1:6" s="22" customFormat="1" x14ac:dyDescent="0.3">
      <c r="A1208" s="264" t="s">
        <v>7</v>
      </c>
      <c r="B1208"/>
      <c r="C1208"/>
      <c r="D1208" s="110">
        <v>472</v>
      </c>
      <c r="E1208"/>
      <c r="F1208"/>
    </row>
    <row r="1210" spans="1:6" x14ac:dyDescent="0.3">
      <c r="A1210" s="26" t="s">
        <v>8</v>
      </c>
      <c r="B1210" s="26" t="s">
        <v>9</v>
      </c>
    </row>
    <row r="1211" spans="1:6" x14ac:dyDescent="0.3">
      <c r="A1211" s="26" t="s">
        <v>10</v>
      </c>
      <c r="B1211" s="26" t="s">
        <v>11</v>
      </c>
    </row>
    <row r="1212" spans="1:6" x14ac:dyDescent="0.3">
      <c r="A1212" s="127"/>
    </row>
    <row r="1213" spans="1:6" x14ac:dyDescent="0.3">
      <c r="A1213" s="127" t="s">
        <v>509</v>
      </c>
    </row>
    <row r="1214" spans="1:6" x14ac:dyDescent="0.3">
      <c r="A1214" s="127"/>
    </row>
    <row r="1215" spans="1:6" x14ac:dyDescent="0.3">
      <c r="A1215" s="127"/>
      <c r="D1215" s="105" t="s">
        <v>517</v>
      </c>
    </row>
    <row r="1216" spans="1:6" x14ac:dyDescent="0.3">
      <c r="A1216" s="130" t="s">
        <v>116</v>
      </c>
      <c r="D1216" s="106">
        <v>3.241788582265609E-2</v>
      </c>
    </row>
    <row r="1217" spans="1:6" x14ac:dyDescent="0.3">
      <c r="A1217" s="115" t="s">
        <v>117</v>
      </c>
      <c r="D1217" s="107">
        <v>5.3656571936929319E-2</v>
      </c>
    </row>
    <row r="1218" spans="1:6" x14ac:dyDescent="0.3">
      <c r="A1218" s="115" t="s">
        <v>93</v>
      </c>
      <c r="D1218" s="107">
        <v>0.26573034673286988</v>
      </c>
      <c r="E1218" s="22"/>
      <c r="F1218" s="22"/>
    </row>
    <row r="1219" spans="1:6" x14ac:dyDescent="0.3">
      <c r="A1219" s="115" t="s">
        <v>118</v>
      </c>
      <c r="D1219" s="107">
        <v>0.41296834988349884</v>
      </c>
      <c r="E1219" s="22"/>
      <c r="F1219" s="22"/>
    </row>
    <row r="1220" spans="1:6" x14ac:dyDescent="0.3">
      <c r="A1220" s="115" t="s">
        <v>119</v>
      </c>
      <c r="D1220" s="107">
        <v>0.235226845624046</v>
      </c>
    </row>
    <row r="1221" spans="1:6" x14ac:dyDescent="0.3">
      <c r="A1221" s="133" t="s">
        <v>5</v>
      </c>
      <c r="D1221" s="108">
        <v>1</v>
      </c>
    </row>
    <row r="1222" spans="1:6" s="22" customFormat="1" x14ac:dyDescent="0.3">
      <c r="A1222" s="263" t="s">
        <v>6</v>
      </c>
      <c r="B1222"/>
      <c r="C1222"/>
      <c r="D1222" s="109">
        <v>250.39797245762685</v>
      </c>
      <c r="E1222"/>
      <c r="F1222"/>
    </row>
    <row r="1223" spans="1:6" s="22" customFormat="1" x14ac:dyDescent="0.3">
      <c r="A1223" s="264" t="s">
        <v>7</v>
      </c>
      <c r="B1223"/>
      <c r="C1223"/>
      <c r="D1223" s="110">
        <v>258</v>
      </c>
      <c r="E1223"/>
      <c r="F1223"/>
    </row>
    <row r="1225" spans="1:6" x14ac:dyDescent="0.3">
      <c r="A1225" s="31" t="s">
        <v>97</v>
      </c>
      <c r="D1225" s="14">
        <f>D1216+D1217</f>
        <v>8.6074457759585415E-2</v>
      </c>
    </row>
    <row r="1226" spans="1:6" x14ac:dyDescent="0.3">
      <c r="A1226" s="32" t="s">
        <v>98</v>
      </c>
      <c r="D1226" s="14">
        <f>D1218</f>
        <v>0.26573034673286988</v>
      </c>
    </row>
    <row r="1227" spans="1:6" x14ac:dyDescent="0.3">
      <c r="A1227" s="13" t="s">
        <v>99</v>
      </c>
      <c r="D1227" s="14">
        <f>D1219+D1220</f>
        <v>0.6481951955075449</v>
      </c>
    </row>
    <row r="1229" spans="1:6" x14ac:dyDescent="0.3">
      <c r="A1229" s="255" t="s">
        <v>100</v>
      </c>
      <c r="D1229" s="34">
        <v>3.7649296975493463</v>
      </c>
    </row>
    <row r="1231" spans="1:6" x14ac:dyDescent="0.3">
      <c r="A1231" s="26" t="s">
        <v>8</v>
      </c>
      <c r="B1231" s="26" t="s">
        <v>510</v>
      </c>
    </row>
    <row r="1232" spans="1:6" x14ac:dyDescent="0.3">
      <c r="A1232" s="26" t="s">
        <v>10</v>
      </c>
      <c r="B1232" s="26" t="s">
        <v>11</v>
      </c>
    </row>
    <row r="1233" spans="1:6" x14ac:dyDescent="0.3">
      <c r="A1233" s="127"/>
    </row>
    <row r="1234" spans="1:6" x14ac:dyDescent="0.3">
      <c r="A1234" s="127" t="s">
        <v>511</v>
      </c>
    </row>
    <row r="1235" spans="1:6" x14ac:dyDescent="0.3">
      <c r="A1235" s="127"/>
    </row>
    <row r="1236" spans="1:6" x14ac:dyDescent="0.3">
      <c r="A1236" s="127"/>
      <c r="D1236" s="105" t="s">
        <v>517</v>
      </c>
      <c r="E1236" s="22"/>
      <c r="F1236" s="22"/>
    </row>
    <row r="1237" spans="1:6" x14ac:dyDescent="0.3">
      <c r="A1237" s="130" t="s">
        <v>146</v>
      </c>
      <c r="D1237" s="106">
        <v>0.48687958496814299</v>
      </c>
      <c r="E1237" s="22"/>
      <c r="F1237" s="22"/>
    </row>
    <row r="1238" spans="1:6" x14ac:dyDescent="0.3">
      <c r="A1238" s="115" t="s">
        <v>147</v>
      </c>
      <c r="D1238" s="107">
        <v>0.51312041503185701</v>
      </c>
    </row>
    <row r="1239" spans="1:6" x14ac:dyDescent="0.3">
      <c r="A1239" s="133" t="s">
        <v>5</v>
      </c>
      <c r="D1239" s="108">
        <v>1</v>
      </c>
    </row>
    <row r="1240" spans="1:6" s="22" customFormat="1" x14ac:dyDescent="0.3">
      <c r="A1240" s="263" t="s">
        <v>6</v>
      </c>
      <c r="B1240"/>
      <c r="C1240"/>
      <c r="D1240" s="109">
        <v>500.0000084745767</v>
      </c>
      <c r="E1240"/>
      <c r="F1240"/>
    </row>
    <row r="1241" spans="1:6" s="22" customFormat="1" x14ac:dyDescent="0.3">
      <c r="A1241" s="264" t="s">
        <v>7</v>
      </c>
      <c r="B1241"/>
      <c r="C1241"/>
      <c r="D1241" s="110">
        <v>472</v>
      </c>
      <c r="E1241"/>
      <c r="F1241"/>
    </row>
    <row r="1243" spans="1:6" x14ac:dyDescent="0.3">
      <c r="A1243" s="26" t="s">
        <v>8</v>
      </c>
      <c r="B1243" s="26" t="s">
        <v>9</v>
      </c>
    </row>
    <row r="1244" spans="1:6" x14ac:dyDescent="0.3">
      <c r="A1244" s="26" t="s">
        <v>10</v>
      </c>
      <c r="B1244" s="26" t="s">
        <v>11</v>
      </c>
    </row>
    <row r="1245" spans="1:6" x14ac:dyDescent="0.3">
      <c r="A1245" s="127"/>
    </row>
    <row r="1246" spans="1:6" x14ac:dyDescent="0.3">
      <c r="A1246" s="127" t="s">
        <v>512</v>
      </c>
    </row>
    <row r="1247" spans="1:6" x14ac:dyDescent="0.3">
      <c r="A1247" s="127"/>
    </row>
    <row r="1248" spans="1:6" x14ac:dyDescent="0.3">
      <c r="A1248" s="127"/>
      <c r="D1248" s="105" t="s">
        <v>517</v>
      </c>
    </row>
    <row r="1249" spans="1:6" x14ac:dyDescent="0.3">
      <c r="A1249" s="130" t="s">
        <v>116</v>
      </c>
      <c r="D1249" s="106">
        <v>6.2416416880434322E-3</v>
      </c>
    </row>
    <row r="1250" spans="1:6" x14ac:dyDescent="0.3">
      <c r="A1250" s="115" t="s">
        <v>117</v>
      </c>
      <c r="D1250" s="107">
        <v>1.8068557374154672E-2</v>
      </c>
    </row>
    <row r="1251" spans="1:6" x14ac:dyDescent="0.3">
      <c r="A1251" s="115" t="s">
        <v>93</v>
      </c>
      <c r="D1251" s="107">
        <v>0.25772154330712582</v>
      </c>
      <c r="E1251" s="22"/>
      <c r="F1251" s="22"/>
    </row>
    <row r="1252" spans="1:6" x14ac:dyDescent="0.3">
      <c r="A1252" s="115" t="s">
        <v>118</v>
      </c>
      <c r="D1252" s="107">
        <v>0.47979517331678745</v>
      </c>
      <c r="E1252" s="22"/>
      <c r="F1252" s="22"/>
    </row>
    <row r="1253" spans="1:6" x14ac:dyDescent="0.3">
      <c r="A1253" s="115" t="s">
        <v>119</v>
      </c>
      <c r="D1253" s="107">
        <v>0.23817308431388856</v>
      </c>
    </row>
    <row r="1254" spans="1:6" x14ac:dyDescent="0.3">
      <c r="A1254" s="133" t="s">
        <v>5</v>
      </c>
      <c r="D1254" s="108">
        <v>1</v>
      </c>
    </row>
    <row r="1255" spans="1:6" s="22" customFormat="1" x14ac:dyDescent="0.3">
      <c r="A1255" s="263" t="s">
        <v>6</v>
      </c>
      <c r="B1255"/>
      <c r="C1255"/>
      <c r="D1255" s="109">
        <v>243.4397966101694</v>
      </c>
      <c r="E1255"/>
      <c r="F1255"/>
    </row>
    <row r="1256" spans="1:6" s="22" customFormat="1" x14ac:dyDescent="0.3">
      <c r="A1256" s="264" t="s">
        <v>7</v>
      </c>
      <c r="B1256"/>
      <c r="C1256"/>
      <c r="D1256" s="110">
        <v>256</v>
      </c>
      <c r="E1256"/>
      <c r="F1256"/>
    </row>
    <row r="1258" spans="1:6" x14ac:dyDescent="0.3">
      <c r="A1258" s="31" t="s">
        <v>97</v>
      </c>
      <c r="D1258" s="14">
        <f>D1249+D1250</f>
        <v>2.4310199062198105E-2</v>
      </c>
    </row>
    <row r="1259" spans="1:6" x14ac:dyDescent="0.3">
      <c r="A1259" s="32" t="s">
        <v>98</v>
      </c>
      <c r="D1259" s="14">
        <f>D1251</f>
        <v>0.25772154330712582</v>
      </c>
    </row>
    <row r="1260" spans="1:6" x14ac:dyDescent="0.3">
      <c r="A1260" s="13" t="s">
        <v>99</v>
      </c>
      <c r="D1260" s="14">
        <f>D1252+D1253</f>
        <v>0.71796825763067607</v>
      </c>
    </row>
    <row r="1262" spans="1:6" x14ac:dyDescent="0.3">
      <c r="A1262" s="255" t="s">
        <v>100</v>
      </c>
      <c r="D1262" s="34">
        <v>3.9255895011943247</v>
      </c>
    </row>
    <row r="1264" spans="1:6" x14ac:dyDescent="0.3">
      <c r="A1264" s="26" t="s">
        <v>8</v>
      </c>
      <c r="B1264" s="26" t="s">
        <v>513</v>
      </c>
    </row>
    <row r="1265" spans="1:6" x14ac:dyDescent="0.3">
      <c r="A1265" s="26" t="s">
        <v>10</v>
      </c>
      <c r="B1265" s="26" t="s">
        <v>11</v>
      </c>
    </row>
    <row r="1266" spans="1:6" x14ac:dyDescent="0.3">
      <c r="A1266" s="127"/>
    </row>
    <row r="1267" spans="1:6" x14ac:dyDescent="0.3">
      <c r="A1267" s="127" t="s">
        <v>514</v>
      </c>
    </row>
    <row r="1268" spans="1:6" x14ac:dyDescent="0.3">
      <c r="A1268" s="127"/>
    </row>
    <row r="1269" spans="1:6" x14ac:dyDescent="0.3">
      <c r="A1269" s="127"/>
      <c r="D1269" s="105" t="s">
        <v>517</v>
      </c>
      <c r="E1269" s="22"/>
      <c r="F1269" s="22"/>
    </row>
    <row r="1270" spans="1:6" x14ac:dyDescent="0.3">
      <c r="A1270" s="130" t="s">
        <v>146</v>
      </c>
      <c r="D1270" s="106">
        <v>0.61099926506780955</v>
      </c>
      <c r="E1270" s="22"/>
      <c r="F1270" s="22"/>
    </row>
    <row r="1271" spans="1:6" x14ac:dyDescent="0.3">
      <c r="A1271" s="115" t="s">
        <v>147</v>
      </c>
      <c r="D1271" s="107">
        <v>0.38900073493219045</v>
      </c>
    </row>
    <row r="1272" spans="1:6" x14ac:dyDescent="0.3">
      <c r="A1272" s="133" t="s">
        <v>5</v>
      </c>
      <c r="D1272" s="108">
        <v>1</v>
      </c>
    </row>
    <row r="1273" spans="1:6" s="22" customFormat="1" x14ac:dyDescent="0.3">
      <c r="A1273" s="263" t="s">
        <v>6</v>
      </c>
      <c r="B1273"/>
      <c r="C1273"/>
      <c r="D1273" s="109">
        <v>500.00000847457682</v>
      </c>
      <c r="E1273"/>
      <c r="F1273"/>
    </row>
    <row r="1274" spans="1:6" s="22" customFormat="1" x14ac:dyDescent="0.3">
      <c r="A1274" s="264" t="s">
        <v>7</v>
      </c>
      <c r="B1274"/>
      <c r="C1274"/>
      <c r="D1274" s="110">
        <v>472</v>
      </c>
      <c r="E1274"/>
      <c r="F1274"/>
    </row>
    <row r="1276" spans="1:6" x14ac:dyDescent="0.3">
      <c r="A1276" s="26" t="s">
        <v>8</v>
      </c>
      <c r="B1276" s="26" t="s">
        <v>9</v>
      </c>
    </row>
    <row r="1277" spans="1:6" x14ac:dyDescent="0.3">
      <c r="A1277" s="26" t="s">
        <v>10</v>
      </c>
      <c r="B1277" s="26" t="s">
        <v>11</v>
      </c>
    </row>
    <row r="1278" spans="1:6" x14ac:dyDescent="0.3">
      <c r="A1278" s="127"/>
    </row>
    <row r="1279" spans="1:6" x14ac:dyDescent="0.3">
      <c r="A1279" s="127" t="s">
        <v>515</v>
      </c>
    </row>
    <row r="1280" spans="1:6" x14ac:dyDescent="0.3">
      <c r="A1280" s="127"/>
    </row>
    <row r="1281" spans="1:6" x14ac:dyDescent="0.3">
      <c r="A1281" s="127"/>
      <c r="D1281" s="105" t="s">
        <v>517</v>
      </c>
    </row>
    <row r="1282" spans="1:6" x14ac:dyDescent="0.3">
      <c r="A1282" s="130" t="s">
        <v>116</v>
      </c>
      <c r="D1282" s="106">
        <v>2.4868507118884827E-3</v>
      </c>
    </row>
    <row r="1283" spans="1:6" x14ac:dyDescent="0.3">
      <c r="A1283" s="115" t="s">
        <v>117</v>
      </c>
      <c r="D1283" s="107">
        <v>2.6570810172324745E-2</v>
      </c>
    </row>
    <row r="1284" spans="1:6" x14ac:dyDescent="0.3">
      <c r="A1284" s="115" t="s">
        <v>93</v>
      </c>
      <c r="D1284" s="107">
        <v>0.16020940869239683</v>
      </c>
      <c r="E1284" s="22"/>
      <c r="F1284" s="22"/>
    </row>
    <row r="1285" spans="1:6" x14ac:dyDescent="0.3">
      <c r="A1285" s="115" t="s">
        <v>118</v>
      </c>
      <c r="D1285" s="107">
        <v>0.49280096375048432</v>
      </c>
      <c r="E1285" s="22"/>
      <c r="F1285" s="22"/>
    </row>
    <row r="1286" spans="1:6" x14ac:dyDescent="0.3">
      <c r="A1286" s="115" t="s">
        <v>119</v>
      </c>
      <c r="D1286" s="107">
        <v>0.31793196667290557</v>
      </c>
    </row>
    <row r="1287" spans="1:6" x14ac:dyDescent="0.3">
      <c r="A1287" s="133" t="s">
        <v>5</v>
      </c>
      <c r="D1287" s="108">
        <v>1</v>
      </c>
    </row>
    <row r="1288" spans="1:6" s="22" customFormat="1" x14ac:dyDescent="0.3">
      <c r="A1288" s="263" t="s">
        <v>6</v>
      </c>
      <c r="B1288"/>
      <c r="C1288"/>
      <c r="D1288" s="109">
        <v>305.49963771186447</v>
      </c>
      <c r="E1288"/>
      <c r="F1288"/>
    </row>
    <row r="1289" spans="1:6" s="22" customFormat="1" x14ac:dyDescent="0.3">
      <c r="A1289" s="264" t="s">
        <v>7</v>
      </c>
      <c r="B1289"/>
      <c r="C1289"/>
      <c r="D1289" s="110">
        <v>318</v>
      </c>
      <c r="E1289"/>
      <c r="F1289"/>
    </row>
    <row r="1291" spans="1:6" x14ac:dyDescent="0.3">
      <c r="A1291" s="31" t="s">
        <v>97</v>
      </c>
      <c r="D1291" s="14">
        <f>D1282+D1283</f>
        <v>2.9057660884213229E-2</v>
      </c>
    </row>
    <row r="1292" spans="1:6" x14ac:dyDescent="0.3">
      <c r="A1292" s="32" t="s">
        <v>98</v>
      </c>
      <c r="D1292" s="14">
        <f>D1284</f>
        <v>0.16020940869239683</v>
      </c>
    </row>
    <row r="1293" spans="1:6" x14ac:dyDescent="0.3">
      <c r="A1293" s="13" t="s">
        <v>99</v>
      </c>
      <c r="D1293" s="14">
        <f>D1285+D1286</f>
        <v>0.8107329304233899</v>
      </c>
    </row>
    <row r="1295" spans="1:6" x14ac:dyDescent="0.3">
      <c r="A1295" s="255" t="s">
        <v>100</v>
      </c>
      <c r="D1295" s="34">
        <v>4.0971203855001965</v>
      </c>
    </row>
    <row r="1297" spans="1:6" x14ac:dyDescent="0.3">
      <c r="A1297" s="26" t="s">
        <v>8</v>
      </c>
      <c r="B1297" s="26" t="s">
        <v>516</v>
      </c>
    </row>
    <row r="1298" spans="1:6" x14ac:dyDescent="0.3">
      <c r="A1298" s="26" t="s">
        <v>10</v>
      </c>
      <c r="B1298" s="26" t="s">
        <v>11</v>
      </c>
    </row>
    <row r="1300" spans="1:6" x14ac:dyDescent="0.3">
      <c r="A1300" s="8" t="s">
        <v>200</v>
      </c>
    </row>
    <row r="1302" spans="1:6" x14ac:dyDescent="0.3">
      <c r="C1302" s="10" t="s">
        <v>394</v>
      </c>
    </row>
    <row r="1303" spans="1:6" x14ac:dyDescent="0.3">
      <c r="A1303" s="11" t="s">
        <v>201</v>
      </c>
      <c r="C1303" s="12">
        <v>0.24161322748241973</v>
      </c>
      <c r="E1303" s="22"/>
      <c r="F1303" s="22"/>
    </row>
    <row r="1304" spans="1:6" x14ac:dyDescent="0.3">
      <c r="A1304" s="13" t="s">
        <v>202</v>
      </c>
      <c r="C1304" s="16">
        <v>0.38843685210142193</v>
      </c>
    </row>
    <row r="1305" spans="1:6" x14ac:dyDescent="0.3">
      <c r="A1305" s="13" t="s">
        <v>203</v>
      </c>
      <c r="C1305" s="16">
        <v>0.36994992041615837</v>
      </c>
    </row>
    <row r="1306" spans="1:6" x14ac:dyDescent="0.3">
      <c r="A1306" s="17" t="s">
        <v>5</v>
      </c>
      <c r="C1306" s="19">
        <v>1</v>
      </c>
    </row>
    <row r="1307" spans="1:6" s="22" customFormat="1" x14ac:dyDescent="0.3">
      <c r="A1307" s="240" t="s">
        <v>6</v>
      </c>
      <c r="C1307" s="28">
        <v>499.99999131190265</v>
      </c>
      <c r="D1307"/>
      <c r="E1307"/>
      <c r="F1307"/>
    </row>
    <row r="1308" spans="1:6" x14ac:dyDescent="0.3">
      <c r="A1308" s="235" t="s">
        <v>7</v>
      </c>
      <c r="C1308" s="25">
        <v>1151</v>
      </c>
    </row>
    <row r="1310" spans="1:6" x14ac:dyDescent="0.3">
      <c r="A1310" s="26" t="s">
        <v>8</v>
      </c>
      <c r="B1310" s="26" t="s">
        <v>9</v>
      </c>
    </row>
    <row r="1311" spans="1:6" x14ac:dyDescent="0.3">
      <c r="A1311" s="26" t="s">
        <v>10</v>
      </c>
      <c r="B1311" s="26" t="s">
        <v>11</v>
      </c>
      <c r="D1311" s="22"/>
    </row>
    <row r="1313" spans="1:6" x14ac:dyDescent="0.3">
      <c r="A1313" s="8" t="s">
        <v>204</v>
      </c>
    </row>
    <row r="1315" spans="1:6" x14ac:dyDescent="0.3">
      <c r="C1315" s="10" t="s">
        <v>394</v>
      </c>
    </row>
    <row r="1316" spans="1:6" x14ac:dyDescent="0.3">
      <c r="A1316" s="11" t="s">
        <v>148</v>
      </c>
      <c r="C1316" s="12">
        <v>3.8524576099739326E-2</v>
      </c>
    </row>
    <row r="1317" spans="1:6" x14ac:dyDescent="0.3">
      <c r="A1317" s="13" t="s">
        <v>149</v>
      </c>
      <c r="C1317" s="16">
        <v>6.3673685475955658E-2</v>
      </c>
    </row>
    <row r="1318" spans="1:6" x14ac:dyDescent="0.3">
      <c r="A1318" s="13" t="s">
        <v>93</v>
      </c>
      <c r="C1318" s="16">
        <v>0.26741510368484234</v>
      </c>
      <c r="E1318" s="22"/>
      <c r="F1318" s="22"/>
    </row>
    <row r="1319" spans="1:6" x14ac:dyDescent="0.3">
      <c r="A1319" s="13" t="s">
        <v>150</v>
      </c>
      <c r="C1319" s="16">
        <v>0.47095838696387898</v>
      </c>
    </row>
    <row r="1320" spans="1:6" x14ac:dyDescent="0.3">
      <c r="A1320" s="13" t="s">
        <v>151</v>
      </c>
      <c r="C1320" s="16">
        <v>0.15942824777558356</v>
      </c>
    </row>
    <row r="1321" spans="1:6" x14ac:dyDescent="0.3">
      <c r="A1321" s="17" t="s">
        <v>5</v>
      </c>
      <c r="C1321" s="19">
        <v>1</v>
      </c>
    </row>
    <row r="1322" spans="1:6" s="22" customFormat="1" x14ac:dyDescent="0.3">
      <c r="A1322" s="240" t="s">
        <v>6</v>
      </c>
      <c r="C1322" s="28">
        <v>315.02503431798414</v>
      </c>
      <c r="D1322"/>
      <c r="E1322"/>
      <c r="F1322"/>
    </row>
    <row r="1323" spans="1:6" x14ac:dyDescent="0.3">
      <c r="A1323" s="235" t="s">
        <v>7</v>
      </c>
      <c r="C1323" s="25">
        <v>683</v>
      </c>
    </row>
    <row r="1325" spans="1:6" x14ac:dyDescent="0.3">
      <c r="A1325" s="31" t="s">
        <v>97</v>
      </c>
      <c r="C1325" s="14">
        <f t="shared" ref="C1325" si="142">C1316+C1317</f>
        <v>0.10219826157569498</v>
      </c>
    </row>
    <row r="1326" spans="1:6" x14ac:dyDescent="0.3">
      <c r="A1326" s="32" t="s">
        <v>98</v>
      </c>
      <c r="C1326" s="14">
        <f t="shared" ref="C1326" si="143">C1318</f>
        <v>0.26741510368484234</v>
      </c>
      <c r="D1326" s="22"/>
    </row>
    <row r="1327" spans="1:6" x14ac:dyDescent="0.3">
      <c r="A1327" s="13" t="s">
        <v>99</v>
      </c>
      <c r="C1327" s="14">
        <f t="shared" ref="C1327" si="144">C1319+C1320</f>
        <v>0.63038663473946255</v>
      </c>
    </row>
    <row r="1329" spans="1:6" x14ac:dyDescent="0.3">
      <c r="A1329" s="255" t="s">
        <v>100</v>
      </c>
      <c r="C1329" s="35">
        <v>3.6490920448396147</v>
      </c>
    </row>
    <row r="1331" spans="1:6" x14ac:dyDescent="0.3">
      <c r="A1331" s="26" t="s">
        <v>8</v>
      </c>
      <c r="B1331" s="26" t="s">
        <v>205</v>
      </c>
    </row>
    <row r="1332" spans="1:6" x14ac:dyDescent="0.3">
      <c r="A1332" s="26" t="s">
        <v>10</v>
      </c>
      <c r="B1332" s="26" t="s">
        <v>11</v>
      </c>
    </row>
    <row r="1333" spans="1:6" x14ac:dyDescent="0.3">
      <c r="A1333" s="26"/>
    </row>
    <row r="1334" spans="1:6" x14ac:dyDescent="0.3">
      <c r="A1334" s="8" t="s">
        <v>206</v>
      </c>
    </row>
    <row r="1336" spans="1:6" x14ac:dyDescent="0.3">
      <c r="C1336" s="10" t="s">
        <v>394</v>
      </c>
    </row>
    <row r="1337" spans="1:6" x14ac:dyDescent="0.3">
      <c r="A1337" s="11" t="s">
        <v>91</v>
      </c>
      <c r="C1337" s="12">
        <v>3.0536881503681695E-3</v>
      </c>
    </row>
    <row r="1338" spans="1:6" x14ac:dyDescent="0.3">
      <c r="A1338" s="13" t="s">
        <v>92</v>
      </c>
      <c r="C1338" s="16">
        <v>1.8510448627462185E-2</v>
      </c>
    </row>
    <row r="1339" spans="1:6" x14ac:dyDescent="0.3">
      <c r="A1339" s="13" t="s">
        <v>93</v>
      </c>
      <c r="C1339" s="16">
        <v>0.17776224027388776</v>
      </c>
      <c r="E1339" s="22"/>
      <c r="F1339" s="22"/>
    </row>
    <row r="1340" spans="1:6" x14ac:dyDescent="0.3">
      <c r="A1340" s="13" t="s">
        <v>94</v>
      </c>
      <c r="C1340" s="16">
        <v>0.5991051103232865</v>
      </c>
    </row>
    <row r="1341" spans="1:6" x14ac:dyDescent="0.3">
      <c r="A1341" s="13" t="s">
        <v>95</v>
      </c>
      <c r="C1341" s="16">
        <v>0.20156851262499542</v>
      </c>
    </row>
    <row r="1342" spans="1:6" x14ac:dyDescent="0.3">
      <c r="A1342" s="17" t="s">
        <v>5</v>
      </c>
      <c r="C1342" s="19">
        <v>1</v>
      </c>
    </row>
    <row r="1343" spans="1:6" s="22" customFormat="1" x14ac:dyDescent="0.3">
      <c r="A1343" s="240" t="s">
        <v>6</v>
      </c>
      <c r="C1343" s="28">
        <v>499.99999131190265</v>
      </c>
      <c r="D1343"/>
      <c r="E1343"/>
      <c r="F1343"/>
    </row>
    <row r="1344" spans="1:6" x14ac:dyDescent="0.3">
      <c r="A1344" s="235" t="s">
        <v>7</v>
      </c>
      <c r="C1344" s="25">
        <v>1151</v>
      </c>
    </row>
    <row r="1346" spans="1:6" x14ac:dyDescent="0.3">
      <c r="A1346" s="31" t="s">
        <v>97</v>
      </c>
      <c r="C1346" s="14">
        <f t="shared" ref="C1346" si="145">C1337+C1338</f>
        <v>2.1564136777830353E-2</v>
      </c>
    </row>
    <row r="1347" spans="1:6" x14ac:dyDescent="0.3">
      <c r="A1347" s="32" t="s">
        <v>98</v>
      </c>
      <c r="C1347" s="14">
        <f t="shared" ref="C1347" si="146">C1339</f>
        <v>0.17776224027388776</v>
      </c>
      <c r="D1347" s="22"/>
    </row>
    <row r="1348" spans="1:6" x14ac:dyDescent="0.3">
      <c r="A1348" s="13" t="s">
        <v>99</v>
      </c>
      <c r="C1348" s="14">
        <f t="shared" ref="C1348" si="147">C1340+C1341</f>
        <v>0.80067362294828193</v>
      </c>
    </row>
    <row r="1350" spans="1:6" x14ac:dyDescent="0.3">
      <c r="A1350" s="255" t="s">
        <v>100</v>
      </c>
      <c r="C1350" s="35">
        <v>3.9776243106450795</v>
      </c>
    </row>
    <row r="1352" spans="1:6" x14ac:dyDescent="0.3">
      <c r="A1352" s="26" t="s">
        <v>8</v>
      </c>
      <c r="B1352" s="26" t="s">
        <v>9</v>
      </c>
    </row>
    <row r="1353" spans="1:6" x14ac:dyDescent="0.3">
      <c r="A1353" s="26" t="s">
        <v>10</v>
      </c>
      <c r="B1353" s="26" t="s">
        <v>582</v>
      </c>
    </row>
    <row r="1355" spans="1:6" x14ac:dyDescent="0.3">
      <c r="A1355" s="8" t="s">
        <v>207</v>
      </c>
    </row>
    <row r="1357" spans="1:6" x14ac:dyDescent="0.3">
      <c r="C1357" s="10" t="s">
        <v>394</v>
      </c>
    </row>
    <row r="1358" spans="1:6" x14ac:dyDescent="0.3">
      <c r="A1358" s="11" t="s">
        <v>172</v>
      </c>
      <c r="C1358" s="12">
        <v>4.7688210211784758E-2</v>
      </c>
    </row>
    <row r="1359" spans="1:6" x14ac:dyDescent="0.3">
      <c r="A1359" s="13" t="s">
        <v>173</v>
      </c>
      <c r="C1359" s="16">
        <v>0.18574744197649781</v>
      </c>
    </row>
    <row r="1360" spans="1:6" x14ac:dyDescent="0.3">
      <c r="A1360" s="13" t="s">
        <v>93</v>
      </c>
      <c r="C1360" s="16">
        <v>0.49608563416308643</v>
      </c>
      <c r="E1360" s="22"/>
      <c r="F1360" s="22"/>
    </row>
    <row r="1361" spans="1:6" x14ac:dyDescent="0.3">
      <c r="A1361" s="13" t="s">
        <v>174</v>
      </c>
      <c r="C1361" s="16">
        <v>0.24209729438917985</v>
      </c>
    </row>
    <row r="1362" spans="1:6" x14ac:dyDescent="0.3">
      <c r="A1362" s="13" t="s">
        <v>175</v>
      </c>
      <c r="C1362" s="16">
        <v>2.8381419259451288E-2</v>
      </c>
    </row>
    <row r="1363" spans="1:6" x14ac:dyDescent="0.3">
      <c r="A1363" s="17" t="s">
        <v>5</v>
      </c>
      <c r="C1363" s="19">
        <v>1</v>
      </c>
    </row>
    <row r="1364" spans="1:6" s="22" customFormat="1" x14ac:dyDescent="0.3">
      <c r="A1364" s="240" t="s">
        <v>6</v>
      </c>
      <c r="C1364" s="28">
        <v>499.99999131190265</v>
      </c>
      <c r="D1364"/>
      <c r="E1364"/>
      <c r="F1364"/>
    </row>
    <row r="1365" spans="1:6" x14ac:dyDescent="0.3">
      <c r="A1365" s="235" t="s">
        <v>7</v>
      </c>
      <c r="C1365" s="25">
        <v>1151</v>
      </c>
    </row>
    <row r="1367" spans="1:6" x14ac:dyDescent="0.3">
      <c r="A1367" s="31" t="s">
        <v>97</v>
      </c>
      <c r="C1367" s="14">
        <f t="shared" ref="C1367" si="148">C1358+C1359</f>
        <v>0.23343565218828258</v>
      </c>
    </row>
    <row r="1368" spans="1:6" x14ac:dyDescent="0.3">
      <c r="A1368" s="32" t="s">
        <v>98</v>
      </c>
      <c r="C1368" s="14">
        <f t="shared" ref="C1368" si="149">C1360</f>
        <v>0.49608563416308643</v>
      </c>
      <c r="D1368" s="22"/>
    </row>
    <row r="1369" spans="1:6" x14ac:dyDescent="0.3">
      <c r="A1369" s="13" t="s">
        <v>99</v>
      </c>
      <c r="C1369" s="14">
        <f t="shared" ref="C1369" si="150">C1361+C1362</f>
        <v>0.27047871364863113</v>
      </c>
    </row>
    <row r="1371" spans="1:6" x14ac:dyDescent="0.3">
      <c r="A1371" s="255" t="s">
        <v>100</v>
      </c>
      <c r="C1371" s="35">
        <v>3.017736270508018</v>
      </c>
    </row>
    <row r="1373" spans="1:6" x14ac:dyDescent="0.3">
      <c r="A1373" s="26" t="s">
        <v>8</v>
      </c>
      <c r="B1373" s="26" t="s">
        <v>9</v>
      </c>
    </row>
    <row r="1374" spans="1:6" x14ac:dyDescent="0.3">
      <c r="A1374" s="26" t="s">
        <v>10</v>
      </c>
      <c r="B1374" s="26" t="s">
        <v>582</v>
      </c>
    </row>
    <row r="1376" spans="1:6" x14ac:dyDescent="0.3">
      <c r="A1376" s="8" t="s">
        <v>208</v>
      </c>
    </row>
    <row r="1378" spans="1:6" x14ac:dyDescent="0.3">
      <c r="C1378" s="10" t="s">
        <v>394</v>
      </c>
    </row>
    <row r="1379" spans="1:6" x14ac:dyDescent="0.3">
      <c r="A1379" s="11" t="s">
        <v>209</v>
      </c>
      <c r="C1379" s="12">
        <v>1.8998936038209176E-2</v>
      </c>
    </row>
    <row r="1380" spans="1:6" x14ac:dyDescent="0.3">
      <c r="A1380" s="13" t="s">
        <v>210</v>
      </c>
      <c r="C1380" s="16">
        <v>3.4155345510953075E-2</v>
      </c>
    </row>
    <row r="1381" spans="1:6" x14ac:dyDescent="0.3">
      <c r="A1381" s="13" t="s">
        <v>93</v>
      </c>
      <c r="C1381" s="16">
        <v>0.13997624656778904</v>
      </c>
      <c r="E1381" s="22"/>
      <c r="F1381" s="22"/>
    </row>
    <row r="1382" spans="1:6" x14ac:dyDescent="0.3">
      <c r="A1382" s="13" t="s">
        <v>211</v>
      </c>
      <c r="C1382" s="16">
        <v>0.32640842356921668</v>
      </c>
    </row>
    <row r="1383" spans="1:6" x14ac:dyDescent="0.3">
      <c r="A1383" s="13" t="s">
        <v>212</v>
      </c>
      <c r="C1383" s="16">
        <v>0.48046104831383213</v>
      </c>
    </row>
    <row r="1384" spans="1:6" x14ac:dyDescent="0.3">
      <c r="A1384" s="17" t="s">
        <v>5</v>
      </c>
      <c r="C1384" s="19">
        <v>1</v>
      </c>
    </row>
    <row r="1385" spans="1:6" s="22" customFormat="1" x14ac:dyDescent="0.3">
      <c r="A1385" s="240" t="s">
        <v>6</v>
      </c>
      <c r="C1385" s="28">
        <v>499.99999131190265</v>
      </c>
      <c r="D1385"/>
      <c r="E1385"/>
      <c r="F1385"/>
    </row>
    <row r="1386" spans="1:6" x14ac:dyDescent="0.3">
      <c r="A1386" s="235" t="s">
        <v>7</v>
      </c>
      <c r="C1386" s="25">
        <v>1151</v>
      </c>
    </row>
    <row r="1388" spans="1:6" x14ac:dyDescent="0.3">
      <c r="A1388" s="31" t="s">
        <v>97</v>
      </c>
      <c r="C1388" s="14">
        <f t="shared" ref="C1388" si="151">C1379+C1380</f>
        <v>5.3154281549162255E-2</v>
      </c>
    </row>
    <row r="1389" spans="1:6" x14ac:dyDescent="0.3">
      <c r="A1389" s="32" t="s">
        <v>98</v>
      </c>
      <c r="C1389" s="14">
        <f t="shared" ref="C1389" si="152">C1381</f>
        <v>0.13997624656778904</v>
      </c>
      <c r="D1389" s="22"/>
    </row>
    <row r="1390" spans="1:6" x14ac:dyDescent="0.3">
      <c r="A1390" s="13" t="s">
        <v>99</v>
      </c>
      <c r="C1390" s="14">
        <f t="shared" ref="C1390" si="153">C1382+C1383</f>
        <v>0.80686947188304881</v>
      </c>
    </row>
    <row r="1392" spans="1:6" x14ac:dyDescent="0.3">
      <c r="A1392" s="255" t="s">
        <v>100</v>
      </c>
      <c r="C1392" s="35">
        <v>4.2151773026095096</v>
      </c>
    </row>
    <row r="1394" spans="1:6" x14ac:dyDescent="0.3">
      <c r="A1394" s="26" t="s">
        <v>8</v>
      </c>
      <c r="B1394" s="26" t="s">
        <v>9</v>
      </c>
    </row>
    <row r="1395" spans="1:6" x14ac:dyDescent="0.3">
      <c r="A1395" s="26" t="s">
        <v>10</v>
      </c>
      <c r="B1395" s="26" t="s">
        <v>582</v>
      </c>
    </row>
    <row r="1397" spans="1:6" x14ac:dyDescent="0.3">
      <c r="A1397" s="8" t="s">
        <v>213</v>
      </c>
    </row>
    <row r="1399" spans="1:6" x14ac:dyDescent="0.3">
      <c r="C1399" s="10" t="s">
        <v>394</v>
      </c>
    </row>
    <row r="1400" spans="1:6" x14ac:dyDescent="0.3">
      <c r="A1400" s="11" t="s">
        <v>209</v>
      </c>
      <c r="C1400" s="12">
        <v>2.5775615565171474E-2</v>
      </c>
    </row>
    <row r="1401" spans="1:6" x14ac:dyDescent="0.3">
      <c r="A1401" s="13" t="s">
        <v>210</v>
      </c>
      <c r="C1401" s="16">
        <v>8.1108696457145052E-2</v>
      </c>
    </row>
    <row r="1402" spans="1:6" x14ac:dyDescent="0.3">
      <c r="A1402" s="13" t="s">
        <v>93</v>
      </c>
      <c r="C1402" s="16">
        <v>0.23309979901129116</v>
      </c>
      <c r="E1402" s="22"/>
      <c r="F1402" s="22"/>
    </row>
    <row r="1403" spans="1:6" x14ac:dyDescent="0.3">
      <c r="A1403" s="13" t="s">
        <v>211</v>
      </c>
      <c r="C1403" s="16">
        <v>0.4110185093139615</v>
      </c>
    </row>
    <row r="1404" spans="1:6" x14ac:dyDescent="0.3">
      <c r="A1404" s="13" t="s">
        <v>212</v>
      </c>
      <c r="C1404" s="16">
        <v>0.24899737965243074</v>
      </c>
    </row>
    <row r="1405" spans="1:6" x14ac:dyDescent="0.3">
      <c r="A1405" s="17" t="s">
        <v>5</v>
      </c>
      <c r="C1405" s="19">
        <v>1</v>
      </c>
    </row>
    <row r="1406" spans="1:6" s="22" customFormat="1" x14ac:dyDescent="0.3">
      <c r="A1406" s="240" t="s">
        <v>6</v>
      </c>
      <c r="C1406" s="28">
        <v>499.99999131190265</v>
      </c>
      <c r="D1406"/>
      <c r="E1406"/>
      <c r="F1406"/>
    </row>
    <row r="1407" spans="1:6" x14ac:dyDescent="0.3">
      <c r="A1407" s="235" t="s">
        <v>7</v>
      </c>
      <c r="C1407" s="25">
        <v>1151</v>
      </c>
    </row>
    <row r="1409" spans="1:6" x14ac:dyDescent="0.3">
      <c r="A1409" s="31" t="s">
        <v>97</v>
      </c>
      <c r="C1409" s="14">
        <f t="shared" ref="C1409" si="154">C1400+C1401</f>
        <v>0.10688431202231652</v>
      </c>
    </row>
    <row r="1410" spans="1:6" x14ac:dyDescent="0.3">
      <c r="A1410" s="32" t="s">
        <v>98</v>
      </c>
      <c r="C1410" s="14">
        <f t="shared" ref="C1410" si="155">C1402</f>
        <v>0.23309979901129116</v>
      </c>
      <c r="D1410" s="22"/>
    </row>
    <row r="1411" spans="1:6" x14ac:dyDescent="0.3">
      <c r="A1411" s="13" t="s">
        <v>99</v>
      </c>
      <c r="C1411" s="14">
        <f t="shared" ref="C1411" si="156">C1403+C1404</f>
        <v>0.66001588896639229</v>
      </c>
    </row>
    <row r="1413" spans="1:6" x14ac:dyDescent="0.3">
      <c r="A1413" s="255" t="s">
        <v>100</v>
      </c>
      <c r="C1413" s="35">
        <v>3.7763533410313341</v>
      </c>
    </row>
    <row r="1415" spans="1:6" x14ac:dyDescent="0.3">
      <c r="A1415" s="26" t="s">
        <v>8</v>
      </c>
      <c r="B1415" s="26" t="s">
        <v>9</v>
      </c>
    </row>
    <row r="1416" spans="1:6" x14ac:dyDescent="0.3">
      <c r="A1416" s="26" t="s">
        <v>10</v>
      </c>
      <c r="B1416" s="26" t="s">
        <v>582</v>
      </c>
    </row>
    <row r="1418" spans="1:6" x14ac:dyDescent="0.3">
      <c r="A1418" s="8" t="s">
        <v>214</v>
      </c>
    </row>
    <row r="1420" spans="1:6" x14ac:dyDescent="0.3">
      <c r="C1420" s="10" t="s">
        <v>394</v>
      </c>
    </row>
    <row r="1421" spans="1:6" x14ac:dyDescent="0.3">
      <c r="A1421" s="11" t="s">
        <v>209</v>
      </c>
      <c r="C1421" s="12">
        <v>4.4468916498156735E-2</v>
      </c>
    </row>
    <row r="1422" spans="1:6" x14ac:dyDescent="0.3">
      <c r="A1422" s="13" t="s">
        <v>210</v>
      </c>
      <c r="C1422" s="16">
        <v>0.12523869548633709</v>
      </c>
    </row>
    <row r="1423" spans="1:6" x14ac:dyDescent="0.3">
      <c r="A1423" s="13" t="s">
        <v>93</v>
      </c>
      <c r="C1423" s="16">
        <v>0.27477763726807369</v>
      </c>
      <c r="E1423" s="22"/>
      <c r="F1423" s="22"/>
    </row>
    <row r="1424" spans="1:6" x14ac:dyDescent="0.3">
      <c r="A1424" s="13" t="s">
        <v>211</v>
      </c>
      <c r="C1424" s="16">
        <v>0.3679750750299749</v>
      </c>
    </row>
    <row r="1425" spans="1:6" x14ac:dyDescent="0.3">
      <c r="A1425" s="13" t="s">
        <v>212</v>
      </c>
      <c r="C1425" s="16">
        <v>0.18753967571745755</v>
      </c>
    </row>
    <row r="1426" spans="1:6" x14ac:dyDescent="0.3">
      <c r="A1426" s="17" t="s">
        <v>5</v>
      </c>
      <c r="C1426" s="19">
        <v>1</v>
      </c>
    </row>
    <row r="1427" spans="1:6" s="22" customFormat="1" x14ac:dyDescent="0.3">
      <c r="A1427" s="240" t="s">
        <v>6</v>
      </c>
      <c r="C1427" s="28">
        <v>499.99999131190265</v>
      </c>
      <c r="D1427"/>
      <c r="E1427"/>
      <c r="F1427"/>
    </row>
    <row r="1428" spans="1:6" x14ac:dyDescent="0.3">
      <c r="A1428" s="235" t="s">
        <v>7</v>
      </c>
      <c r="C1428" s="25">
        <v>1151</v>
      </c>
    </row>
    <row r="1430" spans="1:6" x14ac:dyDescent="0.3">
      <c r="A1430" s="31" t="s">
        <v>97</v>
      </c>
      <c r="C1430" s="14">
        <f t="shared" ref="C1430" si="157">C1421+C1422</f>
        <v>0.16970761198449383</v>
      </c>
    </row>
    <row r="1431" spans="1:6" x14ac:dyDescent="0.3">
      <c r="A1431" s="32" t="s">
        <v>98</v>
      </c>
      <c r="C1431" s="14">
        <f t="shared" ref="C1431" si="158">C1423</f>
        <v>0.27477763726807369</v>
      </c>
      <c r="D1431" s="22"/>
    </row>
    <row r="1432" spans="1:6" x14ac:dyDescent="0.3">
      <c r="A1432" s="13" t="s">
        <v>99</v>
      </c>
      <c r="C1432" s="14">
        <f t="shared" ref="C1432" si="159">C1424+C1425</f>
        <v>0.55551475074743251</v>
      </c>
    </row>
    <row r="1434" spans="1:6" x14ac:dyDescent="0.3">
      <c r="A1434" s="255" t="s">
        <v>100</v>
      </c>
      <c r="C1434" s="35">
        <v>3.5288778979822379</v>
      </c>
    </row>
    <row r="1436" spans="1:6" x14ac:dyDescent="0.3">
      <c r="A1436" s="26" t="s">
        <v>8</v>
      </c>
      <c r="B1436" s="26" t="s">
        <v>9</v>
      </c>
    </row>
    <row r="1437" spans="1:6" x14ac:dyDescent="0.3">
      <c r="A1437" s="26" t="s">
        <v>10</v>
      </c>
      <c r="B1437" s="26" t="s">
        <v>582</v>
      </c>
    </row>
    <row r="1439" spans="1:6" x14ac:dyDescent="0.3">
      <c r="A1439" s="8" t="s">
        <v>215</v>
      </c>
    </row>
    <row r="1441" spans="1:6" x14ac:dyDescent="0.3">
      <c r="C1441" s="10" t="s">
        <v>394</v>
      </c>
    </row>
    <row r="1442" spans="1:6" x14ac:dyDescent="0.3">
      <c r="A1442" s="11" t="s">
        <v>209</v>
      </c>
      <c r="C1442" s="12">
        <v>3.7525420287148989E-2</v>
      </c>
    </row>
    <row r="1443" spans="1:6" x14ac:dyDescent="0.3">
      <c r="A1443" s="13" t="s">
        <v>210</v>
      </c>
      <c r="C1443" s="16">
        <v>0.13754599370192871</v>
      </c>
    </row>
    <row r="1444" spans="1:6" x14ac:dyDescent="0.3">
      <c r="A1444" s="13" t="s">
        <v>93</v>
      </c>
      <c r="C1444" s="16">
        <v>0.33471591893511582</v>
      </c>
      <c r="E1444" s="22"/>
      <c r="F1444" s="22"/>
    </row>
    <row r="1445" spans="1:6" x14ac:dyDescent="0.3">
      <c r="A1445" s="13" t="s">
        <v>211</v>
      </c>
      <c r="C1445" s="16">
        <v>0.3410010658731723</v>
      </c>
    </row>
    <row r="1446" spans="1:6" x14ac:dyDescent="0.3">
      <c r="A1446" s="13" t="s">
        <v>212</v>
      </c>
      <c r="C1446" s="16">
        <v>0.14921160120263424</v>
      </c>
    </row>
    <row r="1447" spans="1:6" x14ac:dyDescent="0.3">
      <c r="A1447" s="17" t="s">
        <v>5</v>
      </c>
      <c r="C1447" s="19">
        <v>1</v>
      </c>
    </row>
    <row r="1448" spans="1:6" s="22" customFormat="1" x14ac:dyDescent="0.3">
      <c r="A1448" s="240" t="s">
        <v>6</v>
      </c>
      <c r="C1448" s="28">
        <v>499.99999131190265</v>
      </c>
      <c r="D1448"/>
      <c r="E1448"/>
      <c r="F1448"/>
    </row>
    <row r="1449" spans="1:6" x14ac:dyDescent="0.3">
      <c r="A1449" s="235" t="s">
        <v>7</v>
      </c>
      <c r="C1449" s="25">
        <v>1151</v>
      </c>
    </row>
    <row r="1451" spans="1:6" x14ac:dyDescent="0.3">
      <c r="A1451" s="31" t="s">
        <v>97</v>
      </c>
      <c r="C1451" s="14">
        <f t="shared" ref="C1451" si="160">C1442+C1443</f>
        <v>0.17507141398907772</v>
      </c>
    </row>
    <row r="1452" spans="1:6" x14ac:dyDescent="0.3">
      <c r="A1452" s="32" t="s">
        <v>98</v>
      </c>
      <c r="C1452" s="14">
        <f t="shared" ref="C1452" si="161">C1444</f>
        <v>0.33471591893511582</v>
      </c>
      <c r="D1452" s="22"/>
    </row>
    <row r="1453" spans="1:6" x14ac:dyDescent="0.3">
      <c r="A1453" s="13" t="s">
        <v>99</v>
      </c>
      <c r="C1453" s="14">
        <f t="shared" ref="C1453" si="162">C1445+C1446</f>
        <v>0.49021266707580657</v>
      </c>
    </row>
    <row r="1455" spans="1:6" x14ac:dyDescent="0.3">
      <c r="A1455" s="255" t="s">
        <v>100</v>
      </c>
      <c r="C1455" s="35">
        <v>3.4268274340022171</v>
      </c>
    </row>
    <row r="1457" spans="1:6" x14ac:dyDescent="0.3">
      <c r="A1457" s="26" t="s">
        <v>8</v>
      </c>
      <c r="B1457" s="26" t="s">
        <v>9</v>
      </c>
    </row>
    <row r="1458" spans="1:6" x14ac:dyDescent="0.3">
      <c r="A1458" s="26" t="s">
        <v>10</v>
      </c>
      <c r="B1458" s="26" t="s">
        <v>582</v>
      </c>
    </row>
    <row r="1460" spans="1:6" x14ac:dyDescent="0.3">
      <c r="A1460" s="8" t="s">
        <v>216</v>
      </c>
    </row>
    <row r="1462" spans="1:6" x14ac:dyDescent="0.3">
      <c r="C1462" s="10" t="s">
        <v>394</v>
      </c>
    </row>
    <row r="1463" spans="1:6" x14ac:dyDescent="0.3">
      <c r="A1463" s="11" t="s">
        <v>209</v>
      </c>
      <c r="C1463" s="12">
        <v>7.8060292407650611E-2</v>
      </c>
    </row>
    <row r="1464" spans="1:6" x14ac:dyDescent="0.3">
      <c r="A1464" s="13" t="s">
        <v>210</v>
      </c>
      <c r="C1464" s="16">
        <v>0.17194892218851307</v>
      </c>
    </row>
    <row r="1465" spans="1:6" x14ac:dyDescent="0.3">
      <c r="A1465" s="13" t="s">
        <v>93</v>
      </c>
      <c r="C1465" s="16">
        <v>0.31739775442915308</v>
      </c>
      <c r="E1465" s="22"/>
      <c r="F1465" s="22"/>
    </row>
    <row r="1466" spans="1:6" x14ac:dyDescent="0.3">
      <c r="A1466" s="13" t="s">
        <v>211</v>
      </c>
      <c r="C1466" s="16">
        <v>0.27118291522472465</v>
      </c>
    </row>
    <row r="1467" spans="1:6" x14ac:dyDescent="0.3">
      <c r="A1467" s="13" t="s">
        <v>212</v>
      </c>
      <c r="C1467" s="16">
        <v>0.16141011574995859</v>
      </c>
    </row>
    <row r="1468" spans="1:6" x14ac:dyDescent="0.3">
      <c r="A1468" s="17" t="s">
        <v>5</v>
      </c>
      <c r="C1468" s="19">
        <v>1</v>
      </c>
    </row>
    <row r="1469" spans="1:6" s="22" customFormat="1" x14ac:dyDescent="0.3">
      <c r="A1469" s="240" t="s">
        <v>6</v>
      </c>
      <c r="C1469" s="28">
        <v>499.99999131190265</v>
      </c>
      <c r="D1469"/>
      <c r="E1469"/>
      <c r="F1469"/>
    </row>
    <row r="1470" spans="1:6" x14ac:dyDescent="0.3">
      <c r="A1470" s="235" t="s">
        <v>7</v>
      </c>
      <c r="C1470" s="25">
        <v>1151</v>
      </c>
    </row>
    <row r="1472" spans="1:6" x14ac:dyDescent="0.3">
      <c r="A1472" s="31" t="s">
        <v>97</v>
      </c>
      <c r="C1472" s="14">
        <f t="shared" ref="C1472" si="163">C1463+C1464</f>
        <v>0.25000921459616365</v>
      </c>
    </row>
    <row r="1473" spans="1:6" x14ac:dyDescent="0.3">
      <c r="A1473" s="32" t="s">
        <v>98</v>
      </c>
      <c r="C1473" s="14">
        <f t="shared" ref="C1473" si="164">C1465</f>
        <v>0.31739775442915308</v>
      </c>
      <c r="D1473" s="22"/>
    </row>
    <row r="1474" spans="1:6" x14ac:dyDescent="0.3">
      <c r="A1474" s="13" t="s">
        <v>99</v>
      </c>
      <c r="C1474" s="14">
        <f t="shared" ref="C1474" si="165">C1466+C1467</f>
        <v>0.43259303097468327</v>
      </c>
    </row>
    <row r="1476" spans="1:6" x14ac:dyDescent="0.3">
      <c r="A1476" s="255" t="s">
        <v>100</v>
      </c>
      <c r="C1476" s="35">
        <v>3.2659336397208305</v>
      </c>
    </row>
    <row r="1478" spans="1:6" x14ac:dyDescent="0.3">
      <c r="A1478" s="26" t="s">
        <v>8</v>
      </c>
      <c r="B1478" s="26" t="s">
        <v>9</v>
      </c>
    </row>
    <row r="1479" spans="1:6" x14ac:dyDescent="0.3">
      <c r="A1479" s="26" t="s">
        <v>10</v>
      </c>
      <c r="B1479" s="26" t="s">
        <v>582</v>
      </c>
    </row>
    <row r="1481" spans="1:6" x14ac:dyDescent="0.3">
      <c r="A1481" s="8" t="s">
        <v>217</v>
      </c>
    </row>
    <row r="1483" spans="1:6" x14ac:dyDescent="0.3">
      <c r="C1483" s="10" t="s">
        <v>394</v>
      </c>
      <c r="D1483" s="105" t="s">
        <v>517</v>
      </c>
      <c r="F1483" s="250" t="s">
        <v>5</v>
      </c>
    </row>
    <row r="1484" spans="1:6" x14ac:dyDescent="0.3">
      <c r="A1484" s="11" t="s">
        <v>218</v>
      </c>
      <c r="C1484" s="12">
        <v>6.1524471095125544E-2</v>
      </c>
      <c r="D1484" s="106">
        <v>3.534863287544688E-2</v>
      </c>
      <c r="F1484" s="249">
        <v>4.8436551760662458E-2</v>
      </c>
    </row>
    <row r="1485" spans="1:6" x14ac:dyDescent="0.3">
      <c r="A1485" s="13" t="s">
        <v>219</v>
      </c>
      <c r="C1485" s="16">
        <v>9.6877587261122416E-2</v>
      </c>
      <c r="D1485" s="107">
        <v>3.2149918946611525E-2</v>
      </c>
      <c r="F1485" s="248">
        <v>6.4513752548416944E-2</v>
      </c>
    </row>
    <row r="1486" spans="1:6" x14ac:dyDescent="0.3">
      <c r="A1486" s="13" t="s">
        <v>93</v>
      </c>
      <c r="C1486" s="16">
        <v>0.33267269040265324</v>
      </c>
      <c r="D1486" s="107">
        <v>0.17794305630604973</v>
      </c>
      <c r="E1486" s="22"/>
      <c r="F1486" s="248">
        <v>0.25530787202656435</v>
      </c>
    </row>
    <row r="1487" spans="1:6" x14ac:dyDescent="0.3">
      <c r="A1487" s="13" t="s">
        <v>220</v>
      </c>
      <c r="C1487" s="16">
        <v>0.38622636379194353</v>
      </c>
      <c r="D1487" s="107">
        <v>0.5003195720284821</v>
      </c>
      <c r="F1487" s="248">
        <v>0.44327296888928508</v>
      </c>
    </row>
    <row r="1488" spans="1:6" x14ac:dyDescent="0.3">
      <c r="A1488" s="13" t="s">
        <v>221</v>
      </c>
      <c r="C1488" s="16">
        <v>0.12269888744915539</v>
      </c>
      <c r="D1488" s="107">
        <v>0.25423881984340974</v>
      </c>
      <c r="F1488" s="248">
        <v>0.18846885477507114</v>
      </c>
    </row>
    <row r="1489" spans="1:6" x14ac:dyDescent="0.3">
      <c r="A1489" s="17" t="s">
        <v>5</v>
      </c>
      <c r="C1489" s="19">
        <v>1</v>
      </c>
      <c r="D1489" s="108">
        <v>1</v>
      </c>
      <c r="F1489" s="247">
        <v>1</v>
      </c>
    </row>
    <row r="1490" spans="1:6" s="22" customFormat="1" x14ac:dyDescent="0.3">
      <c r="A1490" s="240" t="s">
        <v>6</v>
      </c>
      <c r="C1490" s="28">
        <v>499.99999131190265</v>
      </c>
      <c r="D1490" s="109">
        <v>500.00000847457648</v>
      </c>
      <c r="E1490"/>
      <c r="F1490" s="269">
        <v>999.99999978647884</v>
      </c>
    </row>
    <row r="1491" spans="1:6" x14ac:dyDescent="0.3">
      <c r="A1491" s="235" t="s">
        <v>7</v>
      </c>
      <c r="C1491" s="25">
        <v>1151</v>
      </c>
      <c r="D1491" s="110">
        <v>472</v>
      </c>
      <c r="F1491" s="271">
        <v>1623</v>
      </c>
    </row>
    <row r="1493" spans="1:6" x14ac:dyDescent="0.3">
      <c r="A1493" s="31" t="s">
        <v>97</v>
      </c>
      <c r="C1493" s="14">
        <f t="shared" ref="C1493" si="166">C1484+C1485</f>
        <v>0.15840205835624796</v>
      </c>
      <c r="D1493" s="14">
        <f>D1484+D1485</f>
        <v>6.7498551822058411E-2</v>
      </c>
      <c r="F1493" s="14">
        <f>F1484+F1485</f>
        <v>0.1129503043090794</v>
      </c>
    </row>
    <row r="1494" spans="1:6" x14ac:dyDescent="0.3">
      <c r="A1494" s="32" t="s">
        <v>98</v>
      </c>
      <c r="C1494" s="14">
        <f t="shared" ref="C1494" si="167">C1486</f>
        <v>0.33267269040265324</v>
      </c>
      <c r="D1494" s="14">
        <f>D1486</f>
        <v>0.17794305630604973</v>
      </c>
      <c r="F1494" s="14">
        <f>F1486</f>
        <v>0.25530787202656435</v>
      </c>
    </row>
    <row r="1495" spans="1:6" x14ac:dyDescent="0.3">
      <c r="A1495" s="13" t="s">
        <v>99</v>
      </c>
      <c r="C1495" s="14">
        <f t="shared" ref="C1495" si="168">C1487+C1488</f>
        <v>0.50892525124109889</v>
      </c>
      <c r="D1495" s="14">
        <f>D1487+D1488</f>
        <v>0.75455839187189189</v>
      </c>
      <c r="F1495" s="14">
        <f>F1487+F1488</f>
        <v>0.63174182366435616</v>
      </c>
    </row>
    <row r="1497" spans="1:6" x14ac:dyDescent="0.3">
      <c r="A1497" s="255" t="s">
        <v>100</v>
      </c>
      <c r="C1497" s="35">
        <v>3.4116976092388827</v>
      </c>
      <c r="D1497" s="34">
        <v>3.9059500270177949</v>
      </c>
      <c r="F1497" s="34">
        <v>3.6588238223696838</v>
      </c>
    </row>
    <row r="1499" spans="1:6" x14ac:dyDescent="0.3">
      <c r="A1499" s="26" t="s">
        <v>8</v>
      </c>
      <c r="B1499" s="26" t="s">
        <v>9</v>
      </c>
    </row>
    <row r="1500" spans="1:6" x14ac:dyDescent="0.3">
      <c r="A1500" s="26" t="s">
        <v>10</v>
      </c>
      <c r="B1500" s="26" t="s">
        <v>582</v>
      </c>
    </row>
    <row r="1502" spans="1:6" x14ac:dyDescent="0.3">
      <c r="A1502" s="8" t="s">
        <v>222</v>
      </c>
    </row>
    <row r="1504" spans="1:6" x14ac:dyDescent="0.3">
      <c r="C1504" s="10" t="s">
        <v>394</v>
      </c>
    </row>
    <row r="1505" spans="1:6" x14ac:dyDescent="0.3">
      <c r="A1505" s="11" t="s">
        <v>223</v>
      </c>
      <c r="C1505" s="12">
        <v>0.13806330474480116</v>
      </c>
    </row>
    <row r="1506" spans="1:6" x14ac:dyDescent="0.3">
      <c r="A1506" s="13" t="s">
        <v>224</v>
      </c>
      <c r="C1506" s="16">
        <v>0.12888011431590132</v>
      </c>
    </row>
    <row r="1507" spans="1:6" x14ac:dyDescent="0.3">
      <c r="A1507" s="13" t="s">
        <v>93</v>
      </c>
      <c r="C1507" s="16">
        <v>0.16955463022683984</v>
      </c>
      <c r="E1507" s="22"/>
      <c r="F1507" s="22"/>
    </row>
    <row r="1508" spans="1:6" x14ac:dyDescent="0.3">
      <c r="A1508" s="13" t="s">
        <v>225</v>
      </c>
      <c r="C1508" s="16">
        <v>0.30813238415521071</v>
      </c>
    </row>
    <row r="1509" spans="1:6" x14ac:dyDescent="0.3">
      <c r="A1509" s="13" t="s">
        <v>226</v>
      </c>
      <c r="C1509" s="16">
        <v>0.25536956655724691</v>
      </c>
    </row>
    <row r="1510" spans="1:6" x14ac:dyDescent="0.3">
      <c r="A1510" s="17" t="s">
        <v>5</v>
      </c>
      <c r="C1510" s="19">
        <v>1</v>
      </c>
    </row>
    <row r="1511" spans="1:6" s="22" customFormat="1" x14ac:dyDescent="0.3">
      <c r="A1511" s="240" t="s">
        <v>6</v>
      </c>
      <c r="C1511" s="28">
        <v>499.99999131190265</v>
      </c>
      <c r="D1511"/>
      <c r="E1511"/>
      <c r="F1511"/>
    </row>
    <row r="1512" spans="1:6" x14ac:dyDescent="0.3">
      <c r="A1512" s="235" t="s">
        <v>7</v>
      </c>
      <c r="C1512" s="25">
        <v>1151</v>
      </c>
    </row>
    <row r="1514" spans="1:6" x14ac:dyDescent="0.3">
      <c r="A1514" s="31" t="s">
        <v>97</v>
      </c>
      <c r="C1514" s="14">
        <f t="shared" ref="C1514" si="169">C1505+C1506</f>
        <v>0.26694341906070251</v>
      </c>
    </row>
    <row r="1515" spans="1:6" x14ac:dyDescent="0.3">
      <c r="A1515" s="32" t="s">
        <v>98</v>
      </c>
      <c r="C1515" s="14">
        <f t="shared" ref="C1515" si="170">C1507</f>
        <v>0.16955463022683984</v>
      </c>
      <c r="D1515" s="22"/>
    </row>
    <row r="1516" spans="1:6" x14ac:dyDescent="0.3">
      <c r="A1516" s="13" t="s">
        <v>99</v>
      </c>
      <c r="C1516" s="14">
        <f t="shared" ref="C1516" si="171">C1508+C1509</f>
        <v>0.56350195071245768</v>
      </c>
    </row>
    <row r="1518" spans="1:6" x14ac:dyDescent="0.3">
      <c r="A1518" s="255" t="s">
        <v>100</v>
      </c>
      <c r="C1518" s="35">
        <v>3.4138647934642021</v>
      </c>
    </row>
    <row r="1520" spans="1:6" x14ac:dyDescent="0.3">
      <c r="A1520" s="26" t="s">
        <v>8</v>
      </c>
      <c r="B1520" s="26" t="s">
        <v>9</v>
      </c>
    </row>
    <row r="1521" spans="1:6" x14ac:dyDescent="0.3">
      <c r="A1521" s="26" t="s">
        <v>10</v>
      </c>
      <c r="B1521" s="26" t="s">
        <v>582</v>
      </c>
    </row>
    <row r="1523" spans="1:6" x14ac:dyDescent="0.3">
      <c r="A1523" s="8" t="s">
        <v>227</v>
      </c>
    </row>
    <row r="1525" spans="1:6" x14ac:dyDescent="0.3">
      <c r="C1525" s="10" t="s">
        <v>394</v>
      </c>
    </row>
    <row r="1526" spans="1:6" x14ac:dyDescent="0.3">
      <c r="A1526" s="11" t="s">
        <v>228</v>
      </c>
      <c r="C1526" s="12">
        <v>1.2788262602750022E-2</v>
      </c>
    </row>
    <row r="1527" spans="1:6" x14ac:dyDescent="0.3">
      <c r="A1527" s="13" t="s">
        <v>229</v>
      </c>
      <c r="C1527" s="16">
        <v>3.7838559302147051E-2</v>
      </c>
    </row>
    <row r="1528" spans="1:6" x14ac:dyDescent="0.3">
      <c r="A1528" s="13" t="s">
        <v>93</v>
      </c>
      <c r="C1528" s="16">
        <v>0.13822058102902851</v>
      </c>
      <c r="E1528" s="22"/>
      <c r="F1528" s="22"/>
    </row>
    <row r="1529" spans="1:6" x14ac:dyDescent="0.3">
      <c r="A1529" s="13" t="s">
        <v>230</v>
      </c>
      <c r="C1529" s="16">
        <v>0.44244712150212206</v>
      </c>
    </row>
    <row r="1530" spans="1:6" x14ac:dyDescent="0.3">
      <c r="A1530" s="13" t="s">
        <v>231</v>
      </c>
      <c r="C1530" s="16">
        <v>0.36870547556395228</v>
      </c>
    </row>
    <row r="1531" spans="1:6" x14ac:dyDescent="0.3">
      <c r="A1531" s="17" t="s">
        <v>5</v>
      </c>
      <c r="C1531" s="19">
        <v>1</v>
      </c>
    </row>
    <row r="1532" spans="1:6" s="22" customFormat="1" x14ac:dyDescent="0.3">
      <c r="A1532" s="240" t="s">
        <v>6</v>
      </c>
      <c r="C1532" s="28">
        <v>499.99999131190265</v>
      </c>
      <c r="D1532"/>
      <c r="E1532"/>
      <c r="F1532"/>
    </row>
    <row r="1533" spans="1:6" x14ac:dyDescent="0.3">
      <c r="A1533" s="235" t="s">
        <v>7</v>
      </c>
      <c r="C1533" s="25">
        <v>1151</v>
      </c>
    </row>
    <row r="1535" spans="1:6" x14ac:dyDescent="0.3">
      <c r="A1535" s="31" t="s">
        <v>97</v>
      </c>
      <c r="C1535" s="14">
        <f t="shared" ref="C1535" si="172">C1526+C1527</f>
        <v>5.0626821904897076E-2</v>
      </c>
    </row>
    <row r="1536" spans="1:6" x14ac:dyDescent="0.3">
      <c r="A1536" s="32" t="s">
        <v>98</v>
      </c>
      <c r="C1536" s="14">
        <f t="shared" ref="C1536" si="173">C1528</f>
        <v>0.13822058102902851</v>
      </c>
      <c r="D1536" s="22"/>
    </row>
    <row r="1537" spans="1:6" x14ac:dyDescent="0.3">
      <c r="A1537" s="13" t="s">
        <v>99</v>
      </c>
      <c r="C1537" s="14">
        <f t="shared" ref="C1537" si="174">C1529+C1530</f>
        <v>0.81115259706607434</v>
      </c>
    </row>
    <row r="1539" spans="1:6" x14ac:dyDescent="0.3">
      <c r="A1539" s="255" t="s">
        <v>100</v>
      </c>
      <c r="C1539" s="35">
        <v>4.1164429881223787</v>
      </c>
    </row>
    <row r="1541" spans="1:6" x14ac:dyDescent="0.3">
      <c r="A1541" s="26" t="s">
        <v>8</v>
      </c>
      <c r="B1541" s="26" t="s">
        <v>9</v>
      </c>
    </row>
    <row r="1542" spans="1:6" x14ac:dyDescent="0.3">
      <c r="A1542" s="26" t="s">
        <v>10</v>
      </c>
      <c r="B1542" s="26" t="s">
        <v>582</v>
      </c>
    </row>
    <row r="1543" spans="1:6" x14ac:dyDescent="0.3">
      <c r="A1543" s="1"/>
    </row>
    <row r="1544" spans="1:6" x14ac:dyDescent="0.3">
      <c r="A1544" s="8" t="s">
        <v>232</v>
      </c>
    </row>
    <row r="1546" spans="1:6" x14ac:dyDescent="0.3">
      <c r="C1546" s="10" t="s">
        <v>394</v>
      </c>
    </row>
    <row r="1547" spans="1:6" x14ac:dyDescent="0.3">
      <c r="A1547" s="11" t="s">
        <v>228</v>
      </c>
      <c r="C1547" s="12">
        <v>0.34112001287784544</v>
      </c>
    </row>
    <row r="1548" spans="1:6" x14ac:dyDescent="0.3">
      <c r="A1548" s="13" t="s">
        <v>229</v>
      </c>
      <c r="C1548" s="16">
        <v>0.28705286424071003</v>
      </c>
    </row>
    <row r="1549" spans="1:6" x14ac:dyDescent="0.3">
      <c r="A1549" s="13" t="s">
        <v>93</v>
      </c>
      <c r="C1549" s="16">
        <v>0.20818729293114335</v>
      </c>
      <c r="E1549" s="22"/>
      <c r="F1549" s="22"/>
    </row>
    <row r="1550" spans="1:6" x14ac:dyDescent="0.3">
      <c r="A1550" s="13" t="s">
        <v>230</v>
      </c>
      <c r="C1550" s="16">
        <v>0.1198607110314633</v>
      </c>
    </row>
    <row r="1551" spans="1:6" x14ac:dyDescent="0.3">
      <c r="A1551" s="13" t="s">
        <v>231</v>
      </c>
      <c r="C1551" s="16">
        <v>4.377911891883788E-2</v>
      </c>
    </row>
    <row r="1552" spans="1:6" x14ac:dyDescent="0.3">
      <c r="A1552" s="17" t="s">
        <v>5</v>
      </c>
      <c r="C1552" s="19">
        <v>1</v>
      </c>
    </row>
    <row r="1553" spans="1:6" s="22" customFormat="1" x14ac:dyDescent="0.3">
      <c r="A1553" s="240" t="s">
        <v>6</v>
      </c>
      <c r="C1553" s="28">
        <v>499.99999131190265</v>
      </c>
      <c r="D1553"/>
      <c r="E1553"/>
      <c r="F1553"/>
    </row>
    <row r="1554" spans="1:6" x14ac:dyDescent="0.3">
      <c r="A1554" s="235" t="s">
        <v>7</v>
      </c>
      <c r="C1554" s="25">
        <v>1151</v>
      </c>
    </row>
    <row r="1556" spans="1:6" x14ac:dyDescent="0.3">
      <c r="A1556" s="31" t="s">
        <v>97</v>
      </c>
      <c r="C1556" s="14">
        <f t="shared" ref="C1556" si="175">C1547+C1548</f>
        <v>0.62817287711855552</v>
      </c>
    </row>
    <row r="1557" spans="1:6" x14ac:dyDescent="0.3">
      <c r="A1557" s="32" t="s">
        <v>98</v>
      </c>
      <c r="C1557" s="14">
        <f t="shared" ref="C1557" si="176">C1549</f>
        <v>0.20818729293114335</v>
      </c>
      <c r="D1557" s="22"/>
    </row>
    <row r="1558" spans="1:6" x14ac:dyDescent="0.3">
      <c r="A1558" s="13" t="s">
        <v>99</v>
      </c>
      <c r="C1558" s="14">
        <f t="shared" ref="C1558" si="177">C1550+C1551</f>
        <v>0.16363982995030119</v>
      </c>
    </row>
    <row r="1560" spans="1:6" x14ac:dyDescent="0.3">
      <c r="A1560" s="255" t="s">
        <v>100</v>
      </c>
      <c r="C1560" s="35">
        <v>2.238126058872735</v>
      </c>
    </row>
    <row r="1562" spans="1:6" x14ac:dyDescent="0.3">
      <c r="A1562" s="26" t="s">
        <v>8</v>
      </c>
      <c r="B1562" s="26" t="s">
        <v>9</v>
      </c>
    </row>
    <row r="1563" spans="1:6" x14ac:dyDescent="0.3">
      <c r="A1563" s="26" t="s">
        <v>10</v>
      </c>
      <c r="B1563" s="26" t="s">
        <v>582</v>
      </c>
    </row>
    <row r="1564" spans="1:6" x14ac:dyDescent="0.3">
      <c r="A1564" s="1"/>
    </row>
    <row r="1565" spans="1:6" x14ac:dyDescent="0.3">
      <c r="A1565" s="8" t="s">
        <v>233</v>
      </c>
    </row>
    <row r="1567" spans="1:6" x14ac:dyDescent="0.3">
      <c r="C1567" s="10" t="s">
        <v>394</v>
      </c>
    </row>
    <row r="1568" spans="1:6" x14ac:dyDescent="0.3">
      <c r="A1568" s="11" t="s">
        <v>228</v>
      </c>
      <c r="C1568" s="12">
        <v>0.36100561704614426</v>
      </c>
    </row>
    <row r="1569" spans="1:6" x14ac:dyDescent="0.3">
      <c r="A1569" s="13" t="s">
        <v>229</v>
      </c>
      <c r="C1569" s="16">
        <v>0.25408514168697049</v>
      </c>
    </row>
    <row r="1570" spans="1:6" x14ac:dyDescent="0.3">
      <c r="A1570" s="13" t="s">
        <v>93</v>
      </c>
      <c r="C1570" s="16">
        <v>0.20692963608913359</v>
      </c>
      <c r="E1570" s="22"/>
      <c r="F1570" s="22"/>
    </row>
    <row r="1571" spans="1:6" x14ac:dyDescent="0.3">
      <c r="A1571" s="13" t="s">
        <v>230</v>
      </c>
      <c r="C1571" s="16">
        <v>0.10922141545128444</v>
      </c>
    </row>
    <row r="1572" spans="1:6" x14ac:dyDescent="0.3">
      <c r="A1572" s="13" t="s">
        <v>231</v>
      </c>
      <c r="C1572" s="16">
        <v>6.8758189726467286E-2</v>
      </c>
    </row>
    <row r="1573" spans="1:6" x14ac:dyDescent="0.3">
      <c r="A1573" s="17" t="s">
        <v>5</v>
      </c>
      <c r="C1573" s="19">
        <v>1</v>
      </c>
    </row>
    <row r="1574" spans="1:6" s="22" customFormat="1" x14ac:dyDescent="0.3">
      <c r="A1574" s="240" t="s">
        <v>6</v>
      </c>
      <c r="C1574" s="28">
        <v>499.99999131190265</v>
      </c>
      <c r="D1574"/>
      <c r="E1574"/>
      <c r="F1574"/>
    </row>
    <row r="1575" spans="1:6" x14ac:dyDescent="0.3">
      <c r="A1575" s="235" t="s">
        <v>7</v>
      </c>
      <c r="C1575" s="25">
        <v>1151</v>
      </c>
    </row>
    <row r="1577" spans="1:6" x14ac:dyDescent="0.3">
      <c r="A1577" s="31" t="s">
        <v>97</v>
      </c>
      <c r="C1577" s="14">
        <f t="shared" ref="C1577" si="178">C1568+C1569</f>
        <v>0.6150907587331147</v>
      </c>
    </row>
    <row r="1578" spans="1:6" x14ac:dyDescent="0.3">
      <c r="A1578" s="32" t="s">
        <v>98</v>
      </c>
      <c r="C1578" s="14">
        <f t="shared" ref="C1578" si="179">C1570</f>
        <v>0.20692963608913359</v>
      </c>
      <c r="D1578" s="22"/>
    </row>
    <row r="1579" spans="1:6" x14ac:dyDescent="0.3">
      <c r="A1579" s="13" t="s">
        <v>99</v>
      </c>
      <c r="C1579" s="14">
        <f t="shared" ref="C1579" si="180">C1571+C1572</f>
        <v>0.17797960517775174</v>
      </c>
    </row>
    <row r="1581" spans="1:6" x14ac:dyDescent="0.3">
      <c r="A1581" s="255" t="s">
        <v>100</v>
      </c>
      <c r="C1581" s="35">
        <v>2.2706414191249569</v>
      </c>
    </row>
    <row r="1583" spans="1:6" x14ac:dyDescent="0.3">
      <c r="A1583" s="26" t="s">
        <v>8</v>
      </c>
      <c r="B1583" s="26" t="s">
        <v>9</v>
      </c>
    </row>
    <row r="1584" spans="1:6" x14ac:dyDescent="0.3">
      <c r="A1584" s="26" t="s">
        <v>10</v>
      </c>
      <c r="B1584" s="26" t="s">
        <v>582</v>
      </c>
    </row>
    <row r="1585" spans="1:6" x14ac:dyDescent="0.3">
      <c r="A1585" s="1"/>
    </row>
    <row r="1586" spans="1:6" x14ac:dyDescent="0.3">
      <c r="A1586" s="8" t="s">
        <v>234</v>
      </c>
    </row>
    <row r="1588" spans="1:6" x14ac:dyDescent="0.3">
      <c r="C1588" s="10" t="s">
        <v>394</v>
      </c>
    </row>
    <row r="1589" spans="1:6" x14ac:dyDescent="0.3">
      <c r="A1589" s="11" t="s">
        <v>228</v>
      </c>
      <c r="C1589" s="12">
        <v>0.13155897795932195</v>
      </c>
    </row>
    <row r="1590" spans="1:6" x14ac:dyDescent="0.3">
      <c r="A1590" s="13" t="s">
        <v>229</v>
      </c>
      <c r="C1590" s="16">
        <v>0.14739463592345153</v>
      </c>
    </row>
    <row r="1591" spans="1:6" x14ac:dyDescent="0.3">
      <c r="A1591" s="13" t="s">
        <v>93</v>
      </c>
      <c r="C1591" s="16">
        <v>0.22814067294770937</v>
      </c>
      <c r="E1591" s="22"/>
      <c r="F1591" s="22"/>
    </row>
    <row r="1592" spans="1:6" x14ac:dyDescent="0.3">
      <c r="A1592" s="13" t="s">
        <v>230</v>
      </c>
      <c r="C1592" s="16">
        <v>0.289463833874263</v>
      </c>
    </row>
    <row r="1593" spans="1:6" x14ac:dyDescent="0.3">
      <c r="A1593" s="13" t="s">
        <v>231</v>
      </c>
      <c r="C1593" s="16">
        <v>0.20344187929525417</v>
      </c>
    </row>
    <row r="1594" spans="1:6" x14ac:dyDescent="0.3">
      <c r="A1594" s="17" t="s">
        <v>5</v>
      </c>
      <c r="C1594" s="19">
        <v>1</v>
      </c>
    </row>
    <row r="1595" spans="1:6" s="22" customFormat="1" x14ac:dyDescent="0.3">
      <c r="A1595" s="240" t="s">
        <v>6</v>
      </c>
      <c r="C1595" s="28">
        <v>499.99999131190265</v>
      </c>
      <c r="D1595"/>
      <c r="E1595"/>
      <c r="F1595"/>
    </row>
    <row r="1596" spans="1:6" x14ac:dyDescent="0.3">
      <c r="A1596" s="235" t="s">
        <v>7</v>
      </c>
      <c r="C1596" s="25">
        <v>1151</v>
      </c>
    </row>
    <row r="1598" spans="1:6" x14ac:dyDescent="0.3">
      <c r="A1598" s="31" t="s">
        <v>97</v>
      </c>
      <c r="C1598" s="14">
        <f t="shared" ref="C1598" si="181">C1589+C1590</f>
        <v>0.27895361388277351</v>
      </c>
    </row>
    <row r="1599" spans="1:6" x14ac:dyDescent="0.3">
      <c r="A1599" s="32" t="s">
        <v>98</v>
      </c>
      <c r="C1599" s="14">
        <f t="shared" ref="C1599" si="182">C1591</f>
        <v>0.22814067294770937</v>
      </c>
      <c r="D1599" s="22"/>
    </row>
    <row r="1600" spans="1:6" x14ac:dyDescent="0.3">
      <c r="A1600" s="13" t="s">
        <v>99</v>
      </c>
      <c r="C1600" s="14">
        <f t="shared" ref="C1600" si="183">C1592+C1593</f>
        <v>0.49290571316951715</v>
      </c>
    </row>
    <row r="1602" spans="1:6" x14ac:dyDescent="0.3">
      <c r="A1602" s="255" t="s">
        <v>100</v>
      </c>
      <c r="C1602" s="35">
        <v>3.2858350006226758</v>
      </c>
    </row>
    <row r="1604" spans="1:6" x14ac:dyDescent="0.3">
      <c r="A1604" s="26" t="s">
        <v>8</v>
      </c>
      <c r="B1604" s="26" t="s">
        <v>9</v>
      </c>
    </row>
    <row r="1605" spans="1:6" x14ac:dyDescent="0.3">
      <c r="A1605" s="26" t="s">
        <v>10</v>
      </c>
      <c r="B1605" s="26" t="s">
        <v>582</v>
      </c>
    </row>
    <row r="1606" spans="1:6" x14ac:dyDescent="0.3">
      <c r="A1606" s="1"/>
    </row>
    <row r="1607" spans="1:6" x14ac:dyDescent="0.3">
      <c r="A1607" s="38" t="s">
        <v>235</v>
      </c>
    </row>
    <row r="1608" spans="1:6" x14ac:dyDescent="0.3">
      <c r="A1608" s="38"/>
    </row>
    <row r="1609" spans="1:6" x14ac:dyDescent="0.3">
      <c r="A1609" s="1"/>
      <c r="C1609" s="39" t="s">
        <v>394</v>
      </c>
      <c r="D1609" s="151" t="s">
        <v>517</v>
      </c>
      <c r="F1609" s="151" t="s">
        <v>5</v>
      </c>
    </row>
    <row r="1610" spans="1:6" x14ac:dyDescent="0.3">
      <c r="A1610" s="257" t="s">
        <v>236</v>
      </c>
      <c r="C1610" s="41">
        <v>0.31777314887529001</v>
      </c>
      <c r="D1610" s="121">
        <v>0.97496804279715188</v>
      </c>
      <c r="F1610" s="272">
        <v>0.64637060147582615</v>
      </c>
    </row>
    <row r="1611" spans="1:6" x14ac:dyDescent="0.3">
      <c r="A1611" s="258" t="s">
        <v>237</v>
      </c>
      <c r="C1611" s="41">
        <v>0.80667641453825079</v>
      </c>
      <c r="D1611" s="121">
        <v>0.15954970280424199</v>
      </c>
      <c r="F1611" s="272">
        <v>0.48311305311803004</v>
      </c>
    </row>
    <row r="1612" spans="1:6" x14ac:dyDescent="0.3">
      <c r="A1612" s="258" t="s">
        <v>238</v>
      </c>
      <c r="C1612" s="41">
        <v>0.29846367938251073</v>
      </c>
      <c r="D1612" s="121">
        <v>0.84556943693950115</v>
      </c>
      <c r="F1612" s="272">
        <v>0.57201656285589852</v>
      </c>
    </row>
    <row r="1613" spans="1:6" x14ac:dyDescent="0.3">
      <c r="A1613" s="258" t="s">
        <v>239</v>
      </c>
      <c r="C1613" s="41">
        <v>0.84839614332573487</v>
      </c>
      <c r="D1613" s="121">
        <v>0.96193201123844052</v>
      </c>
      <c r="F1613" s="272">
        <v>0.90516407825637568</v>
      </c>
    </row>
    <row r="1614" spans="1:6" x14ac:dyDescent="0.3">
      <c r="A1614" s="258" t="s">
        <v>240</v>
      </c>
      <c r="C1614" s="41">
        <v>1.0033714335946284E-2</v>
      </c>
      <c r="D1614" s="121">
        <v>1.5194639572972191E-3</v>
      </c>
      <c r="F1614" s="272">
        <v>5.7765890735580541E-3</v>
      </c>
    </row>
    <row r="1615" spans="1:6" x14ac:dyDescent="0.3">
      <c r="A1615" s="260" t="s">
        <v>6</v>
      </c>
      <c r="C1615" s="56">
        <v>499.99999131190754</v>
      </c>
      <c r="D1615" s="122">
        <v>500.00000847457687</v>
      </c>
      <c r="F1615" s="273">
        <v>999.99999978649601</v>
      </c>
    </row>
    <row r="1616" spans="1:6" x14ac:dyDescent="0.3">
      <c r="A1616" s="261" t="s">
        <v>7</v>
      </c>
      <c r="C1616" s="25">
        <v>1151</v>
      </c>
      <c r="D1616" s="110">
        <v>472</v>
      </c>
      <c r="F1616" s="274">
        <v>1623</v>
      </c>
    </row>
    <row r="1617" spans="1:3" x14ac:dyDescent="0.3">
      <c r="A1617" s="265"/>
    </row>
    <row r="1618" spans="1:3" x14ac:dyDescent="0.3">
      <c r="A1618" s="26" t="s">
        <v>8</v>
      </c>
      <c r="B1618" s="26" t="s">
        <v>9</v>
      </c>
    </row>
    <row r="1619" spans="1:3" x14ac:dyDescent="0.3">
      <c r="A1619" s="262" t="s">
        <v>10</v>
      </c>
      <c r="B1619" s="26" t="s">
        <v>128</v>
      </c>
    </row>
    <row r="1620" spans="1:3" x14ac:dyDescent="0.3">
      <c r="A1620" s="1"/>
    </row>
    <row r="1621" spans="1:3" x14ac:dyDescent="0.3">
      <c r="A1621" s="38" t="s">
        <v>241</v>
      </c>
    </row>
    <row r="1622" spans="1:3" x14ac:dyDescent="0.3">
      <c r="A1622" s="38"/>
    </row>
    <row r="1623" spans="1:3" x14ac:dyDescent="0.3">
      <c r="A1623" s="1"/>
      <c r="C1623" s="39" t="s">
        <v>394</v>
      </c>
    </row>
    <row r="1624" spans="1:3" x14ac:dyDescent="0.3">
      <c r="A1624" s="257" t="s">
        <v>242</v>
      </c>
      <c r="C1624" s="41">
        <v>8.2929702887414275E-2</v>
      </c>
    </row>
    <row r="1625" spans="1:3" x14ac:dyDescent="0.3">
      <c r="A1625" s="258" t="s">
        <v>243</v>
      </c>
      <c r="C1625" s="41">
        <v>0.22622212282951512</v>
      </c>
    </row>
    <row r="1626" spans="1:3" x14ac:dyDescent="0.3">
      <c r="A1626" s="258" t="s">
        <v>244</v>
      </c>
      <c r="C1626" s="41">
        <v>7.1059411524930172E-2</v>
      </c>
    </row>
    <row r="1627" spans="1:3" x14ac:dyDescent="0.3">
      <c r="A1627" s="258" t="s">
        <v>245</v>
      </c>
      <c r="C1627" s="41">
        <v>0.95147310503888183</v>
      </c>
    </row>
    <row r="1628" spans="1:3" x14ac:dyDescent="0.3">
      <c r="A1628" s="260" t="s">
        <v>6</v>
      </c>
      <c r="C1628" s="56">
        <v>174.63521589921771</v>
      </c>
    </row>
    <row r="1629" spans="1:3" x14ac:dyDescent="0.3">
      <c r="A1629" s="261" t="s">
        <v>7</v>
      </c>
      <c r="C1629" s="57">
        <v>489</v>
      </c>
    </row>
    <row r="1630" spans="1:3" x14ac:dyDescent="0.3">
      <c r="A1630" s="265"/>
    </row>
    <row r="1631" spans="1:3" x14ac:dyDescent="0.3">
      <c r="A1631" s="26" t="s">
        <v>8</v>
      </c>
      <c r="B1631" s="26" t="s">
        <v>246</v>
      </c>
    </row>
    <row r="1632" spans="1:3" x14ac:dyDescent="0.3">
      <c r="A1632" s="262" t="s">
        <v>10</v>
      </c>
      <c r="B1632" s="26" t="s">
        <v>128</v>
      </c>
    </row>
    <row r="1633" spans="1:6" x14ac:dyDescent="0.3">
      <c r="A1633" s="266"/>
    </row>
    <row r="1634" spans="1:6" x14ac:dyDescent="0.3">
      <c r="A1634" s="8" t="s">
        <v>247</v>
      </c>
    </row>
    <row r="1636" spans="1:6" x14ac:dyDescent="0.3">
      <c r="C1636" s="10" t="s">
        <v>394</v>
      </c>
      <c r="E1636" s="22"/>
      <c r="F1636" s="22"/>
    </row>
    <row r="1637" spans="1:6" x14ac:dyDescent="0.3">
      <c r="A1637" s="11" t="s">
        <v>146</v>
      </c>
      <c r="C1637" s="12">
        <v>0.72580482289376602</v>
      </c>
    </row>
    <row r="1638" spans="1:6" x14ac:dyDescent="0.3">
      <c r="A1638" s="13" t="s">
        <v>147</v>
      </c>
      <c r="C1638" s="16">
        <v>0.27419517710623392</v>
      </c>
    </row>
    <row r="1639" spans="1:6" x14ac:dyDescent="0.3">
      <c r="A1639" s="17" t="s">
        <v>5</v>
      </c>
      <c r="C1639" s="19">
        <v>1</v>
      </c>
    </row>
    <row r="1640" spans="1:6" s="22" customFormat="1" x14ac:dyDescent="0.3">
      <c r="A1640" s="240" t="s">
        <v>6</v>
      </c>
      <c r="C1640" s="28">
        <v>133.69766681146831</v>
      </c>
      <c r="D1640"/>
      <c r="E1640"/>
      <c r="F1640"/>
    </row>
    <row r="1641" spans="1:6" x14ac:dyDescent="0.3">
      <c r="A1641" s="235" t="s">
        <v>7</v>
      </c>
      <c r="C1641" s="25">
        <v>207</v>
      </c>
    </row>
    <row r="1643" spans="1:6" x14ac:dyDescent="0.3">
      <c r="A1643" s="26" t="s">
        <v>8</v>
      </c>
      <c r="B1643" s="26" t="s">
        <v>262</v>
      </c>
    </row>
    <row r="1644" spans="1:6" x14ac:dyDescent="0.3">
      <c r="A1644" s="26" t="s">
        <v>10</v>
      </c>
      <c r="B1644" s="26" t="s">
        <v>11</v>
      </c>
      <c r="D1644" s="22"/>
    </row>
    <row r="1645" spans="1:6" x14ac:dyDescent="0.3">
      <c r="F1645" s="58"/>
    </row>
    <row r="1646" spans="1:6" x14ac:dyDescent="0.3">
      <c r="A1646" s="8" t="s">
        <v>248</v>
      </c>
      <c r="F1646" s="58"/>
    </row>
    <row r="1647" spans="1:6" x14ac:dyDescent="0.3">
      <c r="F1647" s="58"/>
    </row>
    <row r="1648" spans="1:6" x14ac:dyDescent="0.3">
      <c r="C1648" s="10" t="s">
        <v>394</v>
      </c>
      <c r="F1648" s="58"/>
    </row>
    <row r="1649" spans="1:6" x14ac:dyDescent="0.3">
      <c r="A1649" s="11" t="s">
        <v>116</v>
      </c>
      <c r="C1649" s="12">
        <v>3.1226250529098068E-2</v>
      </c>
      <c r="F1649" s="58"/>
    </row>
    <row r="1650" spans="1:6" x14ac:dyDescent="0.3">
      <c r="A1650" s="13" t="s">
        <v>117</v>
      </c>
      <c r="C1650" s="16">
        <v>3.1088571794600402E-2</v>
      </c>
      <c r="F1650" s="58"/>
    </row>
    <row r="1651" spans="1:6" x14ac:dyDescent="0.3">
      <c r="A1651" s="13" t="s">
        <v>93</v>
      </c>
      <c r="C1651" s="16">
        <v>0.21126661980433847</v>
      </c>
      <c r="F1651" s="58"/>
    </row>
    <row r="1652" spans="1:6" x14ac:dyDescent="0.3">
      <c r="A1652" s="13" t="s">
        <v>118</v>
      </c>
      <c r="C1652" s="16">
        <v>0.50867537793754414</v>
      </c>
    </row>
    <row r="1653" spans="1:6" x14ac:dyDescent="0.3">
      <c r="A1653" s="13" t="s">
        <v>119</v>
      </c>
      <c r="C1653" s="16">
        <v>0.21774317993441886</v>
      </c>
    </row>
    <row r="1654" spans="1:6" x14ac:dyDescent="0.3">
      <c r="A1654" s="17" t="s">
        <v>5</v>
      </c>
      <c r="C1654" s="19">
        <v>1</v>
      </c>
    </row>
    <row r="1655" spans="1:6" s="22" customFormat="1" x14ac:dyDescent="0.3">
      <c r="A1655" s="240" t="s">
        <v>6</v>
      </c>
      <c r="C1655" s="28">
        <v>98.016496090356213</v>
      </c>
      <c r="D1655"/>
      <c r="E1655"/>
      <c r="F1655"/>
    </row>
    <row r="1656" spans="1:6" x14ac:dyDescent="0.3">
      <c r="A1656" s="235" t="s">
        <v>7</v>
      </c>
      <c r="C1656" s="25">
        <v>153</v>
      </c>
    </row>
    <row r="1658" spans="1:6" x14ac:dyDescent="0.3">
      <c r="A1658" s="31" t="s">
        <v>97</v>
      </c>
      <c r="C1658" s="14">
        <f t="shared" ref="C1658" si="184">C1649+C1650</f>
        <v>6.231482232369847E-2</v>
      </c>
    </row>
    <row r="1659" spans="1:6" x14ac:dyDescent="0.3">
      <c r="A1659" s="32" t="s">
        <v>98</v>
      </c>
      <c r="C1659" s="14">
        <f t="shared" ref="C1659" si="185">C1651</f>
        <v>0.21126661980433847</v>
      </c>
      <c r="D1659" s="22"/>
    </row>
    <row r="1660" spans="1:6" x14ac:dyDescent="0.3">
      <c r="A1660" s="13" t="s">
        <v>99</v>
      </c>
      <c r="C1660" s="14">
        <f t="shared" ref="C1660" si="186">C1652+C1653</f>
        <v>0.72641855787196297</v>
      </c>
    </row>
    <row r="1662" spans="1:6" x14ac:dyDescent="0.3">
      <c r="A1662" s="255" t="s">
        <v>100</v>
      </c>
      <c r="C1662" s="35">
        <v>3.8506206649535839</v>
      </c>
    </row>
    <row r="1664" spans="1:6" x14ac:dyDescent="0.3">
      <c r="A1664" s="26" t="s">
        <v>8</v>
      </c>
      <c r="B1664" s="26" t="s">
        <v>583</v>
      </c>
    </row>
    <row r="1665" spans="1:6" x14ac:dyDescent="0.3">
      <c r="A1665" s="26" t="s">
        <v>10</v>
      </c>
      <c r="B1665" s="26" t="s">
        <v>11</v>
      </c>
    </row>
    <row r="1667" spans="1:6" x14ac:dyDescent="0.3">
      <c r="A1667" s="8" t="s">
        <v>249</v>
      </c>
    </row>
    <row r="1669" spans="1:6" x14ac:dyDescent="0.3">
      <c r="C1669" s="10" t="s">
        <v>394</v>
      </c>
    </row>
    <row r="1670" spans="1:6" x14ac:dyDescent="0.3">
      <c r="A1670" s="11" t="s">
        <v>148</v>
      </c>
      <c r="C1670" s="12">
        <v>5.712484675281829E-3</v>
      </c>
    </row>
    <row r="1671" spans="1:6" x14ac:dyDescent="0.3">
      <c r="A1671" s="13" t="s">
        <v>149</v>
      </c>
      <c r="C1671" s="16">
        <v>1.9708473279623051E-2</v>
      </c>
    </row>
    <row r="1672" spans="1:6" x14ac:dyDescent="0.3">
      <c r="A1672" s="13" t="s">
        <v>93</v>
      </c>
      <c r="C1672" s="16">
        <v>9.2579032164068792E-2</v>
      </c>
      <c r="E1672" s="22"/>
      <c r="F1672" s="22"/>
    </row>
    <row r="1673" spans="1:6" x14ac:dyDescent="0.3">
      <c r="A1673" s="13" t="s">
        <v>150</v>
      </c>
      <c r="C1673" s="16">
        <v>0.47815478396891592</v>
      </c>
    </row>
    <row r="1674" spans="1:6" x14ac:dyDescent="0.3">
      <c r="A1674" s="13" t="s">
        <v>151</v>
      </c>
      <c r="C1674" s="16">
        <v>0.40384522591211036</v>
      </c>
    </row>
    <row r="1675" spans="1:6" x14ac:dyDescent="0.3">
      <c r="A1675" s="17" t="s">
        <v>5</v>
      </c>
      <c r="C1675" s="19">
        <v>1</v>
      </c>
    </row>
    <row r="1676" spans="1:6" s="22" customFormat="1" x14ac:dyDescent="0.3">
      <c r="A1676" s="240" t="s">
        <v>6</v>
      </c>
      <c r="C1676" s="28">
        <v>193.35163379669845</v>
      </c>
      <c r="D1676"/>
      <c r="E1676"/>
      <c r="F1676"/>
    </row>
    <row r="1677" spans="1:6" x14ac:dyDescent="0.3">
      <c r="A1677" s="235" t="s">
        <v>7</v>
      </c>
      <c r="C1677" s="25">
        <v>424</v>
      </c>
    </row>
    <row r="1679" spans="1:6" x14ac:dyDescent="0.3">
      <c r="A1679" s="31" t="s">
        <v>97</v>
      </c>
      <c r="C1679" s="14">
        <f t="shared" ref="C1679" si="187">C1670+C1671</f>
        <v>2.5420957954904878E-2</v>
      </c>
    </row>
    <row r="1680" spans="1:6" x14ac:dyDescent="0.3">
      <c r="A1680" s="32" t="s">
        <v>98</v>
      </c>
      <c r="C1680" s="14">
        <f t="shared" ref="C1680" si="188">C1672</f>
        <v>9.2579032164068792E-2</v>
      </c>
      <c r="D1680" s="22"/>
    </row>
    <row r="1681" spans="1:6" x14ac:dyDescent="0.3">
      <c r="A1681" s="13" t="s">
        <v>99</v>
      </c>
      <c r="C1681" s="14">
        <f t="shared" ref="C1681" si="189">C1673+C1674</f>
        <v>0.88200000988102634</v>
      </c>
    </row>
    <row r="1683" spans="1:6" x14ac:dyDescent="0.3">
      <c r="A1683" s="255" t="s">
        <v>100</v>
      </c>
      <c r="C1683" s="35">
        <v>4.2547117931629463</v>
      </c>
    </row>
    <row r="1685" spans="1:6" x14ac:dyDescent="0.3">
      <c r="A1685" s="26" t="s">
        <v>8</v>
      </c>
      <c r="B1685" s="26" t="s">
        <v>250</v>
      </c>
    </row>
    <row r="1686" spans="1:6" x14ac:dyDescent="0.3">
      <c r="A1686" s="26" t="s">
        <v>10</v>
      </c>
      <c r="B1686" s="26" t="s">
        <v>11</v>
      </c>
    </row>
    <row r="1688" spans="1:6" x14ac:dyDescent="0.3">
      <c r="A1688" s="8" t="s">
        <v>251</v>
      </c>
    </row>
    <row r="1690" spans="1:6" x14ac:dyDescent="0.3">
      <c r="C1690" s="10" t="s">
        <v>394</v>
      </c>
    </row>
    <row r="1691" spans="1:6" x14ac:dyDescent="0.3">
      <c r="A1691" s="11" t="s">
        <v>252</v>
      </c>
      <c r="C1691" s="12">
        <v>0.80291699607309031</v>
      </c>
      <c r="E1691" s="22"/>
      <c r="F1691" s="22"/>
    </row>
    <row r="1692" spans="1:6" x14ac:dyDescent="0.3">
      <c r="A1692" s="13" t="s">
        <v>253</v>
      </c>
      <c r="C1692" s="16">
        <v>0.14721760826419991</v>
      </c>
    </row>
    <row r="1693" spans="1:6" x14ac:dyDescent="0.3">
      <c r="A1693" s="13" t="s">
        <v>43</v>
      </c>
      <c r="C1693" s="16">
        <v>4.9865395662709797E-2</v>
      </c>
    </row>
    <row r="1694" spans="1:6" x14ac:dyDescent="0.3">
      <c r="A1694" s="17" t="s">
        <v>5</v>
      </c>
      <c r="C1694" s="19">
        <v>1</v>
      </c>
    </row>
    <row r="1695" spans="1:6" s="22" customFormat="1" x14ac:dyDescent="0.3">
      <c r="A1695" s="240" t="s">
        <v>6</v>
      </c>
      <c r="C1695" s="28">
        <v>133.69766681146834</v>
      </c>
      <c r="D1695"/>
      <c r="E1695"/>
      <c r="F1695"/>
    </row>
    <row r="1696" spans="1:6" x14ac:dyDescent="0.3">
      <c r="A1696" s="235" t="s">
        <v>7</v>
      </c>
      <c r="C1696" s="25">
        <v>207</v>
      </c>
    </row>
    <row r="1698" spans="1:6" x14ac:dyDescent="0.3">
      <c r="A1698" s="26" t="s">
        <v>8</v>
      </c>
      <c r="B1698" s="26" t="s">
        <v>254</v>
      </c>
    </row>
    <row r="1699" spans="1:6" x14ac:dyDescent="0.3">
      <c r="A1699" s="26" t="s">
        <v>10</v>
      </c>
      <c r="B1699" s="26" t="s">
        <v>11</v>
      </c>
      <c r="D1699" s="22"/>
    </row>
    <row r="1701" spans="1:6" x14ac:dyDescent="0.3">
      <c r="A1701" s="8" t="s">
        <v>255</v>
      </c>
    </row>
    <row r="1703" spans="1:6" x14ac:dyDescent="0.3">
      <c r="C1703" s="10" t="s">
        <v>394</v>
      </c>
    </row>
    <row r="1704" spans="1:6" x14ac:dyDescent="0.3">
      <c r="A1704" s="11" t="s">
        <v>184</v>
      </c>
      <c r="C1704" s="12">
        <v>3.319401062271321E-2</v>
      </c>
    </row>
    <row r="1705" spans="1:6" x14ac:dyDescent="0.3">
      <c r="A1705" s="13" t="s">
        <v>185</v>
      </c>
      <c r="C1705" s="16">
        <v>8.9043075451148285E-2</v>
      </c>
    </row>
    <row r="1706" spans="1:6" x14ac:dyDescent="0.3">
      <c r="A1706" s="13" t="s">
        <v>93</v>
      </c>
      <c r="C1706" s="16">
        <v>0.42068113343724289</v>
      </c>
      <c r="E1706" s="22"/>
      <c r="F1706" s="22"/>
    </row>
    <row r="1707" spans="1:6" x14ac:dyDescent="0.3">
      <c r="A1707" s="13" t="s">
        <v>186</v>
      </c>
      <c r="C1707" s="16">
        <v>0.43128005956642668</v>
      </c>
    </row>
    <row r="1708" spans="1:6" x14ac:dyDescent="0.3">
      <c r="A1708" s="13" t="s">
        <v>187</v>
      </c>
      <c r="C1708" s="16">
        <v>2.5801720922468879E-2</v>
      </c>
    </row>
    <row r="1709" spans="1:6" x14ac:dyDescent="0.3">
      <c r="A1709" s="17" t="s">
        <v>5</v>
      </c>
      <c r="C1709" s="19">
        <v>1</v>
      </c>
    </row>
    <row r="1710" spans="1:6" s="22" customFormat="1" x14ac:dyDescent="0.3">
      <c r="A1710" s="240" t="s">
        <v>6</v>
      </c>
      <c r="C1710" s="28">
        <v>133.69766681146831</v>
      </c>
      <c r="D1710"/>
      <c r="E1710"/>
      <c r="F1710"/>
    </row>
    <row r="1711" spans="1:6" x14ac:dyDescent="0.3">
      <c r="A1711" s="235" t="s">
        <v>7</v>
      </c>
      <c r="C1711" s="25">
        <v>207</v>
      </c>
    </row>
    <row r="1713" spans="1:6" x14ac:dyDescent="0.3">
      <c r="A1713" s="31" t="s">
        <v>97</v>
      </c>
      <c r="C1713" s="14">
        <f t="shared" ref="C1713" si="190">C1704+C1705</f>
        <v>0.1222370860738615</v>
      </c>
    </row>
    <row r="1714" spans="1:6" x14ac:dyDescent="0.3">
      <c r="A1714" s="32" t="s">
        <v>98</v>
      </c>
      <c r="C1714" s="14">
        <f t="shared" ref="C1714" si="191">C1706</f>
        <v>0.42068113343724289</v>
      </c>
      <c r="D1714" s="22"/>
    </row>
    <row r="1715" spans="1:6" x14ac:dyDescent="0.3">
      <c r="A1715" s="13" t="s">
        <v>99</v>
      </c>
      <c r="C1715" s="14">
        <f t="shared" ref="C1715" si="192">C1707+C1708</f>
        <v>0.45708178048889558</v>
      </c>
    </row>
    <row r="1717" spans="1:6" x14ac:dyDescent="0.3">
      <c r="A1717" s="255" t="s">
        <v>100</v>
      </c>
      <c r="C1717" s="35">
        <v>3.3274524047147911</v>
      </c>
    </row>
    <row r="1719" spans="1:6" x14ac:dyDescent="0.3">
      <c r="A1719" s="26" t="s">
        <v>8</v>
      </c>
      <c r="B1719" s="26" t="s">
        <v>254</v>
      </c>
    </row>
    <row r="1720" spans="1:6" x14ac:dyDescent="0.3">
      <c r="A1720" s="26" t="s">
        <v>10</v>
      </c>
      <c r="B1720" s="26" t="s">
        <v>11</v>
      </c>
    </row>
    <row r="1722" spans="1:6" x14ac:dyDescent="0.3">
      <c r="A1722" s="8" t="s">
        <v>257</v>
      </c>
    </row>
    <row r="1724" spans="1:6" x14ac:dyDescent="0.3">
      <c r="C1724" s="10" t="s">
        <v>394</v>
      </c>
    </row>
    <row r="1725" spans="1:6" x14ac:dyDescent="0.3">
      <c r="A1725" s="11" t="s">
        <v>148</v>
      </c>
      <c r="C1725" s="12">
        <v>1.9400458796996103E-2</v>
      </c>
    </row>
    <row r="1726" spans="1:6" x14ac:dyDescent="0.3">
      <c r="A1726" s="13" t="s">
        <v>149</v>
      </c>
      <c r="C1726" s="16">
        <v>8.7780375543016043E-2</v>
      </c>
    </row>
    <row r="1727" spans="1:6" x14ac:dyDescent="0.3">
      <c r="A1727" s="13" t="s">
        <v>93</v>
      </c>
      <c r="C1727" s="16">
        <v>0.26620809088974867</v>
      </c>
      <c r="E1727" s="22"/>
      <c r="F1727" s="22"/>
    </row>
    <row r="1728" spans="1:6" x14ac:dyDescent="0.3">
      <c r="A1728" s="13" t="s">
        <v>150</v>
      </c>
      <c r="C1728" s="16">
        <v>0.46230171100672807</v>
      </c>
    </row>
    <row r="1729" spans="1:6" x14ac:dyDescent="0.3">
      <c r="A1729" s="13" t="s">
        <v>151</v>
      </c>
      <c r="C1729" s="16">
        <v>0.1643093637635111</v>
      </c>
    </row>
    <row r="1730" spans="1:6" x14ac:dyDescent="0.3">
      <c r="A1730" s="17" t="s">
        <v>5</v>
      </c>
      <c r="C1730" s="19">
        <v>1</v>
      </c>
    </row>
    <row r="1731" spans="1:6" s="22" customFormat="1" x14ac:dyDescent="0.3">
      <c r="A1731" s="240" t="s">
        <v>6</v>
      </c>
      <c r="C1731" s="28">
        <v>107.348129018245</v>
      </c>
      <c r="D1731"/>
      <c r="E1731"/>
      <c r="F1731"/>
    </row>
    <row r="1732" spans="1:6" x14ac:dyDescent="0.3">
      <c r="A1732" s="235" t="s">
        <v>7</v>
      </c>
      <c r="C1732" s="25">
        <v>157</v>
      </c>
    </row>
    <row r="1734" spans="1:6" x14ac:dyDescent="0.3">
      <c r="A1734" s="31" t="s">
        <v>97</v>
      </c>
      <c r="C1734" s="14">
        <f t="shared" ref="C1734" si="193">C1725+C1726</f>
        <v>0.10718083434001215</v>
      </c>
    </row>
    <row r="1735" spans="1:6" x14ac:dyDescent="0.3">
      <c r="A1735" s="32" t="s">
        <v>98</v>
      </c>
      <c r="C1735" s="14">
        <f t="shared" ref="C1735" si="194">C1727</f>
        <v>0.26620809088974867</v>
      </c>
      <c r="D1735" s="22"/>
    </row>
    <row r="1736" spans="1:6" x14ac:dyDescent="0.3">
      <c r="A1736" s="13" t="s">
        <v>99</v>
      </c>
      <c r="C1736" s="14">
        <f t="shared" ref="C1736" si="195">C1728+C1729</f>
        <v>0.62661107477023914</v>
      </c>
    </row>
    <row r="1738" spans="1:6" x14ac:dyDescent="0.3">
      <c r="A1738" s="255" t="s">
        <v>100</v>
      </c>
      <c r="C1738" s="35">
        <v>3.664339145396744</v>
      </c>
    </row>
    <row r="1740" spans="1:6" x14ac:dyDescent="0.3">
      <c r="A1740" s="26" t="s">
        <v>8</v>
      </c>
      <c r="B1740" s="26" t="s">
        <v>256</v>
      </c>
    </row>
    <row r="1741" spans="1:6" x14ac:dyDescent="0.3">
      <c r="A1741" s="26" t="s">
        <v>10</v>
      </c>
      <c r="B1741" s="26" t="s">
        <v>11</v>
      </c>
    </row>
    <row r="1742" spans="1:6" x14ac:dyDescent="0.3">
      <c r="A1742" s="26"/>
    </row>
    <row r="1743" spans="1:6" x14ac:dyDescent="0.3">
      <c r="A1743" s="8" t="s">
        <v>261</v>
      </c>
    </row>
    <row r="1745" spans="1:6" x14ac:dyDescent="0.3">
      <c r="C1745" s="10" t="s">
        <v>394</v>
      </c>
    </row>
    <row r="1746" spans="1:6" x14ac:dyDescent="0.3">
      <c r="A1746" s="11" t="s">
        <v>252</v>
      </c>
      <c r="C1746" s="12">
        <v>0.3164377898532727</v>
      </c>
      <c r="E1746" s="22"/>
      <c r="F1746" s="22"/>
    </row>
    <row r="1747" spans="1:6" x14ac:dyDescent="0.3">
      <c r="A1747" s="13" t="s">
        <v>253</v>
      </c>
      <c r="C1747" s="16">
        <v>0.63237532329731228</v>
      </c>
    </row>
    <row r="1748" spans="1:6" x14ac:dyDescent="0.3">
      <c r="A1748" s="13" t="s">
        <v>43</v>
      </c>
      <c r="C1748" s="16">
        <v>5.1186886849415053E-2</v>
      </c>
    </row>
    <row r="1749" spans="1:6" x14ac:dyDescent="0.3">
      <c r="A1749" s="17" t="s">
        <v>5</v>
      </c>
      <c r="C1749" s="19">
        <v>1</v>
      </c>
    </row>
    <row r="1750" spans="1:6" s="22" customFormat="1" x14ac:dyDescent="0.3">
      <c r="A1750" s="240" t="s">
        <v>6</v>
      </c>
      <c r="C1750" s="28">
        <v>31.226384448305815</v>
      </c>
      <c r="D1750"/>
      <c r="E1750"/>
      <c r="F1750"/>
    </row>
    <row r="1751" spans="1:6" x14ac:dyDescent="0.3">
      <c r="A1751" s="235" t="s">
        <v>7</v>
      </c>
      <c r="C1751" s="25">
        <v>140</v>
      </c>
    </row>
    <row r="1753" spans="1:6" x14ac:dyDescent="0.3">
      <c r="A1753" s="26" t="s">
        <v>8</v>
      </c>
      <c r="B1753" s="26" t="s">
        <v>262</v>
      </c>
    </row>
    <row r="1754" spans="1:6" x14ac:dyDescent="0.3">
      <c r="A1754" s="26" t="s">
        <v>10</v>
      </c>
      <c r="B1754" s="26" t="s">
        <v>11</v>
      </c>
      <c r="D1754" s="22"/>
    </row>
    <row r="1756" spans="1:6" x14ac:dyDescent="0.3">
      <c r="A1756" s="8" t="s">
        <v>263</v>
      </c>
    </row>
    <row r="1758" spans="1:6" x14ac:dyDescent="0.3">
      <c r="C1758" s="10" t="s">
        <v>394</v>
      </c>
    </row>
    <row r="1759" spans="1:6" x14ac:dyDescent="0.3">
      <c r="A1759" s="11" t="s">
        <v>184</v>
      </c>
      <c r="C1759" s="12">
        <v>2.3949288690614605E-3</v>
      </c>
    </row>
    <row r="1760" spans="1:6" x14ac:dyDescent="0.3">
      <c r="A1760" s="13" t="s">
        <v>185</v>
      </c>
      <c r="C1760" s="16">
        <v>1.1129717391159488E-2</v>
      </c>
    </row>
    <row r="1761" spans="1:6" x14ac:dyDescent="0.3">
      <c r="A1761" s="13" t="s">
        <v>93</v>
      </c>
      <c r="C1761" s="16">
        <v>0.11269441399030768</v>
      </c>
      <c r="E1761" s="22"/>
      <c r="F1761" s="22"/>
    </row>
    <row r="1762" spans="1:6" x14ac:dyDescent="0.3">
      <c r="A1762" s="13" t="s">
        <v>186</v>
      </c>
      <c r="C1762" s="16">
        <v>0.59222706154295957</v>
      </c>
    </row>
    <row r="1763" spans="1:6" x14ac:dyDescent="0.3">
      <c r="A1763" s="13" t="s">
        <v>187</v>
      </c>
      <c r="C1763" s="16">
        <v>0.2815538782065119</v>
      </c>
    </row>
    <row r="1764" spans="1:6" x14ac:dyDescent="0.3">
      <c r="A1764" s="17" t="s">
        <v>5</v>
      </c>
      <c r="C1764" s="19">
        <v>1</v>
      </c>
    </row>
    <row r="1765" spans="1:6" s="22" customFormat="1" x14ac:dyDescent="0.3">
      <c r="A1765" s="240" t="s">
        <v>6</v>
      </c>
      <c r="C1765" s="28">
        <v>31.226384448305815</v>
      </c>
      <c r="D1765"/>
      <c r="E1765"/>
      <c r="F1765"/>
    </row>
    <row r="1766" spans="1:6" x14ac:dyDescent="0.3">
      <c r="A1766" s="235" t="s">
        <v>7</v>
      </c>
      <c r="C1766" s="25">
        <v>140</v>
      </c>
    </row>
    <row r="1768" spans="1:6" x14ac:dyDescent="0.3">
      <c r="A1768" s="31" t="s">
        <v>97</v>
      </c>
      <c r="C1768" s="14">
        <f t="shared" ref="C1768" si="196">C1759+C1760</f>
        <v>1.3524646260220948E-2</v>
      </c>
    </row>
    <row r="1769" spans="1:6" x14ac:dyDescent="0.3">
      <c r="A1769" s="32" t="s">
        <v>98</v>
      </c>
      <c r="C1769" s="14">
        <f t="shared" ref="C1769" si="197">C1761</f>
        <v>0.11269441399030768</v>
      </c>
      <c r="D1769" s="22"/>
    </row>
    <row r="1770" spans="1:6" x14ac:dyDescent="0.3">
      <c r="A1770" s="13" t="s">
        <v>99</v>
      </c>
      <c r="C1770" s="14">
        <f t="shared" ref="C1770" si="198">C1762+C1763</f>
        <v>0.87378093974947146</v>
      </c>
    </row>
    <row r="1772" spans="1:6" x14ac:dyDescent="0.3">
      <c r="A1772" s="255" t="s">
        <v>100</v>
      </c>
      <c r="C1772" s="35">
        <v>4.1394152428266988</v>
      </c>
    </row>
    <row r="1774" spans="1:6" x14ac:dyDescent="0.3">
      <c r="A1774" s="26" t="s">
        <v>8</v>
      </c>
      <c r="B1774" s="26" t="s">
        <v>262</v>
      </c>
    </row>
    <row r="1775" spans="1:6" x14ac:dyDescent="0.3">
      <c r="A1775" s="26" t="s">
        <v>10</v>
      </c>
      <c r="B1775" s="26" t="s">
        <v>11</v>
      </c>
    </row>
    <row r="1777" spans="1:6" x14ac:dyDescent="0.3">
      <c r="A1777" s="8" t="s">
        <v>264</v>
      </c>
    </row>
    <row r="1779" spans="1:6" x14ac:dyDescent="0.3">
      <c r="C1779" s="10" t="s">
        <v>394</v>
      </c>
    </row>
    <row r="1780" spans="1:6" x14ac:dyDescent="0.3">
      <c r="A1780" s="11" t="s">
        <v>148</v>
      </c>
      <c r="C1780" s="27"/>
    </row>
    <row r="1781" spans="1:6" x14ac:dyDescent="0.3">
      <c r="A1781" s="13" t="s">
        <v>149</v>
      </c>
      <c r="C1781" s="15"/>
    </row>
    <row r="1782" spans="1:6" x14ac:dyDescent="0.3">
      <c r="A1782" s="13" t="s">
        <v>93</v>
      </c>
      <c r="C1782" s="15">
        <v>0.15838122376496716</v>
      </c>
      <c r="E1782" s="22"/>
      <c r="F1782" s="22"/>
    </row>
    <row r="1783" spans="1:6" x14ac:dyDescent="0.3">
      <c r="A1783" s="13" t="s">
        <v>150</v>
      </c>
      <c r="C1783" s="16">
        <v>0.52518499406129493</v>
      </c>
    </row>
    <row r="1784" spans="1:6" x14ac:dyDescent="0.3">
      <c r="A1784" s="13" t="s">
        <v>151</v>
      </c>
      <c r="C1784" s="16">
        <v>0.31643378217373808</v>
      </c>
    </row>
    <row r="1785" spans="1:6" x14ac:dyDescent="0.3">
      <c r="A1785" s="17" t="s">
        <v>5</v>
      </c>
      <c r="C1785" s="19">
        <v>1</v>
      </c>
    </row>
    <row r="1786" spans="1:6" s="22" customFormat="1" x14ac:dyDescent="0.3">
      <c r="A1786" s="240" t="s">
        <v>6</v>
      </c>
      <c r="C1786" s="28">
        <v>9.8812080799304951</v>
      </c>
      <c r="D1786"/>
      <c r="E1786"/>
      <c r="F1786"/>
    </row>
    <row r="1787" spans="1:6" x14ac:dyDescent="0.3">
      <c r="A1787" s="235" t="s">
        <v>7</v>
      </c>
      <c r="C1787" s="25">
        <v>35</v>
      </c>
    </row>
    <row r="1789" spans="1:6" x14ac:dyDescent="0.3">
      <c r="A1789" s="31" t="s">
        <v>97</v>
      </c>
      <c r="C1789" s="14">
        <f t="shared" ref="C1789" si="199">C1780+C1781</f>
        <v>0</v>
      </c>
    </row>
    <row r="1790" spans="1:6" x14ac:dyDescent="0.3">
      <c r="A1790" s="32" t="s">
        <v>98</v>
      </c>
      <c r="C1790" s="14">
        <f t="shared" ref="C1790" si="200">C1782</f>
        <v>0.15838122376496716</v>
      </c>
      <c r="D1790" s="22"/>
    </row>
    <row r="1791" spans="1:6" x14ac:dyDescent="0.3">
      <c r="A1791" s="13" t="s">
        <v>99</v>
      </c>
      <c r="C1791" s="14">
        <f t="shared" ref="C1791" si="201">C1783+C1784</f>
        <v>0.84161877623503301</v>
      </c>
    </row>
    <row r="1793" spans="1:6" x14ac:dyDescent="0.3">
      <c r="A1793" s="255" t="s">
        <v>100</v>
      </c>
      <c r="C1793" s="35">
        <v>4.1580525584087713</v>
      </c>
    </row>
    <row r="1795" spans="1:6" x14ac:dyDescent="0.3">
      <c r="A1795" s="26" t="s">
        <v>8</v>
      </c>
      <c r="B1795" s="26" t="s">
        <v>265</v>
      </c>
    </row>
    <row r="1796" spans="1:6" x14ac:dyDescent="0.3">
      <c r="A1796" s="26" t="s">
        <v>10</v>
      </c>
      <c r="B1796" s="26" t="s">
        <v>11</v>
      </c>
    </row>
    <row r="1798" spans="1:6" x14ac:dyDescent="0.3">
      <c r="A1798" s="8" t="s">
        <v>266</v>
      </c>
    </row>
    <row r="1800" spans="1:6" x14ac:dyDescent="0.3">
      <c r="C1800" s="10" t="s">
        <v>394</v>
      </c>
    </row>
    <row r="1801" spans="1:6" x14ac:dyDescent="0.3">
      <c r="A1801" s="11" t="s">
        <v>252</v>
      </c>
      <c r="C1801" s="12">
        <v>0.70753702613891278</v>
      </c>
      <c r="E1801" s="22"/>
      <c r="F1801" s="22"/>
    </row>
    <row r="1802" spans="1:6" x14ac:dyDescent="0.3">
      <c r="A1802" s="13" t="s">
        <v>253</v>
      </c>
      <c r="C1802" s="16">
        <v>0.28875820559074677</v>
      </c>
    </row>
    <row r="1803" spans="1:6" x14ac:dyDescent="0.3">
      <c r="A1803" s="13" t="s">
        <v>43</v>
      </c>
      <c r="C1803" s="16">
        <v>3.704768270340626E-3</v>
      </c>
    </row>
    <row r="1804" spans="1:6" x14ac:dyDescent="0.3">
      <c r="A1804" s="17" t="s">
        <v>5</v>
      </c>
      <c r="C1804" s="19">
        <v>1</v>
      </c>
    </row>
    <row r="1805" spans="1:6" s="22" customFormat="1" x14ac:dyDescent="0.3">
      <c r="A1805" s="240" t="s">
        <v>6</v>
      </c>
      <c r="C1805" s="28">
        <v>34.127245438748908</v>
      </c>
      <c r="D1805"/>
      <c r="E1805"/>
      <c r="F1805"/>
    </row>
    <row r="1806" spans="1:6" x14ac:dyDescent="0.3">
      <c r="A1806" s="235" t="s">
        <v>7</v>
      </c>
      <c r="C1806" s="25">
        <v>93</v>
      </c>
    </row>
    <row r="1808" spans="1:6" x14ac:dyDescent="0.3">
      <c r="A1808" s="26" t="s">
        <v>8</v>
      </c>
      <c r="B1808" s="26" t="s">
        <v>267</v>
      </c>
    </row>
    <row r="1809" spans="1:6" x14ac:dyDescent="0.3">
      <c r="A1809" s="26" t="s">
        <v>10</v>
      </c>
      <c r="B1809" s="26" t="s">
        <v>11</v>
      </c>
      <c r="D1809" s="22"/>
    </row>
    <row r="1811" spans="1:6" x14ac:dyDescent="0.3">
      <c r="A1811" s="8" t="s">
        <v>268</v>
      </c>
    </row>
    <row r="1813" spans="1:6" x14ac:dyDescent="0.3">
      <c r="C1813" s="10" t="s">
        <v>394</v>
      </c>
    </row>
    <row r="1814" spans="1:6" x14ac:dyDescent="0.3">
      <c r="A1814" s="11" t="s">
        <v>184</v>
      </c>
      <c r="C1814" s="12">
        <v>2.1913567482579983E-3</v>
      </c>
    </row>
    <row r="1815" spans="1:6" x14ac:dyDescent="0.3">
      <c r="A1815" s="13" t="s">
        <v>185</v>
      </c>
      <c r="C1815" s="16">
        <v>5.0635863870176968E-2</v>
      </c>
    </row>
    <row r="1816" spans="1:6" x14ac:dyDescent="0.3">
      <c r="A1816" s="13" t="s">
        <v>93</v>
      </c>
      <c r="C1816" s="16">
        <v>0.2649358009673996</v>
      </c>
      <c r="E1816" s="22"/>
      <c r="F1816" s="22"/>
    </row>
    <row r="1817" spans="1:6" x14ac:dyDescent="0.3">
      <c r="A1817" s="13" t="s">
        <v>186</v>
      </c>
      <c r="C1817" s="16">
        <v>0.58914789426024916</v>
      </c>
    </row>
    <row r="1818" spans="1:6" x14ac:dyDescent="0.3">
      <c r="A1818" s="13" t="s">
        <v>187</v>
      </c>
      <c r="C1818" s="16">
        <v>9.3089084153916299E-2</v>
      </c>
    </row>
    <row r="1819" spans="1:6" x14ac:dyDescent="0.3">
      <c r="A1819" s="17" t="s">
        <v>5</v>
      </c>
      <c r="C1819" s="19">
        <v>1</v>
      </c>
    </row>
    <row r="1820" spans="1:6" s="22" customFormat="1" x14ac:dyDescent="0.3">
      <c r="A1820" s="240" t="s">
        <v>6</v>
      </c>
      <c r="C1820" s="28">
        <v>34.127245438748915</v>
      </c>
      <c r="D1820"/>
      <c r="E1820"/>
      <c r="F1820"/>
    </row>
    <row r="1821" spans="1:6" x14ac:dyDescent="0.3">
      <c r="A1821" s="235" t="s">
        <v>7</v>
      </c>
      <c r="C1821" s="25">
        <v>93</v>
      </c>
    </row>
    <row r="1823" spans="1:6" x14ac:dyDescent="0.3">
      <c r="A1823" s="31" t="s">
        <v>97</v>
      </c>
      <c r="C1823" s="14">
        <f t="shared" ref="C1823" si="202">C1814+C1815</f>
        <v>5.2827220618434964E-2</v>
      </c>
    </row>
    <row r="1824" spans="1:6" x14ac:dyDescent="0.3">
      <c r="A1824" s="32" t="s">
        <v>98</v>
      </c>
      <c r="C1824" s="14">
        <f t="shared" ref="C1824" si="203">C1816</f>
        <v>0.2649358009673996</v>
      </c>
      <c r="D1824" s="22"/>
    </row>
    <row r="1825" spans="1:6" x14ac:dyDescent="0.3">
      <c r="A1825" s="13" t="s">
        <v>99</v>
      </c>
      <c r="C1825" s="14">
        <f t="shared" ref="C1825" si="204">C1817+C1818</f>
        <v>0.68223697841416542</v>
      </c>
    </row>
    <row r="1827" spans="1:6" x14ac:dyDescent="0.3">
      <c r="A1827" s="255" t="s">
        <v>100</v>
      </c>
      <c r="C1827" s="35">
        <v>3.7203074852013902</v>
      </c>
    </row>
    <row r="1829" spans="1:6" x14ac:dyDescent="0.3">
      <c r="A1829" s="26" t="s">
        <v>8</v>
      </c>
      <c r="B1829" s="26" t="s">
        <v>267</v>
      </c>
    </row>
    <row r="1830" spans="1:6" x14ac:dyDescent="0.3">
      <c r="A1830" s="26" t="s">
        <v>10</v>
      </c>
      <c r="B1830" s="26" t="s">
        <v>11</v>
      </c>
    </row>
    <row r="1832" spans="1:6" x14ac:dyDescent="0.3">
      <c r="A1832" s="8" t="s">
        <v>270</v>
      </c>
    </row>
    <row r="1834" spans="1:6" x14ac:dyDescent="0.3">
      <c r="C1834" s="10" t="s">
        <v>394</v>
      </c>
    </row>
    <row r="1835" spans="1:6" x14ac:dyDescent="0.3">
      <c r="A1835" s="11" t="s">
        <v>148</v>
      </c>
      <c r="C1835" s="55"/>
    </row>
    <row r="1836" spans="1:6" x14ac:dyDescent="0.3">
      <c r="A1836" s="13" t="s">
        <v>149</v>
      </c>
      <c r="C1836" s="12">
        <v>4.8839934702244549E-2</v>
      </c>
    </row>
    <row r="1837" spans="1:6" x14ac:dyDescent="0.3">
      <c r="A1837" s="13" t="s">
        <v>93</v>
      </c>
      <c r="C1837" s="16">
        <v>0.21498483064395407</v>
      </c>
      <c r="E1837" s="22"/>
      <c r="F1837" s="22"/>
    </row>
    <row r="1838" spans="1:6" x14ac:dyDescent="0.3">
      <c r="A1838" s="13" t="s">
        <v>150</v>
      </c>
      <c r="C1838" s="16">
        <v>0.58725164212729597</v>
      </c>
    </row>
    <row r="1839" spans="1:6" x14ac:dyDescent="0.3">
      <c r="A1839" s="13" t="s">
        <v>151</v>
      </c>
      <c r="C1839" s="16">
        <v>0.14892359252650533</v>
      </c>
    </row>
    <row r="1840" spans="1:6" x14ac:dyDescent="0.3">
      <c r="A1840" s="17" t="s">
        <v>5</v>
      </c>
      <c r="C1840" s="19">
        <v>1</v>
      </c>
    </row>
    <row r="1841" spans="1:6" s="22" customFormat="1" x14ac:dyDescent="0.3">
      <c r="A1841" s="240" t="s">
        <v>6</v>
      </c>
      <c r="C1841" s="28">
        <v>24.146289748045177</v>
      </c>
      <c r="D1841"/>
      <c r="E1841"/>
      <c r="F1841"/>
    </row>
    <row r="1842" spans="1:6" x14ac:dyDescent="0.3">
      <c r="A1842" s="235" t="s">
        <v>7</v>
      </c>
      <c r="C1842" s="25">
        <v>54</v>
      </c>
    </row>
    <row r="1844" spans="1:6" x14ac:dyDescent="0.3">
      <c r="A1844" s="31" t="s">
        <v>97</v>
      </c>
      <c r="C1844" s="14">
        <f t="shared" ref="C1844" si="205">C1835+C1836</f>
        <v>4.8839934702244549E-2</v>
      </c>
    </row>
    <row r="1845" spans="1:6" x14ac:dyDescent="0.3">
      <c r="A1845" s="32" t="s">
        <v>98</v>
      </c>
      <c r="C1845" s="14">
        <f t="shared" ref="C1845" si="206">C1837</f>
        <v>0.21498483064395407</v>
      </c>
      <c r="D1845" s="22"/>
    </row>
    <row r="1846" spans="1:6" x14ac:dyDescent="0.3">
      <c r="A1846" s="13" t="s">
        <v>99</v>
      </c>
      <c r="C1846" s="14">
        <f t="shared" ref="C1846" si="207">C1838+C1839</f>
        <v>0.7361752346538013</v>
      </c>
    </row>
    <row r="1848" spans="1:6" x14ac:dyDescent="0.3">
      <c r="A1848" s="255" t="s">
        <v>100</v>
      </c>
      <c r="C1848" s="35">
        <v>3.8362588924780625</v>
      </c>
    </row>
    <row r="1850" spans="1:6" x14ac:dyDescent="0.3">
      <c r="A1850" s="26" t="s">
        <v>8</v>
      </c>
      <c r="B1850" s="26" t="s">
        <v>269</v>
      </c>
    </row>
    <row r="1851" spans="1:6" x14ac:dyDescent="0.3">
      <c r="A1851" s="26" t="s">
        <v>10</v>
      </c>
      <c r="B1851" s="26" t="s">
        <v>11</v>
      </c>
    </row>
    <row r="1853" spans="1:6" x14ac:dyDescent="0.3">
      <c r="A1853" s="8" t="s">
        <v>271</v>
      </c>
    </row>
    <row r="1855" spans="1:6" x14ac:dyDescent="0.3">
      <c r="C1855" s="10" t="s">
        <v>394</v>
      </c>
    </row>
    <row r="1856" spans="1:6" x14ac:dyDescent="0.3">
      <c r="A1856" s="11" t="s">
        <v>252</v>
      </c>
      <c r="C1856" s="12">
        <v>0.73730105253838207</v>
      </c>
      <c r="E1856" s="22"/>
      <c r="F1856" s="22"/>
    </row>
    <row r="1857" spans="1:6" x14ac:dyDescent="0.3">
      <c r="A1857" s="13" t="s">
        <v>253</v>
      </c>
      <c r="C1857" s="16">
        <v>0.23222137747668078</v>
      </c>
    </row>
    <row r="1858" spans="1:6" x14ac:dyDescent="0.3">
      <c r="A1858" s="13" t="s">
        <v>43</v>
      </c>
      <c r="C1858" s="16">
        <v>3.0477569984937079E-2</v>
      </c>
    </row>
    <row r="1859" spans="1:6" x14ac:dyDescent="0.3">
      <c r="A1859" s="17" t="s">
        <v>5</v>
      </c>
      <c r="C1859" s="19">
        <v>1</v>
      </c>
    </row>
    <row r="1860" spans="1:6" s="22" customFormat="1" x14ac:dyDescent="0.3">
      <c r="A1860" s="240" t="s">
        <v>6</v>
      </c>
      <c r="C1860" s="28">
        <v>262.24244917463017</v>
      </c>
      <c r="D1860"/>
      <c r="E1860"/>
      <c r="F1860"/>
    </row>
    <row r="1861" spans="1:6" x14ac:dyDescent="0.3">
      <c r="A1861" s="235" t="s">
        <v>7</v>
      </c>
      <c r="C1861" s="25">
        <v>609</v>
      </c>
    </row>
    <row r="1863" spans="1:6" x14ac:dyDescent="0.3">
      <c r="A1863" s="26" t="s">
        <v>8</v>
      </c>
      <c r="B1863" s="26" t="s">
        <v>272</v>
      </c>
    </row>
    <row r="1864" spans="1:6" x14ac:dyDescent="0.3">
      <c r="A1864" s="26" t="s">
        <v>10</v>
      </c>
      <c r="B1864" s="26" t="s">
        <v>11</v>
      </c>
      <c r="D1864" s="22"/>
    </row>
    <row r="1866" spans="1:6" x14ac:dyDescent="0.3">
      <c r="A1866" s="8" t="s">
        <v>273</v>
      </c>
    </row>
    <row r="1868" spans="1:6" x14ac:dyDescent="0.3">
      <c r="C1868" s="10" t="s">
        <v>394</v>
      </c>
    </row>
    <row r="1869" spans="1:6" x14ac:dyDescent="0.3">
      <c r="A1869" s="11" t="s">
        <v>184</v>
      </c>
      <c r="C1869" s="12">
        <v>7.1927938074190277E-3</v>
      </c>
    </row>
    <row r="1870" spans="1:6" x14ac:dyDescent="0.3">
      <c r="A1870" s="13" t="s">
        <v>185</v>
      </c>
      <c r="C1870" s="16">
        <v>1.3831504613161339E-2</v>
      </c>
    </row>
    <row r="1871" spans="1:6" x14ac:dyDescent="0.3">
      <c r="A1871" s="13" t="s">
        <v>93</v>
      </c>
      <c r="C1871" s="16">
        <v>0.18348534219792811</v>
      </c>
      <c r="E1871" s="22"/>
      <c r="F1871" s="22"/>
    </row>
    <row r="1872" spans="1:6" x14ac:dyDescent="0.3">
      <c r="A1872" s="13" t="s">
        <v>186</v>
      </c>
      <c r="C1872" s="16">
        <v>0.47183669435774145</v>
      </c>
    </row>
    <row r="1873" spans="1:14" x14ac:dyDescent="0.3">
      <c r="A1873" s="13" t="s">
        <v>187</v>
      </c>
      <c r="C1873" s="16">
        <v>0.32365366502375009</v>
      </c>
    </row>
    <row r="1874" spans="1:14" x14ac:dyDescent="0.3">
      <c r="A1874" s="17" t="s">
        <v>5</v>
      </c>
      <c r="C1874" s="19">
        <v>1</v>
      </c>
    </row>
    <row r="1875" spans="1:14" s="22" customFormat="1" x14ac:dyDescent="0.3">
      <c r="A1875" s="240" t="s">
        <v>6</v>
      </c>
      <c r="C1875" s="28">
        <v>262.24244917463017</v>
      </c>
      <c r="D1875"/>
      <c r="E1875"/>
      <c r="F1875"/>
    </row>
    <row r="1876" spans="1:14" x14ac:dyDescent="0.3">
      <c r="A1876" s="235" t="s">
        <v>7</v>
      </c>
      <c r="C1876" s="25">
        <v>609</v>
      </c>
    </row>
    <row r="1878" spans="1:14" x14ac:dyDescent="0.3">
      <c r="A1878" s="31" t="s">
        <v>97</v>
      </c>
      <c r="C1878" s="14">
        <f t="shared" ref="C1878" si="208">C1869+C1870</f>
        <v>2.1024298420580366E-2</v>
      </c>
    </row>
    <row r="1879" spans="1:14" x14ac:dyDescent="0.3">
      <c r="A1879" s="32" t="s">
        <v>98</v>
      </c>
      <c r="C1879" s="14">
        <f t="shared" ref="C1879" si="209">C1871</f>
        <v>0.18348534219792811</v>
      </c>
      <c r="D1879" s="22"/>
    </row>
    <row r="1880" spans="1:14" x14ac:dyDescent="0.3">
      <c r="A1880" s="13" t="s">
        <v>99</v>
      </c>
      <c r="C1880" s="14">
        <f t="shared" ref="C1880" si="210">C1872+C1873</f>
        <v>0.79549035938149149</v>
      </c>
    </row>
    <row r="1882" spans="1:14" x14ac:dyDescent="0.3">
      <c r="A1882" s="255" t="s">
        <v>100</v>
      </c>
      <c r="C1882" s="35">
        <v>4.0909269321772417</v>
      </c>
    </row>
    <row r="1884" spans="1:14" x14ac:dyDescent="0.3">
      <c r="A1884" s="26" t="s">
        <v>8</v>
      </c>
      <c r="B1884" s="26" t="s">
        <v>272</v>
      </c>
    </row>
    <row r="1885" spans="1:14" x14ac:dyDescent="0.3">
      <c r="A1885" s="26" t="s">
        <v>10</v>
      </c>
      <c r="B1885" s="26" t="s">
        <v>11</v>
      </c>
    </row>
    <row r="1886" spans="1:14" x14ac:dyDescent="0.3">
      <c r="A1886" s="1"/>
    </row>
    <row r="1887" spans="1:14" x14ac:dyDescent="0.3">
      <c r="A1887" s="164" t="s">
        <v>568</v>
      </c>
      <c r="B1887" s="165"/>
      <c r="C1887" s="165"/>
      <c r="D1887" s="165"/>
      <c r="E1887" s="165"/>
      <c r="F1887" s="165"/>
      <c r="G1887" s="165"/>
      <c r="H1887" s="165"/>
      <c r="I1887" s="165"/>
      <c r="J1887" s="165"/>
      <c r="K1887" s="165"/>
      <c r="L1887" s="165"/>
      <c r="M1887" s="165"/>
      <c r="N1887" s="165"/>
    </row>
    <row r="1888" spans="1:14" x14ac:dyDescent="0.3">
      <c r="A1888" s="1"/>
    </row>
    <row r="1889" spans="1:5" x14ac:dyDescent="0.3">
      <c r="A1889" s="1"/>
      <c r="E1889" s="162" t="s">
        <v>577</v>
      </c>
    </row>
    <row r="1890" spans="1:5" x14ac:dyDescent="0.3">
      <c r="A1890" s="146" t="s">
        <v>184</v>
      </c>
      <c r="E1890" s="157">
        <v>7.0742831247444682E-2</v>
      </c>
    </row>
    <row r="1891" spans="1:5" x14ac:dyDescent="0.3">
      <c r="A1891" s="147" t="s">
        <v>185</v>
      </c>
      <c r="E1891" s="158">
        <v>0.15221034163680361</v>
      </c>
    </row>
    <row r="1892" spans="1:5" x14ac:dyDescent="0.3">
      <c r="A1892" s="147" t="s">
        <v>93</v>
      </c>
      <c r="E1892" s="158">
        <v>0.40944441139202792</v>
      </c>
    </row>
    <row r="1893" spans="1:5" x14ac:dyDescent="0.3">
      <c r="A1893" s="147" t="s">
        <v>186</v>
      </c>
      <c r="E1893" s="158">
        <v>0.32917210449232992</v>
      </c>
    </row>
    <row r="1894" spans="1:5" x14ac:dyDescent="0.3">
      <c r="A1894" s="147" t="s">
        <v>187</v>
      </c>
      <c r="E1894" s="158">
        <v>3.8430311231393829E-2</v>
      </c>
    </row>
    <row r="1895" spans="1:5" x14ac:dyDescent="0.3">
      <c r="A1895" s="133" t="s">
        <v>5</v>
      </c>
      <c r="E1895" s="159">
        <v>1</v>
      </c>
    </row>
    <row r="1896" spans="1:5" s="22" customFormat="1" x14ac:dyDescent="0.3">
      <c r="A1896" s="251" t="s">
        <v>6</v>
      </c>
      <c r="B1896"/>
      <c r="C1896"/>
      <c r="D1896"/>
      <c r="E1896" s="160">
        <v>499.99430379746872</v>
      </c>
    </row>
    <row r="1897" spans="1:5" x14ac:dyDescent="0.3">
      <c r="A1897" s="252" t="s">
        <v>7</v>
      </c>
      <c r="E1897" s="161">
        <v>395</v>
      </c>
    </row>
    <row r="1898" spans="1:5" x14ac:dyDescent="0.3">
      <c r="A1898" s="1"/>
    </row>
    <row r="1899" spans="1:5" s="22" customFormat="1" x14ac:dyDescent="0.3">
      <c r="A1899" s="31" t="s">
        <v>97</v>
      </c>
      <c r="B1899"/>
      <c r="C1899"/>
      <c r="D1899"/>
      <c r="E1899" s="14">
        <f t="shared" ref="E1899" si="211">E1890+E1891</f>
        <v>0.22295317288424829</v>
      </c>
    </row>
    <row r="1900" spans="1:5" s="22" customFormat="1" x14ac:dyDescent="0.3">
      <c r="A1900" s="32" t="s">
        <v>98</v>
      </c>
      <c r="B1900"/>
      <c r="C1900"/>
      <c r="D1900"/>
      <c r="E1900" s="14">
        <f t="shared" ref="E1900" si="212">E1892</f>
        <v>0.40944441139202792</v>
      </c>
    </row>
    <row r="1901" spans="1:5" s="22" customFormat="1" x14ac:dyDescent="0.3">
      <c r="A1901" s="13" t="s">
        <v>99</v>
      </c>
      <c r="B1901"/>
      <c r="C1901"/>
      <c r="D1901"/>
      <c r="E1901" s="14">
        <f t="shared" ref="E1901" si="213">E1893+E1894</f>
        <v>0.36760241572372376</v>
      </c>
    </row>
    <row r="1902" spans="1:5" x14ac:dyDescent="0.3">
      <c r="E1902" s="22"/>
    </row>
    <row r="1903" spans="1:5" x14ac:dyDescent="0.3">
      <c r="A1903" s="255" t="s">
        <v>100</v>
      </c>
      <c r="E1903" s="34">
        <v>3.1123367228234269</v>
      </c>
    </row>
    <row r="1904" spans="1:5" x14ac:dyDescent="0.3">
      <c r="E1904" s="22"/>
    </row>
    <row r="1905" spans="1:7" x14ac:dyDescent="0.3">
      <c r="A1905" s="26" t="s">
        <v>8</v>
      </c>
      <c r="B1905" s="26" t="s">
        <v>9</v>
      </c>
    </row>
    <row r="1906" spans="1:7" x14ac:dyDescent="0.3">
      <c r="A1906" s="26" t="s">
        <v>10</v>
      </c>
      <c r="B1906" s="26" t="s">
        <v>11</v>
      </c>
    </row>
    <row r="1908" spans="1:7" x14ac:dyDescent="0.3">
      <c r="A1908" s="164" t="s">
        <v>679</v>
      </c>
    </row>
    <row r="1910" spans="1:7" x14ac:dyDescent="0.3">
      <c r="B1910" s="69" t="s">
        <v>492</v>
      </c>
      <c r="C1910" s="10" t="s">
        <v>394</v>
      </c>
      <c r="E1910" s="162" t="s">
        <v>577</v>
      </c>
      <c r="F1910" s="250" t="s">
        <v>5</v>
      </c>
    </row>
    <row r="1911" spans="1:7" x14ac:dyDescent="0.3">
      <c r="A1911" s="11" t="s">
        <v>184</v>
      </c>
      <c r="B1911" s="72">
        <v>3.4639785716265512E-2</v>
      </c>
      <c r="C1911" s="12">
        <v>2.6582526091790234E-2</v>
      </c>
      <c r="E1911" s="157">
        <v>4.1313635218629116E-2</v>
      </c>
      <c r="F1911" s="249">
        <v>3.4178621957904817E-2</v>
      </c>
    </row>
    <row r="1912" spans="1:7" x14ac:dyDescent="0.3">
      <c r="A1912" s="13" t="s">
        <v>185</v>
      </c>
      <c r="B1912" s="75">
        <v>7.7984939722626295E-2</v>
      </c>
      <c r="C1912" s="16">
        <v>8.0082220331576359E-2</v>
      </c>
      <c r="E1912" s="158">
        <v>7.0778274689205375E-2</v>
      </c>
      <c r="F1912" s="248">
        <v>7.6281832458710133E-2</v>
      </c>
    </row>
    <row r="1913" spans="1:7" x14ac:dyDescent="0.3">
      <c r="A1913" s="13" t="s">
        <v>93</v>
      </c>
      <c r="B1913" s="75">
        <v>0.3135462519699595</v>
      </c>
      <c r="C1913" s="16">
        <v>0.19638048299531691</v>
      </c>
      <c r="E1913" s="158">
        <v>0.18860138912974972</v>
      </c>
      <c r="F1913" s="248">
        <v>0.23284287624851444</v>
      </c>
    </row>
    <row r="1914" spans="1:7" x14ac:dyDescent="0.3">
      <c r="A1914" s="13" t="s">
        <v>186</v>
      </c>
      <c r="B1914" s="75">
        <v>0.41065538250884726</v>
      </c>
      <c r="C1914" s="16">
        <v>0.42097775014731076</v>
      </c>
      <c r="E1914" s="158">
        <v>0.46049689173674074</v>
      </c>
      <c r="F1914" s="248">
        <v>0.43070989507216056</v>
      </c>
    </row>
    <row r="1915" spans="1:7" x14ac:dyDescent="0.3">
      <c r="A1915" s="13" t="s">
        <v>187</v>
      </c>
      <c r="B1915" s="75">
        <v>0.16317364008230151</v>
      </c>
      <c r="C1915" s="16">
        <v>0.17813544879470819</v>
      </c>
      <c r="E1915" s="158">
        <v>0.17991597372628312</v>
      </c>
      <c r="F1915" s="248">
        <v>0.17374166406223526</v>
      </c>
    </row>
    <row r="1916" spans="1:7" x14ac:dyDescent="0.3">
      <c r="A1916" s="13" t="s">
        <v>96</v>
      </c>
      <c r="B1916" s="285"/>
      <c r="C1916" s="16">
        <v>9.7841571639297631E-2</v>
      </c>
      <c r="E1916" s="158">
        <v>5.8893835499391818E-2</v>
      </c>
      <c r="F1916" s="248">
        <v>5.2245110200474704E-2</v>
      </c>
    </row>
    <row r="1917" spans="1:7" x14ac:dyDescent="0.3">
      <c r="A1917" s="17" t="s">
        <v>5</v>
      </c>
      <c r="B1917" s="78">
        <v>1</v>
      </c>
      <c r="C1917" s="19">
        <v>1</v>
      </c>
      <c r="E1917" s="159">
        <v>1</v>
      </c>
      <c r="F1917" s="247">
        <v>1</v>
      </c>
    </row>
    <row r="1918" spans="1:7" s="22" customFormat="1" x14ac:dyDescent="0.3">
      <c r="A1918" s="240" t="s">
        <v>6</v>
      </c>
      <c r="B1918" s="79">
        <v>499.99999999999989</v>
      </c>
      <c r="C1918" s="28">
        <v>499.99999131190214</v>
      </c>
      <c r="D1918"/>
      <c r="E1918" s="160">
        <v>499.99430379746872</v>
      </c>
      <c r="F1918" s="269">
        <v>1499.9942951093753</v>
      </c>
      <c r="G1918"/>
    </row>
    <row r="1919" spans="1:7" x14ac:dyDescent="0.3">
      <c r="A1919" s="235" t="s">
        <v>7</v>
      </c>
      <c r="B1919" s="81">
        <v>812</v>
      </c>
      <c r="C1919" s="25">
        <v>1151</v>
      </c>
      <c r="E1919" s="161">
        <v>395</v>
      </c>
      <c r="F1919" s="271">
        <v>2358</v>
      </c>
    </row>
    <row r="1921" spans="1:6" x14ac:dyDescent="0.3">
      <c r="A1921" s="31" t="s">
        <v>97</v>
      </c>
      <c r="B1921" s="14">
        <f t="shared" ref="B1921" si="214">B1911+B1912</f>
        <v>0.11262472543889181</v>
      </c>
      <c r="C1921" s="14">
        <f>C1911+C1912</f>
        <v>0.1066647464233666</v>
      </c>
      <c r="E1921" s="14">
        <f t="shared" ref="E1921:F1921" si="215">E1911+E1912</f>
        <v>0.11209190990783449</v>
      </c>
      <c r="F1921" s="14">
        <f t="shared" si="215"/>
        <v>0.11046045441661495</v>
      </c>
    </row>
    <row r="1922" spans="1:6" x14ac:dyDescent="0.3">
      <c r="A1922" s="32" t="s">
        <v>98</v>
      </c>
      <c r="B1922" s="14">
        <f t="shared" ref="B1922" si="216">B1913</f>
        <v>0.3135462519699595</v>
      </c>
      <c r="C1922" s="14">
        <f>C1913</f>
        <v>0.19638048299531691</v>
      </c>
      <c r="D1922" s="22"/>
      <c r="E1922" s="14">
        <f t="shared" ref="E1922:F1922" si="217">E1913</f>
        <v>0.18860138912974972</v>
      </c>
      <c r="F1922" s="14">
        <f t="shared" si="217"/>
        <v>0.23284287624851444</v>
      </c>
    </row>
    <row r="1923" spans="1:6" x14ac:dyDescent="0.3">
      <c r="A1923" s="13" t="s">
        <v>99</v>
      </c>
      <c r="B1923" s="14">
        <f t="shared" ref="B1923" si="218">B1914+B1915</f>
        <v>0.57382902259114876</v>
      </c>
      <c r="C1923" s="14">
        <f>C1914+C1915</f>
        <v>0.59911319894201898</v>
      </c>
      <c r="E1923" s="14">
        <f t="shared" ref="E1923:F1923" si="219">E1914+E1915</f>
        <v>0.64041286546302389</v>
      </c>
      <c r="F1923" s="14">
        <f t="shared" si="219"/>
        <v>0.60445155913439585</v>
      </c>
    </row>
    <row r="1924" spans="1:6" x14ac:dyDescent="0.3">
      <c r="A1924" s="13" t="s">
        <v>96</v>
      </c>
      <c r="B1924" s="59"/>
      <c r="C1924" s="59">
        <f t="shared" ref="C1924" si="220">C1916</f>
        <v>9.7841571639297631E-2</v>
      </c>
      <c r="E1924" s="158">
        <v>5.8893835499391818E-2</v>
      </c>
      <c r="F1924" s="158">
        <v>5.8893835499391818E-2</v>
      </c>
    </row>
    <row r="1925" spans="1:6" x14ac:dyDescent="0.3">
      <c r="E1925" s="22"/>
    </row>
    <row r="1926" spans="1:6" x14ac:dyDescent="0.3">
      <c r="A1926" s="255" t="s">
        <v>100</v>
      </c>
      <c r="B1926" s="35">
        <v>3.5897381515182882</v>
      </c>
      <c r="C1926" s="35">
        <v>3.7138450000000001</v>
      </c>
      <c r="E1926" s="34">
        <v>3.7086589999999999</v>
      </c>
      <c r="F1926" s="34">
        <v>3.6684789006534411</v>
      </c>
    </row>
    <row r="1927" spans="1:6" x14ac:dyDescent="0.3">
      <c r="A1927" s="240" t="s">
        <v>101</v>
      </c>
      <c r="B1927" s="20"/>
      <c r="C1927" s="20">
        <v>451.079206</v>
      </c>
      <c r="E1927" s="116">
        <v>470.54772200000002</v>
      </c>
      <c r="F1927" s="116">
        <v>1421.6269278613074</v>
      </c>
    </row>
    <row r="1928" spans="1:6" x14ac:dyDescent="0.3">
      <c r="A1928" s="256" t="s">
        <v>102</v>
      </c>
      <c r="B1928" s="23"/>
      <c r="C1928" s="23">
        <v>1064</v>
      </c>
      <c r="E1928" s="116">
        <v>372</v>
      </c>
      <c r="F1928" s="116">
        <v>2248</v>
      </c>
    </row>
    <row r="1930" spans="1:6" x14ac:dyDescent="0.3">
      <c r="A1930" s="26" t="s">
        <v>8</v>
      </c>
      <c r="B1930" s="26" t="s">
        <v>9</v>
      </c>
    </row>
    <row r="1931" spans="1:6" x14ac:dyDescent="0.3">
      <c r="A1931" s="26" t="s">
        <v>10</v>
      </c>
      <c r="B1931" s="26" t="s">
        <v>11</v>
      </c>
    </row>
    <row r="1933" spans="1:6" x14ac:dyDescent="0.3">
      <c r="A1933" s="8" t="s">
        <v>680</v>
      </c>
    </row>
    <row r="1935" spans="1:6" x14ac:dyDescent="0.3">
      <c r="B1935" s="68" t="s">
        <v>492</v>
      </c>
      <c r="C1935" s="10" t="s">
        <v>394</v>
      </c>
      <c r="D1935" s="105" t="s">
        <v>517</v>
      </c>
      <c r="E1935" s="162" t="s">
        <v>577</v>
      </c>
      <c r="F1935" s="250" t="s">
        <v>5</v>
      </c>
    </row>
    <row r="1936" spans="1:6" x14ac:dyDescent="0.3">
      <c r="A1936" s="11" t="s">
        <v>188</v>
      </c>
      <c r="B1936" s="71">
        <v>3.8153386450048357E-2</v>
      </c>
      <c r="C1936" s="12">
        <v>3.666027431208127E-2</v>
      </c>
      <c r="D1936" s="106">
        <v>3.0389279145944404E-3</v>
      </c>
      <c r="E1936" s="157">
        <v>5.1123367228234302E-2</v>
      </c>
      <c r="F1936" s="249">
        <v>3.2243935062769895E-2</v>
      </c>
    </row>
    <row r="1937" spans="1:6" x14ac:dyDescent="0.3">
      <c r="A1937" s="13" t="s">
        <v>189</v>
      </c>
      <c r="B1937" s="74">
        <v>0.12333537121199083</v>
      </c>
      <c r="C1937" s="16">
        <v>0.10934399581831455</v>
      </c>
      <c r="D1937" s="107">
        <v>4.7024986491101893E-2</v>
      </c>
      <c r="E1937" s="158">
        <v>0.11166987978344062</v>
      </c>
      <c r="F1937" s="248">
        <v>9.7843518682043287E-2</v>
      </c>
    </row>
    <row r="1938" spans="1:6" x14ac:dyDescent="0.3">
      <c r="A1938" s="13" t="s">
        <v>93</v>
      </c>
      <c r="B1938" s="74">
        <v>0.27056813590513851</v>
      </c>
      <c r="C1938" s="16">
        <v>0.31618213320907257</v>
      </c>
      <c r="D1938" s="107">
        <v>0.28726905869035485</v>
      </c>
      <c r="E1938" s="158">
        <v>0.34443278467729371</v>
      </c>
      <c r="F1938" s="248">
        <v>0.30461291458569351</v>
      </c>
    </row>
    <row r="1939" spans="1:6" x14ac:dyDescent="0.3">
      <c r="A1939" s="13" t="s">
        <v>190</v>
      </c>
      <c r="B1939" s="74">
        <v>0.43147251446265017</v>
      </c>
      <c r="C1939" s="16">
        <v>0.42285498736498672</v>
      </c>
      <c r="D1939" s="107">
        <v>0.54310573867617418</v>
      </c>
      <c r="E1939" s="158">
        <v>0.39956379249890184</v>
      </c>
      <c r="F1939" s="248">
        <v>0.44924940027267801</v>
      </c>
    </row>
    <row r="1940" spans="1:6" x14ac:dyDescent="0.3">
      <c r="A1940" s="13" t="s">
        <v>191</v>
      </c>
      <c r="B1940" s="74">
        <v>0.136470591970172</v>
      </c>
      <c r="C1940" s="16">
        <v>0.11495860929554498</v>
      </c>
      <c r="D1940" s="107">
        <v>0.11956128822777458</v>
      </c>
      <c r="E1940" s="158">
        <v>9.3210175812129564E-2</v>
      </c>
      <c r="F1940" s="248">
        <v>0.11605023139681526</v>
      </c>
    </row>
    <row r="1941" spans="1:6" x14ac:dyDescent="0.3">
      <c r="A1941" s="17" t="s">
        <v>5</v>
      </c>
      <c r="B1941" s="77">
        <v>1</v>
      </c>
      <c r="C1941" s="19">
        <v>1</v>
      </c>
      <c r="D1941" s="108">
        <v>1</v>
      </c>
      <c r="E1941" s="159">
        <v>1</v>
      </c>
      <c r="F1941" s="247">
        <v>1</v>
      </c>
    </row>
    <row r="1942" spans="1:6" s="22" customFormat="1" x14ac:dyDescent="0.3">
      <c r="A1942" s="240" t="s">
        <v>6</v>
      </c>
      <c r="B1942" s="79">
        <v>499.99999999999989</v>
      </c>
      <c r="C1942" s="28">
        <v>499.99999131190214</v>
      </c>
      <c r="D1942" s="109">
        <v>500.00000847457653</v>
      </c>
      <c r="E1942" s="160">
        <v>499.99430379746872</v>
      </c>
      <c r="F1942" s="269">
        <v>1999.9943035839574</v>
      </c>
    </row>
    <row r="1943" spans="1:6" x14ac:dyDescent="0.3">
      <c r="A1943" s="235" t="s">
        <v>7</v>
      </c>
      <c r="B1943" s="81">
        <v>812</v>
      </c>
      <c r="C1943" s="25">
        <v>1151</v>
      </c>
      <c r="D1943" s="110">
        <v>472</v>
      </c>
      <c r="E1943" s="161">
        <v>395</v>
      </c>
      <c r="F1943" s="271">
        <v>2830</v>
      </c>
    </row>
    <row r="1945" spans="1:6" x14ac:dyDescent="0.3">
      <c r="A1945" s="31" t="s">
        <v>97</v>
      </c>
      <c r="B1945" s="14">
        <f t="shared" ref="B1945" si="221">B1936+B1937</f>
        <v>0.16148875766203918</v>
      </c>
      <c r="C1945" s="14">
        <f t="shared" ref="C1945" si="222">C1936+C1937</f>
        <v>0.14600427013039582</v>
      </c>
      <c r="D1945" s="14">
        <f>D1936+D1937</f>
        <v>5.0063914405696332E-2</v>
      </c>
      <c r="E1945" s="14">
        <f t="shared" ref="E1945:F1945" si="223">E1936+E1937</f>
        <v>0.16279324701167491</v>
      </c>
      <c r="F1945" s="14">
        <f t="shared" si="223"/>
        <v>0.13008745374481318</v>
      </c>
    </row>
    <row r="1946" spans="1:6" x14ac:dyDescent="0.3">
      <c r="A1946" s="32" t="s">
        <v>98</v>
      </c>
      <c r="B1946" s="14">
        <f t="shared" ref="B1946" si="224">B1938</f>
        <v>0.27056813590513851</v>
      </c>
      <c r="C1946" s="14">
        <f t="shared" ref="C1946" si="225">C1938</f>
        <v>0.31618213320907257</v>
      </c>
      <c r="D1946" s="14">
        <f>D1938</f>
        <v>0.28726905869035485</v>
      </c>
      <c r="E1946" s="14">
        <f t="shared" ref="E1946:F1946" si="226">E1938</f>
        <v>0.34443278467729371</v>
      </c>
      <c r="F1946" s="14">
        <f t="shared" si="226"/>
        <v>0.30461291458569351</v>
      </c>
    </row>
    <row r="1947" spans="1:6" x14ac:dyDescent="0.3">
      <c r="A1947" s="13" t="s">
        <v>99</v>
      </c>
      <c r="B1947" s="14">
        <f t="shared" ref="B1947" si="227">B1939+B1940</f>
        <v>0.5679431064328222</v>
      </c>
      <c r="C1947" s="14">
        <f t="shared" ref="C1947" si="228">C1939+C1940</f>
        <v>0.53781359666053175</v>
      </c>
      <c r="D1947" s="14">
        <f>D1939+D1940</f>
        <v>0.66266702690394874</v>
      </c>
      <c r="E1947" s="14">
        <f t="shared" ref="E1947:F1947" si="229">E1939+E1940</f>
        <v>0.49277396831103137</v>
      </c>
      <c r="F1947" s="14">
        <f t="shared" si="229"/>
        <v>0.56529963166949326</v>
      </c>
    </row>
    <row r="1948" spans="1:6" x14ac:dyDescent="0.3">
      <c r="E1948" s="22"/>
    </row>
    <row r="1949" spans="1:6" x14ac:dyDescent="0.3">
      <c r="A1949" s="255" t="s">
        <v>100</v>
      </c>
      <c r="B1949" s="35">
        <v>3.5047715542909099</v>
      </c>
      <c r="C1949" s="35">
        <v>3.4701076615136022</v>
      </c>
      <c r="D1949" s="34">
        <v>3.7291254728114329</v>
      </c>
      <c r="E1949" s="34">
        <v>3.3720675298832496</v>
      </c>
      <c r="F1949" s="34">
        <v>3.5190184742587234</v>
      </c>
    </row>
    <row r="1950" spans="1:6" x14ac:dyDescent="0.3">
      <c r="E1950" s="66"/>
      <c r="F1950" s="66"/>
    </row>
    <row r="1951" spans="1:6" x14ac:dyDescent="0.3">
      <c r="A1951" s="26" t="s">
        <v>8</v>
      </c>
      <c r="B1951" s="26" t="s">
        <v>9</v>
      </c>
    </row>
    <row r="1952" spans="1:6" x14ac:dyDescent="0.3">
      <c r="A1952" s="26" t="s">
        <v>10</v>
      </c>
      <c r="B1952" s="26" t="s">
        <v>11</v>
      </c>
    </row>
    <row r="1953" spans="1:15" x14ac:dyDescent="0.3">
      <c r="A1953" s="83"/>
      <c r="B1953" s="84"/>
      <c r="C1953" s="84"/>
      <c r="G1953" s="84"/>
      <c r="H1953" s="84"/>
      <c r="I1953" s="84"/>
      <c r="J1953" s="84"/>
      <c r="K1953" s="84"/>
      <c r="L1953" s="84"/>
      <c r="M1953" s="84"/>
      <c r="N1953" s="84"/>
      <c r="O1953" s="84"/>
    </row>
    <row r="1954" spans="1:15" x14ac:dyDescent="0.3">
      <c r="A1954" s="65" t="s">
        <v>439</v>
      </c>
      <c r="B1954" s="66"/>
      <c r="C1954" s="66"/>
      <c r="G1954" s="66"/>
      <c r="H1954" s="66"/>
      <c r="I1954" s="66"/>
      <c r="J1954" s="66"/>
      <c r="K1954" s="66"/>
      <c r="L1954" s="66"/>
      <c r="M1954" s="66"/>
      <c r="N1954" s="66"/>
      <c r="O1954" s="66"/>
    </row>
    <row r="1955" spans="1:15" x14ac:dyDescent="0.3">
      <c r="A1955" s="1"/>
    </row>
    <row r="1956" spans="1:15" x14ac:dyDescent="0.3">
      <c r="A1956" s="1"/>
      <c r="B1956" s="68" t="s">
        <v>492</v>
      </c>
    </row>
    <row r="1957" spans="1:15" x14ac:dyDescent="0.3">
      <c r="A1957" s="70" t="s">
        <v>188</v>
      </c>
      <c r="B1957" s="71">
        <v>2.8019427369528453E-2</v>
      </c>
      <c r="D1957" s="84"/>
    </row>
    <row r="1958" spans="1:15" x14ac:dyDescent="0.3">
      <c r="A1958" s="73" t="s">
        <v>189</v>
      </c>
      <c r="B1958" s="74">
        <v>6.9417912745825996E-2</v>
      </c>
      <c r="D1958" s="66"/>
    </row>
    <row r="1959" spans="1:15" x14ac:dyDescent="0.3">
      <c r="A1959" s="73" t="s">
        <v>93</v>
      </c>
      <c r="B1959" s="74">
        <v>0.27813539353219563</v>
      </c>
    </row>
    <row r="1960" spans="1:15" x14ac:dyDescent="0.3">
      <c r="A1960" s="73" t="s">
        <v>190</v>
      </c>
      <c r="B1960" s="74">
        <v>0.43848799415962775</v>
      </c>
    </row>
    <row r="1961" spans="1:15" x14ac:dyDescent="0.3">
      <c r="A1961" s="73" t="s">
        <v>191</v>
      </c>
      <c r="B1961" s="74">
        <v>0.18593927219282219</v>
      </c>
    </row>
    <row r="1962" spans="1:15" x14ac:dyDescent="0.3">
      <c r="A1962" s="76" t="s">
        <v>5</v>
      </c>
      <c r="B1962" s="77">
        <v>1</v>
      </c>
    </row>
    <row r="1963" spans="1:15" x14ac:dyDescent="0.3">
      <c r="A1963" s="253" t="s">
        <v>6</v>
      </c>
      <c r="B1963" s="79">
        <v>499.99999999999989</v>
      </c>
    </row>
    <row r="1964" spans="1:15" x14ac:dyDescent="0.3">
      <c r="A1964" s="254" t="s">
        <v>7</v>
      </c>
      <c r="B1964" s="81">
        <v>812</v>
      </c>
    </row>
    <row r="1966" spans="1:15" x14ac:dyDescent="0.3">
      <c r="A1966" s="31" t="s">
        <v>97</v>
      </c>
      <c r="B1966" s="14">
        <f t="shared" ref="B1966" si="230">B1957+B1958</f>
        <v>9.7437340115354446E-2</v>
      </c>
    </row>
    <row r="1967" spans="1:15" x14ac:dyDescent="0.3">
      <c r="A1967" s="32" t="s">
        <v>98</v>
      </c>
      <c r="B1967" s="14">
        <f t="shared" ref="B1967" si="231">B1959</f>
        <v>0.27813539353219563</v>
      </c>
    </row>
    <row r="1968" spans="1:15" x14ac:dyDescent="0.3">
      <c r="A1968" s="13" t="s">
        <v>99</v>
      </c>
      <c r="B1968" s="14">
        <f t="shared" ref="B1968" si="232">B1960+B1961</f>
        <v>0.62442726635244994</v>
      </c>
    </row>
    <row r="1970" spans="1:6" x14ac:dyDescent="0.3">
      <c r="A1970" s="255" t="s">
        <v>100</v>
      </c>
      <c r="B1970" s="35">
        <v>3.6849097710603864</v>
      </c>
    </row>
    <row r="1972" spans="1:6" x14ac:dyDescent="0.3">
      <c r="A1972" s="26" t="s">
        <v>8</v>
      </c>
      <c r="B1972" s="26" t="s">
        <v>9</v>
      </c>
    </row>
    <row r="1973" spans="1:6" x14ac:dyDescent="0.3">
      <c r="A1973" s="26" t="s">
        <v>10</v>
      </c>
      <c r="B1973" s="26" t="s">
        <v>11</v>
      </c>
    </row>
    <row r="1975" spans="1:6" x14ac:dyDescent="0.3">
      <c r="A1975" s="164" t="s">
        <v>633</v>
      </c>
    </row>
    <row r="1977" spans="1:6" x14ac:dyDescent="0.3">
      <c r="B1977" s="68" t="s">
        <v>492</v>
      </c>
      <c r="C1977" s="10" t="s">
        <v>394</v>
      </c>
      <c r="D1977" s="105" t="s">
        <v>517</v>
      </c>
      <c r="E1977" s="162" t="s">
        <v>577</v>
      </c>
      <c r="F1977" s="250" t="s">
        <v>5</v>
      </c>
    </row>
    <row r="1978" spans="1:6" x14ac:dyDescent="0.3">
      <c r="A1978" s="11" t="s">
        <v>146</v>
      </c>
      <c r="B1978" s="71">
        <v>7.2050671260623533E-2</v>
      </c>
      <c r="C1978" s="12">
        <v>0.12783398832031154</v>
      </c>
      <c r="D1978" s="106">
        <v>0.57389298603571226</v>
      </c>
      <c r="E1978" s="157">
        <v>0.76083904753345233</v>
      </c>
      <c r="F1978" s="249">
        <v>0.38365310094114585</v>
      </c>
    </row>
    <row r="1979" spans="1:6" x14ac:dyDescent="0.3">
      <c r="A1979" s="13" t="s">
        <v>147</v>
      </c>
      <c r="B1979" s="74">
        <v>0.92794932873937652</v>
      </c>
      <c r="C1979" s="16">
        <v>0.87216601167968844</v>
      </c>
      <c r="D1979" s="107">
        <v>0.42610701396428774</v>
      </c>
      <c r="E1979" s="158">
        <v>0.23916095246654756</v>
      </c>
      <c r="F1979" s="248">
        <v>0.61634689905885409</v>
      </c>
    </row>
    <row r="1980" spans="1:6" x14ac:dyDescent="0.3">
      <c r="A1980" s="17" t="s">
        <v>5</v>
      </c>
      <c r="B1980" s="77">
        <v>1</v>
      </c>
      <c r="C1980" s="19">
        <v>1</v>
      </c>
      <c r="D1980" s="108">
        <v>1</v>
      </c>
      <c r="E1980" s="159">
        <v>1</v>
      </c>
      <c r="F1980" s="247">
        <v>1</v>
      </c>
    </row>
    <row r="1981" spans="1:6" s="22" customFormat="1" x14ac:dyDescent="0.3">
      <c r="A1981" s="240" t="s">
        <v>6</v>
      </c>
      <c r="B1981" s="79">
        <v>499.99999999999989</v>
      </c>
      <c r="C1981" s="28">
        <v>499.99999131190214</v>
      </c>
      <c r="D1981" s="109">
        <v>500.0000084745767</v>
      </c>
      <c r="E1981" s="160">
        <v>499.99430379746872</v>
      </c>
      <c r="F1981" s="269">
        <v>1999.9943035839492</v>
      </c>
    </row>
    <row r="1982" spans="1:6" x14ac:dyDescent="0.3">
      <c r="A1982" s="235" t="s">
        <v>7</v>
      </c>
      <c r="B1982" s="81">
        <v>812</v>
      </c>
      <c r="C1982" s="25">
        <v>1151</v>
      </c>
      <c r="D1982" s="110">
        <v>472</v>
      </c>
      <c r="E1982" s="161">
        <v>395</v>
      </c>
      <c r="F1982" s="271">
        <v>2830</v>
      </c>
    </row>
    <row r="1983" spans="1:6" x14ac:dyDescent="0.3">
      <c r="B1983" s="22"/>
    </row>
    <row r="1984" spans="1:6" x14ac:dyDescent="0.3">
      <c r="A1984" s="26" t="s">
        <v>8</v>
      </c>
      <c r="B1984" s="26" t="s">
        <v>9</v>
      </c>
      <c r="E1984" s="22"/>
    </row>
    <row r="1985" spans="1:6" x14ac:dyDescent="0.3">
      <c r="A1985" s="26" t="s">
        <v>10</v>
      </c>
      <c r="B1985" s="26" t="s">
        <v>11</v>
      </c>
    </row>
    <row r="1987" spans="1:6" x14ac:dyDescent="0.3">
      <c r="A1987" s="164" t="s">
        <v>632</v>
      </c>
    </row>
    <row r="1989" spans="1:6" x14ac:dyDescent="0.3">
      <c r="C1989" s="10" t="s">
        <v>394</v>
      </c>
      <c r="D1989" s="105" t="s">
        <v>517</v>
      </c>
      <c r="E1989" s="162" t="s">
        <v>577</v>
      </c>
      <c r="F1989" s="250" t="s">
        <v>5</v>
      </c>
    </row>
    <row r="1990" spans="1:6" x14ac:dyDescent="0.3">
      <c r="A1990" s="11" t="s">
        <v>146</v>
      </c>
      <c r="C1990" s="12">
        <v>0.15826874558242832</v>
      </c>
      <c r="D1990" s="106">
        <v>0.46488954932390614</v>
      </c>
      <c r="E1990" s="157">
        <v>0.71745070513461517</v>
      </c>
      <c r="F1990" s="249">
        <v>0.44686864092689327</v>
      </c>
    </row>
    <row r="1991" spans="1:6" x14ac:dyDescent="0.3">
      <c r="A1991" s="13" t="s">
        <v>147</v>
      </c>
      <c r="C1991" s="16">
        <v>0.30881427295941383</v>
      </c>
      <c r="D1991" s="107">
        <v>0.17762348427756788</v>
      </c>
      <c r="E1991" s="158">
        <v>0.11571296381857525</v>
      </c>
      <c r="F1991" s="248">
        <v>0.20071722906294787</v>
      </c>
    </row>
    <row r="1992" spans="1:6" x14ac:dyDescent="0.3">
      <c r="A1992" s="13" t="s">
        <v>260</v>
      </c>
      <c r="C1992" s="16">
        <v>0.5329169814581578</v>
      </c>
      <c r="D1992" s="107">
        <v>0.35748696639852606</v>
      </c>
      <c r="E1992" s="158">
        <v>0.16683633104680962</v>
      </c>
      <c r="F1992" s="248">
        <v>0.35241413001015881</v>
      </c>
    </row>
    <row r="1993" spans="1:6" x14ac:dyDescent="0.3">
      <c r="A1993" s="17" t="s">
        <v>5</v>
      </c>
      <c r="C1993" s="19">
        <v>1</v>
      </c>
      <c r="D1993" s="108">
        <v>1</v>
      </c>
      <c r="E1993" s="159">
        <v>1</v>
      </c>
      <c r="F1993" s="247">
        <v>1</v>
      </c>
    </row>
    <row r="1994" spans="1:6" s="22" customFormat="1" x14ac:dyDescent="0.3">
      <c r="A1994" s="240" t="s">
        <v>6</v>
      </c>
      <c r="B1994"/>
      <c r="C1994" s="28">
        <v>499.99999131190214</v>
      </c>
      <c r="D1994" s="109">
        <v>500.00000847457659</v>
      </c>
      <c r="E1994" s="160">
        <v>499.99430379746872</v>
      </c>
      <c r="F1994" s="269">
        <v>1499.9943035839501</v>
      </c>
    </row>
    <row r="1995" spans="1:6" x14ac:dyDescent="0.3">
      <c r="A1995" s="235" t="s">
        <v>7</v>
      </c>
      <c r="C1995" s="25">
        <v>1151</v>
      </c>
      <c r="D1995" s="110">
        <v>472</v>
      </c>
      <c r="E1995" s="161">
        <v>395</v>
      </c>
      <c r="F1995" s="271">
        <v>2018</v>
      </c>
    </row>
    <row r="1996" spans="1:6" x14ac:dyDescent="0.3">
      <c r="B1996" s="22"/>
    </row>
    <row r="1997" spans="1:6" x14ac:dyDescent="0.3">
      <c r="A1997" s="26" t="s">
        <v>8</v>
      </c>
      <c r="B1997" s="26" t="s">
        <v>9</v>
      </c>
      <c r="E1997" s="22"/>
    </row>
    <row r="1998" spans="1:6" x14ac:dyDescent="0.3">
      <c r="A1998" s="26" t="s">
        <v>10</v>
      </c>
      <c r="B1998" s="26" t="s">
        <v>11</v>
      </c>
    </row>
    <row r="2000" spans="1:6" x14ac:dyDescent="0.3">
      <c r="A2000" s="164" t="s">
        <v>631</v>
      </c>
    </row>
    <row r="2002" spans="1:6" x14ac:dyDescent="0.3">
      <c r="C2002" s="10" t="s">
        <v>394</v>
      </c>
      <c r="D2002" s="105" t="s">
        <v>517</v>
      </c>
      <c r="E2002" s="162" t="s">
        <v>577</v>
      </c>
      <c r="F2002" s="250" t="s">
        <v>5</v>
      </c>
    </row>
    <row r="2003" spans="1:6" x14ac:dyDescent="0.3">
      <c r="A2003" s="11" t="s">
        <v>146</v>
      </c>
      <c r="C2003" s="12">
        <v>2.5956248061793898E-2</v>
      </c>
      <c r="D2003" s="106">
        <v>0.16858509671889638</v>
      </c>
      <c r="E2003" s="157">
        <v>0.31468788884936649</v>
      </c>
      <c r="F2003" s="249">
        <v>0.16974252827754388</v>
      </c>
    </row>
    <row r="2004" spans="1:6" x14ac:dyDescent="0.3">
      <c r="A2004" s="13" t="s">
        <v>147</v>
      </c>
      <c r="C2004" s="16">
        <v>0.84335195644399674</v>
      </c>
      <c r="D2004" s="107">
        <v>0.75967753161563534</v>
      </c>
      <c r="E2004" s="158">
        <v>0.6451936794216645</v>
      </c>
      <c r="F2004" s="248">
        <v>0.7494081177586901</v>
      </c>
    </row>
    <row r="2005" spans="1:6" x14ac:dyDescent="0.3">
      <c r="A2005" s="13" t="s">
        <v>260</v>
      </c>
      <c r="C2005" s="16">
        <v>0.13069179549420928</v>
      </c>
      <c r="D2005" s="107">
        <v>7.1737371665468175E-2</v>
      </c>
      <c r="E2005" s="158">
        <v>4.0118431728969096E-2</v>
      </c>
      <c r="F2005" s="248">
        <v>8.0849353963765858E-2</v>
      </c>
    </row>
    <row r="2006" spans="1:6" x14ac:dyDescent="0.3">
      <c r="A2006" s="17" t="s">
        <v>5</v>
      </c>
      <c r="C2006" s="19">
        <v>1</v>
      </c>
      <c r="D2006" s="108">
        <v>1</v>
      </c>
      <c r="E2006" s="159">
        <v>1</v>
      </c>
      <c r="F2006" s="247">
        <v>1</v>
      </c>
    </row>
    <row r="2007" spans="1:6" s="22" customFormat="1" x14ac:dyDescent="0.3">
      <c r="A2007" s="240" t="s">
        <v>6</v>
      </c>
      <c r="B2007"/>
      <c r="C2007" s="28">
        <v>499.99999131190214</v>
      </c>
      <c r="D2007" s="109">
        <v>500.00000847457665</v>
      </c>
      <c r="E2007" s="160">
        <v>499.99430379746872</v>
      </c>
      <c r="F2007" s="269">
        <v>1499.9943035839619</v>
      </c>
    </row>
    <row r="2008" spans="1:6" x14ac:dyDescent="0.3">
      <c r="A2008" s="235" t="s">
        <v>7</v>
      </c>
      <c r="C2008" s="25">
        <v>1151</v>
      </c>
      <c r="D2008" s="110">
        <v>472</v>
      </c>
      <c r="E2008" s="161">
        <v>395</v>
      </c>
      <c r="F2008" s="271">
        <v>2018</v>
      </c>
    </row>
    <row r="2009" spans="1:6" x14ac:dyDescent="0.3">
      <c r="B2009" s="22"/>
    </row>
    <row r="2010" spans="1:6" x14ac:dyDescent="0.3">
      <c r="A2010" s="26" t="s">
        <v>8</v>
      </c>
      <c r="B2010" s="26" t="s">
        <v>9</v>
      </c>
      <c r="E2010" s="22"/>
    </row>
    <row r="2011" spans="1:6" x14ac:dyDescent="0.3">
      <c r="A2011" s="26" t="s">
        <v>10</v>
      </c>
      <c r="B2011" s="26" t="s">
        <v>11</v>
      </c>
    </row>
    <row r="2013" spans="1:6" x14ac:dyDescent="0.3">
      <c r="A2013" s="164" t="s">
        <v>630</v>
      </c>
    </row>
    <row r="2015" spans="1:6" x14ac:dyDescent="0.3">
      <c r="C2015" s="10" t="s">
        <v>394</v>
      </c>
      <c r="D2015" s="105" t="s">
        <v>517</v>
      </c>
      <c r="E2015" s="162" t="s">
        <v>577</v>
      </c>
      <c r="F2015" s="250" t="s">
        <v>5</v>
      </c>
    </row>
    <row r="2016" spans="1:6" x14ac:dyDescent="0.3">
      <c r="A2016" s="11" t="s">
        <v>116</v>
      </c>
      <c r="C2016" s="12">
        <v>0.26812549394337681</v>
      </c>
      <c r="D2016" s="106">
        <v>7.8273927113232972E-2</v>
      </c>
      <c r="E2016" s="157">
        <v>7.7988548700204302E-2</v>
      </c>
      <c r="F2016" s="249">
        <v>8.7774686081992889E-2</v>
      </c>
    </row>
    <row r="2017" spans="1:6" x14ac:dyDescent="0.3">
      <c r="A2017" s="13" t="s">
        <v>117</v>
      </c>
      <c r="C2017" s="16">
        <v>1.550443721023425E-2</v>
      </c>
      <c r="D2017" s="107">
        <v>8.8234771839253823E-2</v>
      </c>
      <c r="E2017" s="158">
        <v>0.11050254906866681</v>
      </c>
      <c r="F2017" s="248">
        <v>9.8288297992564999E-2</v>
      </c>
    </row>
    <row r="2018" spans="1:6" x14ac:dyDescent="0.3">
      <c r="A2018" s="13" t="s">
        <v>93</v>
      </c>
      <c r="C2018" s="16">
        <v>0.16312101889295028</v>
      </c>
      <c r="D2018" s="107">
        <v>0.2637565092326819</v>
      </c>
      <c r="E2018" s="158">
        <v>0.37061455201636678</v>
      </c>
      <c r="F2018" s="248">
        <v>0.32466158939290646</v>
      </c>
    </row>
    <row r="2019" spans="1:6" x14ac:dyDescent="0.3">
      <c r="A2019" s="13" t="s">
        <v>118</v>
      </c>
      <c r="C2019" s="16">
        <v>0.34332562103018988</v>
      </c>
      <c r="D2019" s="107">
        <v>0.41935655717406811</v>
      </c>
      <c r="E2019" s="158">
        <v>0.36547538501516086</v>
      </c>
      <c r="F2019" s="248">
        <v>0.38218435872599277</v>
      </c>
    </row>
    <row r="2020" spans="1:6" x14ac:dyDescent="0.3">
      <c r="A2020" s="13" t="s">
        <v>119</v>
      </c>
      <c r="C2020" s="16">
        <v>0.20992342892324889</v>
      </c>
      <c r="D2020" s="107">
        <v>0.1503782346407633</v>
      </c>
      <c r="E2020" s="158">
        <v>7.5418965199601312E-2</v>
      </c>
      <c r="F2020" s="248">
        <v>0.10709106780654289</v>
      </c>
    </row>
    <row r="2021" spans="1:6" x14ac:dyDescent="0.3">
      <c r="A2021" s="17" t="s">
        <v>5</v>
      </c>
      <c r="C2021" s="19">
        <v>1</v>
      </c>
      <c r="D2021" s="108">
        <v>1</v>
      </c>
      <c r="E2021" s="159">
        <v>1</v>
      </c>
      <c r="F2021" s="247">
        <v>1</v>
      </c>
    </row>
    <row r="2022" spans="1:6" s="22" customFormat="1" x14ac:dyDescent="0.3">
      <c r="A2022" s="240" t="s">
        <v>6</v>
      </c>
      <c r="B2022"/>
      <c r="C2022" s="28">
        <v>12.97812380538662</v>
      </c>
      <c r="D2022" s="109">
        <v>84.292549788135574</v>
      </c>
      <c r="E2022" s="160">
        <v>157.34215189873413</v>
      </c>
      <c r="F2022" s="269">
        <v>254.61282549225638</v>
      </c>
    </row>
    <row r="2023" spans="1:6" x14ac:dyDescent="0.3">
      <c r="A2023" s="235" t="s">
        <v>7</v>
      </c>
      <c r="C2023" s="25">
        <v>51</v>
      </c>
      <c r="D2023" s="110">
        <v>85</v>
      </c>
      <c r="E2023" s="161">
        <v>148</v>
      </c>
      <c r="F2023" s="271">
        <v>2018</v>
      </c>
    </row>
    <row r="2024" spans="1:6" x14ac:dyDescent="0.3">
      <c r="B2024" s="22"/>
    </row>
    <row r="2025" spans="1:6" x14ac:dyDescent="0.3">
      <c r="A2025" s="31" t="s">
        <v>97</v>
      </c>
      <c r="C2025" s="14">
        <f t="shared" ref="C2025" si="233">C2016+C2017</f>
        <v>0.28362993115361107</v>
      </c>
      <c r="D2025" s="14">
        <f>D2016+D2017</f>
        <v>0.16650869895248679</v>
      </c>
      <c r="E2025" s="14">
        <f t="shared" ref="E2025:F2025" si="234">E2016+E2017</f>
        <v>0.18849109776887113</v>
      </c>
      <c r="F2025" s="14">
        <f t="shared" si="234"/>
        <v>0.1860629840745579</v>
      </c>
    </row>
    <row r="2026" spans="1:6" x14ac:dyDescent="0.3">
      <c r="A2026" s="32" t="s">
        <v>98</v>
      </c>
      <c r="C2026" s="14">
        <f t="shared" ref="C2026" si="235">C2018</f>
        <v>0.16312101889295028</v>
      </c>
      <c r="D2026" s="14">
        <f>D2018</f>
        <v>0.2637565092326819</v>
      </c>
      <c r="E2026" s="14">
        <f t="shared" ref="E2026:F2026" si="236">E2018</f>
        <v>0.37061455201636678</v>
      </c>
      <c r="F2026" s="14">
        <f t="shared" si="236"/>
        <v>0.32466158939290646</v>
      </c>
    </row>
    <row r="2027" spans="1:6" x14ac:dyDescent="0.3">
      <c r="A2027" s="13" t="s">
        <v>99</v>
      </c>
      <c r="C2027" s="14">
        <f t="shared" ref="C2027" si="237">C2019+C2020</f>
        <v>0.55324904995343882</v>
      </c>
      <c r="D2027" s="14">
        <f>D2019+D2020</f>
        <v>0.56973479181483144</v>
      </c>
      <c r="E2027" s="14">
        <f t="shared" ref="E2027:F2027" si="238">E2019+E2020</f>
        <v>0.4408943502147622</v>
      </c>
      <c r="F2027" s="14">
        <f t="shared" si="238"/>
        <v>0.48927542653253564</v>
      </c>
    </row>
    <row r="2028" spans="1:6" x14ac:dyDescent="0.3">
      <c r="E2028" s="22"/>
    </row>
    <row r="2029" spans="1:6" x14ac:dyDescent="0.3">
      <c r="A2029" s="255" t="s">
        <v>100</v>
      </c>
      <c r="C2029" s="35">
        <v>3.2114170537796989</v>
      </c>
      <c r="D2029" s="34">
        <v>3.475330400389876</v>
      </c>
      <c r="E2029" s="34">
        <v>3.2498336689452869</v>
      </c>
      <c r="F2029" s="277">
        <v>3.3225288241825259</v>
      </c>
    </row>
    <row r="2030" spans="1:6" x14ac:dyDescent="0.3">
      <c r="E2030" s="22"/>
    </row>
    <row r="2031" spans="1:6" x14ac:dyDescent="0.3">
      <c r="A2031" s="26" t="s">
        <v>8</v>
      </c>
      <c r="B2031" s="26" t="s">
        <v>9</v>
      </c>
    </row>
    <row r="2032" spans="1:6" x14ac:dyDescent="0.3">
      <c r="A2032" s="26" t="s">
        <v>10</v>
      </c>
      <c r="B2032" s="26" t="s">
        <v>11</v>
      </c>
    </row>
    <row r="2034" spans="1:6" x14ac:dyDescent="0.3">
      <c r="A2034" s="164" t="s">
        <v>629</v>
      </c>
    </row>
    <row r="2036" spans="1:6" x14ac:dyDescent="0.3">
      <c r="C2036" s="10" t="s">
        <v>394</v>
      </c>
      <c r="D2036" s="105" t="s">
        <v>517</v>
      </c>
      <c r="E2036" s="162" t="s">
        <v>577</v>
      </c>
      <c r="F2036" s="250" t="s">
        <v>5</v>
      </c>
    </row>
    <row r="2037" spans="1:6" x14ac:dyDescent="0.3">
      <c r="A2037" s="11" t="s">
        <v>172</v>
      </c>
      <c r="C2037" s="12">
        <v>7.5364106832050887E-2</v>
      </c>
      <c r="D2037" s="112"/>
      <c r="E2037" s="157">
        <v>1.4301654943712929E-2</v>
      </c>
      <c r="F2037" s="249">
        <v>1.267940005482515E-2</v>
      </c>
    </row>
    <row r="2038" spans="1:6" x14ac:dyDescent="0.3">
      <c r="A2038" s="13" t="s">
        <v>173</v>
      </c>
      <c r="C2038" s="16">
        <v>8.5106157220191492E-2</v>
      </c>
      <c r="D2038" s="112">
        <v>2.7039115322823899E-2</v>
      </c>
      <c r="E2038" s="158">
        <v>8.8379513162880563E-2</v>
      </c>
      <c r="F2038" s="248">
        <v>6.790520851007395E-2</v>
      </c>
    </row>
    <row r="2039" spans="1:6" x14ac:dyDescent="0.3">
      <c r="A2039" s="13" t="s">
        <v>93</v>
      </c>
      <c r="C2039" s="16">
        <v>0.12659999495910393</v>
      </c>
      <c r="D2039" s="107">
        <v>0.18975658913499241</v>
      </c>
      <c r="E2039" s="158">
        <v>0.39139648094171925</v>
      </c>
      <c r="F2039" s="248">
        <v>0.31114403427803788</v>
      </c>
    </row>
    <row r="2040" spans="1:6" x14ac:dyDescent="0.3">
      <c r="A2040" s="13" t="s">
        <v>174</v>
      </c>
      <c r="C2040" s="16">
        <v>0.4622553872567956</v>
      </c>
      <c r="D2040" s="107">
        <v>0.52751301846536358</v>
      </c>
      <c r="E2040" s="158">
        <v>0.45910669563951167</v>
      </c>
      <c r="F2040" s="248">
        <v>0.48191390290029501</v>
      </c>
    </row>
    <row r="2041" spans="1:6" x14ac:dyDescent="0.3">
      <c r="A2041" s="13" t="s">
        <v>175</v>
      </c>
      <c r="C2041" s="16">
        <v>0.25067435373185798</v>
      </c>
      <c r="D2041" s="107">
        <v>0.25569127707682021</v>
      </c>
      <c r="E2041" s="158">
        <v>4.6815655312175436E-2</v>
      </c>
      <c r="F2041" s="248">
        <v>0.12635745425676806</v>
      </c>
    </row>
    <row r="2042" spans="1:6" x14ac:dyDescent="0.3">
      <c r="A2042" s="17" t="s">
        <v>5</v>
      </c>
      <c r="C2042" s="19">
        <v>1</v>
      </c>
      <c r="D2042" s="108">
        <v>1</v>
      </c>
      <c r="E2042" s="159">
        <v>1</v>
      </c>
      <c r="F2042" s="247">
        <v>1</v>
      </c>
    </row>
    <row r="2043" spans="1:6" s="22" customFormat="1" x14ac:dyDescent="0.3">
      <c r="A2043" s="240" t="s">
        <v>6</v>
      </c>
      <c r="B2043"/>
      <c r="C2043" s="28">
        <v>12.978123805386623</v>
      </c>
      <c r="D2043" s="109">
        <v>84.29254978813556</v>
      </c>
      <c r="E2043" s="160">
        <v>157.34215189873413</v>
      </c>
      <c r="F2043" s="269">
        <v>254.61282549225641</v>
      </c>
    </row>
    <row r="2044" spans="1:6" x14ac:dyDescent="0.3">
      <c r="A2044" s="235" t="s">
        <v>7</v>
      </c>
      <c r="C2044" s="25">
        <v>51</v>
      </c>
      <c r="D2044" s="110">
        <v>85</v>
      </c>
      <c r="E2044" s="161">
        <v>148</v>
      </c>
      <c r="F2044" s="271">
        <v>2018</v>
      </c>
    </row>
    <row r="2045" spans="1:6" x14ac:dyDescent="0.3">
      <c r="B2045" s="22"/>
    </row>
    <row r="2046" spans="1:6" x14ac:dyDescent="0.3">
      <c r="A2046" s="31" t="s">
        <v>97</v>
      </c>
      <c r="C2046" s="14">
        <f t="shared" ref="C2046" si="239">C2037+C2038</f>
        <v>0.16047026405224238</v>
      </c>
      <c r="D2046" s="14">
        <f>D2037+D2038</f>
        <v>2.7039115322823899E-2</v>
      </c>
      <c r="E2046" s="14">
        <f t="shared" ref="E2046:F2046" si="240">E2037+E2038</f>
        <v>0.10268116810659349</v>
      </c>
      <c r="F2046" s="14">
        <f t="shared" si="240"/>
        <v>8.0584608564899102E-2</v>
      </c>
    </row>
    <row r="2047" spans="1:6" x14ac:dyDescent="0.3">
      <c r="A2047" s="32" t="s">
        <v>98</v>
      </c>
      <c r="C2047" s="14">
        <f t="shared" ref="C2047" si="241">C2039</f>
        <v>0.12659999495910393</v>
      </c>
      <c r="D2047" s="14">
        <f>D2039</f>
        <v>0.18975658913499241</v>
      </c>
      <c r="E2047" s="14">
        <f t="shared" ref="E2047:F2047" si="242">E2039</f>
        <v>0.39139648094171925</v>
      </c>
      <c r="F2047" s="14">
        <f t="shared" si="242"/>
        <v>0.31114403427803788</v>
      </c>
    </row>
    <row r="2048" spans="1:6" x14ac:dyDescent="0.3">
      <c r="A2048" s="13" t="s">
        <v>99</v>
      </c>
      <c r="C2048" s="14">
        <f t="shared" ref="C2048" si="243">C2040+C2041</f>
        <v>0.71292974098865358</v>
      </c>
      <c r="D2048" s="14">
        <f>D2040+D2041</f>
        <v>0.78320429554218385</v>
      </c>
      <c r="E2048" s="14">
        <f t="shared" ref="E2048:F2048" si="244">E2040+E2041</f>
        <v>0.50592235095168714</v>
      </c>
      <c r="F2048" s="14">
        <f t="shared" si="244"/>
        <v>0.60827135715706304</v>
      </c>
    </row>
    <row r="2049" spans="1:6" x14ac:dyDescent="0.3">
      <c r="E2049" s="22"/>
    </row>
    <row r="2050" spans="1:6" x14ac:dyDescent="0.3">
      <c r="A2050" s="255" t="s">
        <v>100</v>
      </c>
      <c r="C2050" s="35">
        <v>3.7277697238362175</v>
      </c>
      <c r="D2050" s="34">
        <v>4.0118564572961795</v>
      </c>
      <c r="E2050" s="34">
        <v>3.4357551832135558</v>
      </c>
      <c r="F2050" s="277">
        <v>3.6413648027941061</v>
      </c>
    </row>
    <row r="2052" spans="1:6" x14ac:dyDescent="0.3">
      <c r="A2052" s="26" t="s">
        <v>8</v>
      </c>
      <c r="B2052" s="26" t="s">
        <v>9</v>
      </c>
    </row>
    <row r="2053" spans="1:6" x14ac:dyDescent="0.3">
      <c r="A2053" s="26" t="s">
        <v>10</v>
      </c>
      <c r="B2053" s="26" t="s">
        <v>11</v>
      </c>
    </row>
    <row r="2055" spans="1:6" x14ac:dyDescent="0.3">
      <c r="A2055" s="8" t="s">
        <v>628</v>
      </c>
    </row>
    <row r="2057" spans="1:6" x14ac:dyDescent="0.3">
      <c r="B2057" s="68" t="s">
        <v>492</v>
      </c>
      <c r="C2057" s="10" t="s">
        <v>394</v>
      </c>
      <c r="D2057" s="105" t="s">
        <v>517</v>
      </c>
      <c r="E2057" s="162" t="s">
        <v>577</v>
      </c>
      <c r="F2057" s="250" t="s">
        <v>5</v>
      </c>
    </row>
    <row r="2058" spans="1:6" x14ac:dyDescent="0.3">
      <c r="A2058" s="11" t="s">
        <v>146</v>
      </c>
      <c r="B2058" s="71">
        <v>5.2538807302516269E-2</v>
      </c>
      <c r="C2058" s="12">
        <v>6.121986379183042E-2</v>
      </c>
      <c r="D2058" s="106">
        <v>0.15810863503205683</v>
      </c>
      <c r="E2058" s="157">
        <v>0.69413930032114235</v>
      </c>
      <c r="F2058" s="249">
        <v>0.24150036288014948</v>
      </c>
    </row>
    <row r="2059" spans="1:6" x14ac:dyDescent="0.3">
      <c r="A2059" s="13" t="s">
        <v>147</v>
      </c>
      <c r="B2059" s="74">
        <v>0.94746119269748375</v>
      </c>
      <c r="C2059" s="16">
        <v>0.84341323707060467</v>
      </c>
      <c r="D2059" s="107">
        <v>0.74128417811382785</v>
      </c>
      <c r="E2059" s="158">
        <v>0.24774003754473198</v>
      </c>
      <c r="F2059" s="248">
        <v>0.69497593468118768</v>
      </c>
    </row>
    <row r="2060" spans="1:6" x14ac:dyDescent="0.3">
      <c r="A2060" s="13" t="s">
        <v>274</v>
      </c>
      <c r="B2060" s="102"/>
      <c r="C2060" s="16">
        <v>9.5366899137564867E-2</v>
      </c>
      <c r="D2060" s="107">
        <v>0.10060718685411532</v>
      </c>
      <c r="E2060" s="158">
        <v>5.8120662134125659E-2</v>
      </c>
      <c r="F2060" s="248">
        <v>6.3523702438662816E-2</v>
      </c>
    </row>
    <row r="2061" spans="1:6" x14ac:dyDescent="0.3">
      <c r="A2061" s="17" t="s">
        <v>5</v>
      </c>
      <c r="B2061" s="77">
        <v>1</v>
      </c>
      <c r="C2061" s="19">
        <v>1</v>
      </c>
      <c r="D2061" s="108">
        <v>1</v>
      </c>
      <c r="E2061" s="159">
        <v>1</v>
      </c>
      <c r="F2061" s="247">
        <v>1</v>
      </c>
    </row>
    <row r="2062" spans="1:6" s="22" customFormat="1" x14ac:dyDescent="0.3">
      <c r="A2062" s="240" t="s">
        <v>6</v>
      </c>
      <c r="B2062" s="79">
        <v>499.99999999999989</v>
      </c>
      <c r="C2062" s="28">
        <v>499.99999131190577</v>
      </c>
      <c r="D2062" s="109">
        <v>500.00000847457653</v>
      </c>
      <c r="E2062" s="160">
        <v>499.99430379746872</v>
      </c>
      <c r="F2062" s="269">
        <v>1999.994303583941</v>
      </c>
    </row>
    <row r="2063" spans="1:6" x14ac:dyDescent="0.3">
      <c r="A2063" s="235" t="s">
        <v>7</v>
      </c>
      <c r="B2063" s="81">
        <v>812</v>
      </c>
      <c r="C2063" s="25">
        <v>1151</v>
      </c>
      <c r="D2063" s="110">
        <v>472</v>
      </c>
      <c r="E2063" s="161">
        <v>395</v>
      </c>
      <c r="F2063" s="271">
        <v>2830</v>
      </c>
    </row>
    <row r="2065" spans="1:6" x14ac:dyDescent="0.3">
      <c r="A2065" s="26" t="s">
        <v>8</v>
      </c>
      <c r="B2065" s="26" t="s">
        <v>9</v>
      </c>
    </row>
    <row r="2066" spans="1:6" x14ac:dyDescent="0.3">
      <c r="A2066" s="26" t="s">
        <v>10</v>
      </c>
      <c r="B2066" s="26" t="s">
        <v>11</v>
      </c>
    </row>
    <row r="2068" spans="1:6" x14ac:dyDescent="0.3">
      <c r="A2068" s="8" t="s">
        <v>275</v>
      </c>
    </row>
    <row r="2070" spans="1:6" x14ac:dyDescent="0.3">
      <c r="C2070" s="10" t="s">
        <v>394</v>
      </c>
      <c r="D2070" s="105" t="s">
        <v>517</v>
      </c>
      <c r="F2070" s="250" t="s">
        <v>5</v>
      </c>
    </row>
    <row r="2071" spans="1:6" x14ac:dyDescent="0.3">
      <c r="A2071" s="11" t="s">
        <v>276</v>
      </c>
      <c r="C2071" s="12">
        <v>4.7208845269238096E-2</v>
      </c>
      <c r="D2071" s="106">
        <v>5.5640298921800432E-2</v>
      </c>
      <c r="F2071" s="249">
        <v>5.3286877300020533E-2</v>
      </c>
    </row>
    <row r="2072" spans="1:6" x14ac:dyDescent="0.3">
      <c r="A2072" s="13" t="s">
        <v>277</v>
      </c>
      <c r="C2072" s="16">
        <v>0.5088410174253083</v>
      </c>
      <c r="D2072" s="154"/>
      <c r="F2072" s="248">
        <v>0.14202977348909215</v>
      </c>
    </row>
    <row r="2073" spans="1:6" x14ac:dyDescent="0.3">
      <c r="A2073" s="13" t="s">
        <v>278</v>
      </c>
      <c r="C2073" s="16">
        <v>0.11194058043375359</v>
      </c>
      <c r="D2073" s="107">
        <v>0.62670658611863828</v>
      </c>
      <c r="F2073" s="248">
        <v>0.4830230058183515</v>
      </c>
    </row>
    <row r="2074" spans="1:6" x14ac:dyDescent="0.3">
      <c r="A2074" s="13" t="s">
        <v>279</v>
      </c>
      <c r="C2074" s="16">
        <v>0.19931050809985948</v>
      </c>
      <c r="D2074" s="107">
        <v>0.26201281603776061</v>
      </c>
      <c r="E2074" s="22"/>
      <c r="F2074" s="248">
        <v>0.24451109292839943</v>
      </c>
    </row>
    <row r="2075" spans="1:6" x14ac:dyDescent="0.3">
      <c r="A2075" s="13" t="s">
        <v>280</v>
      </c>
      <c r="C2075" s="16">
        <v>3.1953182034836422E-2</v>
      </c>
      <c r="D2075" s="107">
        <v>9.6102528302084538E-3</v>
      </c>
      <c r="F2075" s="248">
        <v>1.584670206551788E-2</v>
      </c>
    </row>
    <row r="2076" spans="1:6" x14ac:dyDescent="0.3">
      <c r="A2076" s="13" t="s">
        <v>274</v>
      </c>
      <c r="C2076" s="16">
        <v>0.10074586673700417</v>
      </c>
      <c r="D2076" s="107">
        <v>4.6030046091591975E-2</v>
      </c>
      <c r="F2076" s="248">
        <v>6.1302548398618394E-2</v>
      </c>
    </row>
    <row r="2077" spans="1:6" x14ac:dyDescent="0.3">
      <c r="A2077" s="17" t="s">
        <v>5</v>
      </c>
      <c r="C2077" s="19">
        <v>1</v>
      </c>
      <c r="D2077" s="108">
        <v>1</v>
      </c>
      <c r="F2077" s="247">
        <v>1</v>
      </c>
    </row>
    <row r="2078" spans="1:6" s="22" customFormat="1" x14ac:dyDescent="0.3">
      <c r="A2078" s="240" t="s">
        <v>6</v>
      </c>
      <c r="B2078"/>
      <c r="C2078" s="28">
        <v>30.609931364031279</v>
      </c>
      <c r="D2078" s="109">
        <v>79.054318855932166</v>
      </c>
      <c r="E2078"/>
      <c r="F2078" s="269">
        <v>109.66425021996344</v>
      </c>
    </row>
    <row r="2079" spans="1:6" x14ac:dyDescent="0.3">
      <c r="A2079" s="235" t="s">
        <v>7</v>
      </c>
      <c r="C2079" s="25">
        <v>69</v>
      </c>
      <c r="D2079" s="110">
        <v>79</v>
      </c>
      <c r="F2079" s="271">
        <v>148</v>
      </c>
    </row>
    <row r="2081" spans="1:6" x14ac:dyDescent="0.3">
      <c r="A2081" s="26" t="s">
        <v>8</v>
      </c>
      <c r="B2081" s="26" t="s">
        <v>584</v>
      </c>
    </row>
    <row r="2082" spans="1:6" x14ac:dyDescent="0.3">
      <c r="A2082" s="26" t="s">
        <v>10</v>
      </c>
      <c r="B2082" s="26" t="s">
        <v>11</v>
      </c>
    </row>
    <row r="2084" spans="1:6" x14ac:dyDescent="0.3">
      <c r="A2084" s="8" t="s">
        <v>627</v>
      </c>
    </row>
    <row r="2086" spans="1:6" x14ac:dyDescent="0.3">
      <c r="B2086" s="68" t="s">
        <v>492</v>
      </c>
      <c r="C2086" s="10" t="s">
        <v>394</v>
      </c>
      <c r="D2086" s="105" t="s">
        <v>517</v>
      </c>
      <c r="E2086" s="162" t="s">
        <v>577</v>
      </c>
      <c r="F2086" s="250" t="s">
        <v>5</v>
      </c>
    </row>
    <row r="2087" spans="1:6" x14ac:dyDescent="0.3">
      <c r="A2087" s="11" t="s">
        <v>188</v>
      </c>
      <c r="B2087" s="71">
        <v>0.14423628880258993</v>
      </c>
      <c r="C2087" s="12">
        <v>0.17171647016318758</v>
      </c>
      <c r="D2087" s="106">
        <v>2.7820149460900199E-2</v>
      </c>
      <c r="E2087" s="157">
        <v>1.1194393211222198E-2</v>
      </c>
      <c r="F2087" s="249">
        <v>3.1324521440231227E-2</v>
      </c>
    </row>
    <row r="2088" spans="1:6" x14ac:dyDescent="0.3">
      <c r="A2088" s="13" t="s">
        <v>189</v>
      </c>
      <c r="B2088" s="74">
        <v>0.1815927508848745</v>
      </c>
      <c r="C2088" s="16">
        <v>0.11867336004557898</v>
      </c>
      <c r="D2088" s="107">
        <v>6.5250551752008834E-2</v>
      </c>
      <c r="E2088" s="158">
        <v>2.2388786422444396E-2</v>
      </c>
      <c r="F2088" s="248">
        <v>4.4164933857940541E-2</v>
      </c>
    </row>
    <row r="2089" spans="1:6" x14ac:dyDescent="0.3">
      <c r="A2089" s="13" t="s">
        <v>93</v>
      </c>
      <c r="B2089" s="74">
        <v>0.12030110135793089</v>
      </c>
      <c r="C2089" s="16">
        <v>0.15943114377936371</v>
      </c>
      <c r="D2089" s="107">
        <v>0.25999159797831017</v>
      </c>
      <c r="E2089" s="158">
        <v>0.14679415380811073</v>
      </c>
      <c r="F2089" s="248">
        <v>0.16468156411350474</v>
      </c>
    </row>
    <row r="2090" spans="1:6" x14ac:dyDescent="0.3">
      <c r="A2090" s="13" t="s">
        <v>190</v>
      </c>
      <c r="B2090" s="74">
        <v>0.26342650370566617</v>
      </c>
      <c r="C2090" s="16">
        <v>0.21001461709658464</v>
      </c>
      <c r="D2090" s="107">
        <v>0.41274503423192033</v>
      </c>
      <c r="E2090" s="158">
        <v>0.55338919162789302</v>
      </c>
      <c r="F2090" s="248">
        <v>0.492837666846485</v>
      </c>
    </row>
    <row r="2091" spans="1:6" x14ac:dyDescent="0.3">
      <c r="A2091" s="13" t="s">
        <v>191</v>
      </c>
      <c r="B2091" s="74">
        <v>0.2904433552489385</v>
      </c>
      <c r="C2091" s="16">
        <v>0.34016440891528504</v>
      </c>
      <c r="D2091" s="107">
        <v>0.23419266657686033</v>
      </c>
      <c r="E2091" s="158">
        <v>0.26623347493032945</v>
      </c>
      <c r="F2091" s="248">
        <v>0.26699131374183865</v>
      </c>
    </row>
    <row r="2092" spans="1:6" x14ac:dyDescent="0.3">
      <c r="A2092" s="17" t="s">
        <v>5</v>
      </c>
      <c r="B2092" s="77">
        <v>1</v>
      </c>
      <c r="C2092" s="19">
        <v>1</v>
      </c>
      <c r="D2092" s="108">
        <v>1</v>
      </c>
      <c r="E2092" s="159">
        <v>1</v>
      </c>
      <c r="F2092" s="247">
        <v>1</v>
      </c>
    </row>
    <row r="2093" spans="1:6" s="22" customFormat="1" x14ac:dyDescent="0.3">
      <c r="A2093" s="240" t="s">
        <v>6</v>
      </c>
      <c r="B2093" s="79">
        <v>26.26940365125828</v>
      </c>
      <c r="C2093" s="28">
        <v>30.609931364031279</v>
      </c>
      <c r="D2093" s="109">
        <v>79.054318855932209</v>
      </c>
      <c r="E2093" s="160">
        <v>347.06569620253123</v>
      </c>
      <c r="F2093" s="269">
        <v>482.99935007375268</v>
      </c>
    </row>
    <row r="2094" spans="1:6" x14ac:dyDescent="0.3">
      <c r="A2094" s="235" t="s">
        <v>7</v>
      </c>
      <c r="B2094" s="81">
        <v>47</v>
      </c>
      <c r="C2094" s="25">
        <v>69</v>
      </c>
      <c r="D2094" s="110">
        <v>79</v>
      </c>
      <c r="E2094" s="161">
        <v>284</v>
      </c>
      <c r="F2094" s="271">
        <v>479</v>
      </c>
    </row>
    <row r="2096" spans="1:6" x14ac:dyDescent="0.3">
      <c r="A2096" s="31" t="s">
        <v>97</v>
      </c>
      <c r="B2096" s="14">
        <f t="shared" ref="B2096" si="245">B2087+B2088</f>
        <v>0.32582903968746446</v>
      </c>
      <c r="C2096" s="14">
        <f t="shared" ref="C2096" si="246">C2087+C2088</f>
        <v>0.29038983020876658</v>
      </c>
      <c r="D2096" s="14">
        <f>D2087+D2088</f>
        <v>9.3070701212909029E-2</v>
      </c>
      <c r="E2096" s="14">
        <f t="shared" ref="E2096:F2096" si="247">E2087+E2088</f>
        <v>3.3583179633666596E-2</v>
      </c>
      <c r="F2096" s="14">
        <f t="shared" si="247"/>
        <v>7.5489455298171776E-2</v>
      </c>
    </row>
    <row r="2097" spans="1:6" x14ac:dyDescent="0.3">
      <c r="A2097" s="32" t="s">
        <v>98</v>
      </c>
      <c r="B2097" s="14">
        <f t="shared" ref="B2097" si="248">B2089</f>
        <v>0.12030110135793089</v>
      </c>
      <c r="C2097" s="14">
        <f t="shared" ref="C2097" si="249">C2089</f>
        <v>0.15943114377936371</v>
      </c>
      <c r="D2097" s="14">
        <f>D2089</f>
        <v>0.25999159797831017</v>
      </c>
      <c r="E2097" s="14">
        <f t="shared" ref="E2097:F2097" si="250">E2089</f>
        <v>0.14679415380811073</v>
      </c>
      <c r="F2097" s="14">
        <f t="shared" si="250"/>
        <v>0.16468156411350474</v>
      </c>
    </row>
    <row r="2098" spans="1:6" x14ac:dyDescent="0.3">
      <c r="A2098" s="13" t="s">
        <v>99</v>
      </c>
      <c r="B2098" s="14">
        <f t="shared" ref="B2098" si="251">B2090+B2091</f>
        <v>0.55386985895460472</v>
      </c>
      <c r="C2098" s="14">
        <f t="shared" ref="C2098" si="252">C2090+C2091</f>
        <v>0.55017902601186974</v>
      </c>
      <c r="D2098" s="14">
        <f>D2090+D2091</f>
        <v>0.64693770080878066</v>
      </c>
      <c r="E2098" s="14">
        <f t="shared" ref="E2098:F2098" si="253">E2090+E2091</f>
        <v>0.81962266655822247</v>
      </c>
      <c r="F2098" s="14">
        <f t="shared" si="253"/>
        <v>0.7598289805883236</v>
      </c>
    </row>
    <row r="2099" spans="1:6" x14ac:dyDescent="0.3">
      <c r="E2099" s="22"/>
    </row>
    <row r="2100" spans="1:6" x14ac:dyDescent="0.3">
      <c r="A2100" s="255" t="s">
        <v>100</v>
      </c>
      <c r="B2100" s="35">
        <v>3.3742478857134892</v>
      </c>
      <c r="C2100" s="35">
        <v>3.4282371345552001</v>
      </c>
      <c r="D2100" s="34">
        <v>3.7602395167118319</v>
      </c>
      <c r="E2100" s="34">
        <v>4.0410785686436608</v>
      </c>
      <c r="F2100" s="34">
        <v>3.9200063175917585</v>
      </c>
    </row>
    <row r="2102" spans="1:6" x14ac:dyDescent="0.3">
      <c r="A2102" s="26" t="s">
        <v>8</v>
      </c>
      <c r="B2102" s="26" t="s">
        <v>585</v>
      </c>
    </row>
    <row r="2103" spans="1:6" x14ac:dyDescent="0.3">
      <c r="A2103" s="26" t="s">
        <v>10</v>
      </c>
      <c r="B2103" s="26" t="s">
        <v>11</v>
      </c>
    </row>
    <row r="2105" spans="1:6" x14ac:dyDescent="0.3">
      <c r="A2105" s="164" t="s">
        <v>626</v>
      </c>
    </row>
    <row r="2107" spans="1:6" x14ac:dyDescent="0.3">
      <c r="B2107" s="69" t="s">
        <v>492</v>
      </c>
      <c r="C2107" s="10" t="s">
        <v>394</v>
      </c>
      <c r="D2107" s="105" t="s">
        <v>517</v>
      </c>
      <c r="E2107" s="162" t="s">
        <v>577</v>
      </c>
      <c r="F2107" s="250" t="s">
        <v>5</v>
      </c>
    </row>
    <row r="2108" spans="1:6" x14ac:dyDescent="0.3">
      <c r="A2108" s="11" t="s">
        <v>281</v>
      </c>
      <c r="B2108" s="72">
        <v>9.4799517531322111E-2</v>
      </c>
      <c r="C2108" s="12">
        <v>0.18785055281087829</v>
      </c>
      <c r="D2108" s="106">
        <v>0.15073221819415974</v>
      </c>
      <c r="E2108" s="157">
        <v>1.4740214434286147E-2</v>
      </c>
      <c r="F2108" s="249">
        <v>5.2323621015525824E-2</v>
      </c>
    </row>
    <row r="2109" spans="1:6" x14ac:dyDescent="0.3">
      <c r="A2109" s="13" t="s">
        <v>229</v>
      </c>
      <c r="B2109" s="75">
        <v>7.886829023419252E-2</v>
      </c>
      <c r="C2109" s="16">
        <v>4.0214130715314135E-2</v>
      </c>
      <c r="D2109" s="107">
        <v>0.15832125296491792</v>
      </c>
      <c r="E2109" s="158">
        <v>8.4844404389932404E-2</v>
      </c>
      <c r="F2109" s="248">
        <v>9.3717177502692178E-2</v>
      </c>
    </row>
    <row r="2110" spans="1:6" x14ac:dyDescent="0.3">
      <c r="A2110" s="13" t="s">
        <v>93</v>
      </c>
      <c r="B2110" s="75">
        <v>0.37052014120807741</v>
      </c>
      <c r="C2110" s="16">
        <v>0.24381425811075158</v>
      </c>
      <c r="D2110" s="107">
        <v>0.28882235646893561</v>
      </c>
      <c r="E2110" s="158">
        <v>0.30594762090422462</v>
      </c>
      <c r="F2110" s="248">
        <v>0.30271895717040159</v>
      </c>
    </row>
    <row r="2111" spans="1:6" x14ac:dyDescent="0.3">
      <c r="A2111" s="13" t="s">
        <v>230</v>
      </c>
      <c r="B2111" s="75">
        <v>0.20048479270812275</v>
      </c>
      <c r="C2111" s="16">
        <v>0.19686734778361203</v>
      </c>
      <c r="D2111" s="107">
        <v>0.28882235646893556</v>
      </c>
      <c r="E2111" s="158">
        <v>0.47902906792899147</v>
      </c>
      <c r="F2111" s="248">
        <v>0.41486582443953229</v>
      </c>
    </row>
    <row r="2112" spans="1:6" x14ac:dyDescent="0.3">
      <c r="A2112" s="13" t="s">
        <v>282</v>
      </c>
      <c r="B2112" s="75">
        <v>0.25532725831828523</v>
      </c>
      <c r="C2112" s="16">
        <v>0.33125371057944408</v>
      </c>
      <c r="D2112" s="107">
        <v>0.11330181590305113</v>
      </c>
      <c r="E2112" s="158">
        <v>0.11543869234256529</v>
      </c>
      <c r="F2112" s="248">
        <v>0.13637441987184815</v>
      </c>
    </row>
    <row r="2113" spans="1:6" x14ac:dyDescent="0.3">
      <c r="A2113" s="17" t="s">
        <v>5</v>
      </c>
      <c r="B2113" s="78">
        <v>1</v>
      </c>
      <c r="C2113" s="19">
        <v>1</v>
      </c>
      <c r="D2113" s="108">
        <v>1</v>
      </c>
      <c r="E2113" s="159">
        <v>1</v>
      </c>
      <c r="F2113" s="247">
        <v>1</v>
      </c>
    </row>
    <row r="2114" spans="1:6" s="22" customFormat="1" x14ac:dyDescent="0.3">
      <c r="A2114" s="240" t="s">
        <v>6</v>
      </c>
      <c r="B2114" s="79">
        <v>26.26940365125828</v>
      </c>
      <c r="C2114" s="28">
        <v>30.609931364031279</v>
      </c>
      <c r="D2114" s="109">
        <v>79.054318855932195</v>
      </c>
      <c r="E2114" s="160">
        <v>347.06569620253123</v>
      </c>
      <c r="F2114" s="269">
        <v>482.99935007375291</v>
      </c>
    </row>
    <row r="2115" spans="1:6" x14ac:dyDescent="0.3">
      <c r="A2115" s="235" t="s">
        <v>7</v>
      </c>
      <c r="B2115" s="81">
        <v>47</v>
      </c>
      <c r="C2115" s="25">
        <v>69</v>
      </c>
      <c r="D2115" s="110">
        <v>79</v>
      </c>
      <c r="E2115" s="161">
        <v>284</v>
      </c>
      <c r="F2115" s="271">
        <v>479</v>
      </c>
    </row>
    <row r="2117" spans="1:6" x14ac:dyDescent="0.3">
      <c r="A2117" s="31" t="s">
        <v>97</v>
      </c>
      <c r="B2117" s="14">
        <f t="shared" ref="B2117" si="254">B2108+B2109</f>
        <v>0.17366780776551463</v>
      </c>
      <c r="C2117" s="14">
        <f t="shared" ref="C2117" si="255">C2108+C2109</f>
        <v>0.22806468352619241</v>
      </c>
      <c r="D2117" s="14">
        <f>D2108+D2109</f>
        <v>0.30905347115907766</v>
      </c>
      <c r="E2117" s="14">
        <f t="shared" ref="E2117:F2117" si="256">E2108+E2109</f>
        <v>9.9584618824218554E-2</v>
      </c>
      <c r="F2117" s="14">
        <f t="shared" si="256"/>
        <v>0.146040798518218</v>
      </c>
    </row>
    <row r="2118" spans="1:6" x14ac:dyDescent="0.3">
      <c r="A2118" s="32" t="s">
        <v>98</v>
      </c>
      <c r="B2118" s="14">
        <f t="shared" ref="B2118" si="257">B2110</f>
        <v>0.37052014120807741</v>
      </c>
      <c r="C2118" s="14">
        <f t="shared" ref="C2118" si="258">C2110</f>
        <v>0.24381425811075158</v>
      </c>
      <c r="D2118" s="14">
        <f>D2110</f>
        <v>0.28882235646893561</v>
      </c>
      <c r="E2118" s="14">
        <f t="shared" ref="E2118:F2118" si="259">E2110</f>
        <v>0.30594762090422462</v>
      </c>
      <c r="F2118" s="14">
        <f t="shared" si="259"/>
        <v>0.30271895717040159</v>
      </c>
    </row>
    <row r="2119" spans="1:6" x14ac:dyDescent="0.3">
      <c r="A2119" s="13" t="s">
        <v>99</v>
      </c>
      <c r="B2119" s="14">
        <f t="shared" ref="B2119" si="260">B2111+B2112</f>
        <v>0.45581205102640798</v>
      </c>
      <c r="C2119" s="14">
        <f t="shared" ref="C2119" si="261">C2111+C2112</f>
        <v>0.52812105836305612</v>
      </c>
      <c r="D2119" s="14">
        <f>D2111+D2112</f>
        <v>0.40212417237198672</v>
      </c>
      <c r="E2119" s="14">
        <f t="shared" ref="E2119:F2119" si="262">E2111+E2112</f>
        <v>0.59446776027155679</v>
      </c>
      <c r="F2119" s="14">
        <f t="shared" si="262"/>
        <v>0.55124024431138041</v>
      </c>
    </row>
    <row r="2120" spans="1:6" x14ac:dyDescent="0.3">
      <c r="E2120" s="22"/>
    </row>
    <row r="2121" spans="1:6" x14ac:dyDescent="0.3">
      <c r="A2121" s="255" t="s">
        <v>100</v>
      </c>
      <c r="B2121" s="35">
        <v>3.4426719840478563</v>
      </c>
      <c r="C2121" s="35">
        <v>3.4434595326054294</v>
      </c>
      <c r="D2121" s="34">
        <v>3.0556402989218006</v>
      </c>
      <c r="E2121" s="34">
        <v>3.5955816193556167</v>
      </c>
      <c r="F2121" s="34">
        <v>3.4892502446494866</v>
      </c>
    </row>
    <row r="2123" spans="1:6" x14ac:dyDescent="0.3">
      <c r="A2123" s="26" t="s">
        <v>8</v>
      </c>
      <c r="B2123" s="26" t="s">
        <v>586</v>
      </c>
    </row>
    <row r="2124" spans="1:6" x14ac:dyDescent="0.3">
      <c r="A2124" s="26" t="s">
        <v>10</v>
      </c>
      <c r="B2124" s="26" t="s">
        <v>11</v>
      </c>
    </row>
    <row r="2126" spans="1:6" x14ac:dyDescent="0.3">
      <c r="A2126" s="8" t="s">
        <v>283</v>
      </c>
    </row>
    <row r="2128" spans="1:6" x14ac:dyDescent="0.3">
      <c r="C2128" s="10" t="s">
        <v>394</v>
      </c>
      <c r="D2128" s="105" t="s">
        <v>517</v>
      </c>
      <c r="E2128" s="162" t="s">
        <v>577</v>
      </c>
      <c r="F2128" s="250" t="s">
        <v>5</v>
      </c>
    </row>
    <row r="2129" spans="1:6" x14ac:dyDescent="0.3">
      <c r="A2129" s="11" t="s">
        <v>146</v>
      </c>
      <c r="C2129" s="12">
        <v>6.6245959448235067E-2</v>
      </c>
      <c r="D2129" s="106">
        <v>0.12531957202848157</v>
      </c>
      <c r="E2129" s="157">
        <v>0.10108697440856916</v>
      </c>
      <c r="F2129" s="249">
        <v>9.7550822204873058E-2</v>
      </c>
    </row>
    <row r="2130" spans="1:6" x14ac:dyDescent="0.3">
      <c r="A2130" s="13" t="s">
        <v>147</v>
      </c>
      <c r="C2130" s="16">
        <v>0.93375404055176492</v>
      </c>
      <c r="D2130" s="107">
        <v>0.87468042797151835</v>
      </c>
      <c r="E2130" s="158">
        <v>0.89891302559143083</v>
      </c>
      <c r="F2130" s="248">
        <v>0.90244917779512701</v>
      </c>
    </row>
    <row r="2131" spans="1:6" x14ac:dyDescent="0.3">
      <c r="A2131" s="17" t="s">
        <v>5</v>
      </c>
      <c r="C2131" s="19">
        <v>1</v>
      </c>
      <c r="D2131" s="108">
        <v>1</v>
      </c>
      <c r="E2131" s="159">
        <v>1</v>
      </c>
      <c r="F2131" s="247">
        <v>1</v>
      </c>
    </row>
    <row r="2132" spans="1:6" s="22" customFormat="1" x14ac:dyDescent="0.3">
      <c r="A2132" s="240" t="s">
        <v>6</v>
      </c>
      <c r="B2132"/>
      <c r="C2132" s="28">
        <v>499.99999131190651</v>
      </c>
      <c r="D2132" s="109">
        <v>500.0000084745767</v>
      </c>
      <c r="E2132" s="160">
        <v>499.99430379746872</v>
      </c>
      <c r="F2132" s="269">
        <v>1499.9943035839729</v>
      </c>
    </row>
    <row r="2133" spans="1:6" x14ac:dyDescent="0.3">
      <c r="A2133" s="235" t="s">
        <v>7</v>
      </c>
      <c r="C2133" s="25">
        <v>1151</v>
      </c>
      <c r="D2133" s="110">
        <v>472</v>
      </c>
      <c r="E2133" s="161">
        <v>395</v>
      </c>
      <c r="F2133" s="271">
        <v>2018</v>
      </c>
    </row>
    <row r="2135" spans="1:6" x14ac:dyDescent="0.3">
      <c r="A2135" s="26" t="s">
        <v>8</v>
      </c>
      <c r="B2135" s="26" t="s">
        <v>9</v>
      </c>
    </row>
    <row r="2136" spans="1:6" x14ac:dyDescent="0.3">
      <c r="A2136" s="26" t="s">
        <v>10</v>
      </c>
      <c r="B2136" s="26" t="s">
        <v>11</v>
      </c>
    </row>
    <row r="2138" spans="1:6" x14ac:dyDescent="0.3">
      <c r="A2138" s="8" t="s">
        <v>284</v>
      </c>
    </row>
    <row r="2140" spans="1:6" x14ac:dyDescent="0.3">
      <c r="C2140" s="10" t="s">
        <v>394</v>
      </c>
      <c r="D2140" s="105" t="s">
        <v>517</v>
      </c>
      <c r="F2140" s="250" t="s">
        <v>5</v>
      </c>
    </row>
    <row r="2141" spans="1:6" x14ac:dyDescent="0.3">
      <c r="A2141" s="11" t="s">
        <v>276</v>
      </c>
      <c r="C2141" s="12">
        <v>0.14330665262427111</v>
      </c>
      <c r="D2141" s="106">
        <v>0.31844207653588819</v>
      </c>
      <c r="F2141" s="249">
        <v>0.25787787252467065</v>
      </c>
    </row>
    <row r="2142" spans="1:6" x14ac:dyDescent="0.3">
      <c r="A2142" s="13" t="s">
        <v>277</v>
      </c>
      <c r="C2142" s="16">
        <v>1.205173600873285E-2</v>
      </c>
      <c r="D2142" s="154"/>
      <c r="F2142" s="248">
        <v>4.1676537048871672E-3</v>
      </c>
    </row>
    <row r="2143" spans="1:6" x14ac:dyDescent="0.3">
      <c r="A2143" s="13" t="s">
        <v>278</v>
      </c>
      <c r="C2143" s="16">
        <v>4.0021325891619074E-2</v>
      </c>
      <c r="D2143" s="107">
        <v>9.3172626004510276E-2</v>
      </c>
      <c r="F2143" s="248">
        <v>7.4792185819416074E-2</v>
      </c>
    </row>
    <row r="2144" spans="1:6" x14ac:dyDescent="0.3">
      <c r="A2144" s="13" t="s">
        <v>279</v>
      </c>
      <c r="C2144" s="16">
        <v>0.71302830362662117</v>
      </c>
      <c r="D2144" s="107">
        <v>0.53988644184742673</v>
      </c>
      <c r="E2144" s="22"/>
      <c r="F2144" s="248">
        <v>0.59976124504525996</v>
      </c>
    </row>
    <row r="2145" spans="1:6" x14ac:dyDescent="0.3">
      <c r="A2145" s="13" t="s">
        <v>280</v>
      </c>
      <c r="C2145" s="16">
        <v>6.9550212908748119E-2</v>
      </c>
      <c r="D2145" s="107">
        <v>2.424942780608742E-2</v>
      </c>
      <c r="F2145" s="248">
        <v>3.9915053466207745E-2</v>
      </c>
    </row>
    <row r="2146" spans="1:6" x14ac:dyDescent="0.3">
      <c r="A2146" s="13" t="s">
        <v>274</v>
      </c>
      <c r="C2146" s="16">
        <v>2.2041768940007655E-2</v>
      </c>
      <c r="D2146" s="107">
        <v>2.424942780608742E-2</v>
      </c>
      <c r="F2146" s="248">
        <v>2.3485989439558545E-2</v>
      </c>
    </row>
    <row r="2147" spans="1:6" x14ac:dyDescent="0.3">
      <c r="A2147" s="17" t="s">
        <v>5</v>
      </c>
      <c r="C2147" s="19">
        <v>1</v>
      </c>
      <c r="D2147" s="108">
        <v>1</v>
      </c>
      <c r="F2147" s="247">
        <v>1</v>
      </c>
    </row>
    <row r="2148" spans="1:6" s="22" customFormat="1" x14ac:dyDescent="0.3">
      <c r="A2148" s="240" t="s">
        <v>6</v>
      </c>
      <c r="B2148"/>
      <c r="C2148" s="28">
        <v>33.122979148566465</v>
      </c>
      <c r="D2148" s="109">
        <v>62.659787076271179</v>
      </c>
      <c r="E2148"/>
      <c r="F2148" s="269">
        <v>95.782766224837587</v>
      </c>
    </row>
    <row r="2149" spans="1:6" x14ac:dyDescent="0.3">
      <c r="A2149" s="235" t="s">
        <v>7</v>
      </c>
      <c r="C2149" s="25">
        <v>105</v>
      </c>
      <c r="D2149" s="152">
        <v>61</v>
      </c>
      <c r="F2149" s="271">
        <v>166</v>
      </c>
    </row>
    <row r="2151" spans="1:6" x14ac:dyDescent="0.3">
      <c r="A2151" s="26" t="s">
        <v>8</v>
      </c>
      <c r="B2151" s="26" t="s">
        <v>587</v>
      </c>
    </row>
    <row r="2152" spans="1:6" x14ac:dyDescent="0.3">
      <c r="A2152" s="26" t="s">
        <v>10</v>
      </c>
      <c r="B2152" s="26" t="s">
        <v>11</v>
      </c>
    </row>
    <row r="2154" spans="1:6" x14ac:dyDescent="0.3">
      <c r="A2154" s="8" t="s">
        <v>589</v>
      </c>
    </row>
    <row r="2156" spans="1:6" x14ac:dyDescent="0.3">
      <c r="C2156" s="10" t="s">
        <v>394</v>
      </c>
      <c r="D2156" s="105" t="s">
        <v>517</v>
      </c>
      <c r="E2156" s="162" t="s">
        <v>577</v>
      </c>
      <c r="F2156" s="250" t="s">
        <v>5</v>
      </c>
    </row>
    <row r="2157" spans="1:6" x14ac:dyDescent="0.3">
      <c r="A2157" s="11" t="s">
        <v>188</v>
      </c>
      <c r="C2157" s="12">
        <v>0.12474186907758568</v>
      </c>
      <c r="D2157" s="106">
        <v>4.8498855612174839E-2</v>
      </c>
      <c r="E2157" s="106"/>
      <c r="F2157" s="249">
        <v>4.9005413207577647E-2</v>
      </c>
    </row>
    <row r="2158" spans="1:6" x14ac:dyDescent="0.3">
      <c r="A2158" s="13" t="s">
        <v>189</v>
      </c>
      <c r="C2158" s="16">
        <v>0.11053038292990693</v>
      </c>
      <c r="D2158" s="107">
        <v>0.13912142480345882</v>
      </c>
      <c r="E2158" s="107">
        <v>0.13356491163042306</v>
      </c>
      <c r="F2158" s="248">
        <v>0.13073012358576855</v>
      </c>
    </row>
    <row r="2159" spans="1:6" x14ac:dyDescent="0.3">
      <c r="A2159" s="13" t="s">
        <v>93</v>
      </c>
      <c r="C2159" s="16">
        <v>9.7568826322378274E-2</v>
      </c>
      <c r="D2159" s="107">
        <v>0.1646458810161594</v>
      </c>
      <c r="E2159" s="158">
        <v>0.40069473489126922</v>
      </c>
      <c r="F2159" s="248">
        <v>0.23099653511745313</v>
      </c>
    </row>
    <row r="2160" spans="1:6" x14ac:dyDescent="0.3">
      <c r="A2160" s="13" t="s">
        <v>190</v>
      </c>
      <c r="C2160" s="16">
        <v>0.19869440291608437</v>
      </c>
      <c r="D2160" s="107">
        <v>0.38034067445771991</v>
      </c>
      <c r="E2160" s="158">
        <v>0.38887121859104562</v>
      </c>
      <c r="F2160" s="248">
        <v>0.3421689248415023</v>
      </c>
    </row>
    <row r="2161" spans="1:7" x14ac:dyDescent="0.3">
      <c r="A2161" s="13" t="s">
        <v>191</v>
      </c>
      <c r="C2161" s="16">
        <v>0.46846451875404482</v>
      </c>
      <c r="D2161" s="107">
        <v>0.26739316411048702</v>
      </c>
      <c r="E2161" s="158">
        <v>7.6869134887262103E-2</v>
      </c>
      <c r="F2161" s="248">
        <v>0.2470990032476984</v>
      </c>
    </row>
    <row r="2162" spans="1:7" x14ac:dyDescent="0.3">
      <c r="A2162" s="17" t="s">
        <v>5</v>
      </c>
      <c r="C2162" s="19">
        <v>1</v>
      </c>
      <c r="D2162" s="108">
        <v>1</v>
      </c>
      <c r="E2162" s="159">
        <v>1</v>
      </c>
      <c r="F2162" s="247">
        <v>1</v>
      </c>
    </row>
    <row r="2163" spans="1:7" s="22" customFormat="1" x14ac:dyDescent="0.3">
      <c r="A2163" s="240" t="s">
        <v>6</v>
      </c>
      <c r="B2163"/>
      <c r="C2163" s="28">
        <v>33.122979148566465</v>
      </c>
      <c r="D2163" s="109">
        <v>62.659787076271186</v>
      </c>
      <c r="E2163" s="160">
        <v>50.542911392405067</v>
      </c>
      <c r="F2163" s="269">
        <v>146.32567761724269</v>
      </c>
    </row>
    <row r="2164" spans="1:7" x14ac:dyDescent="0.3">
      <c r="A2164" s="235" t="s">
        <v>7</v>
      </c>
      <c r="C2164" s="25">
        <v>105</v>
      </c>
      <c r="D2164" s="152">
        <v>61</v>
      </c>
      <c r="E2164" s="161">
        <v>49</v>
      </c>
      <c r="F2164" s="271">
        <v>215</v>
      </c>
    </row>
    <row r="2166" spans="1:7" x14ac:dyDescent="0.3">
      <c r="A2166" s="31" t="s">
        <v>97</v>
      </c>
      <c r="B2166" s="22"/>
      <c r="C2166" s="14">
        <f t="shared" ref="C2166" si="263">C2157+C2158</f>
        <v>0.2352722520074926</v>
      </c>
      <c r="D2166" s="14">
        <f>D2157+D2158</f>
        <v>0.18762028041563367</v>
      </c>
      <c r="E2166" s="14">
        <f t="shared" ref="E2166:F2166" si="264">E2157+E2158</f>
        <v>0.13356491163042306</v>
      </c>
      <c r="F2166" s="14">
        <f t="shared" si="264"/>
        <v>0.1797355367933462</v>
      </c>
    </row>
    <row r="2167" spans="1:7" x14ac:dyDescent="0.3">
      <c r="A2167" s="32" t="s">
        <v>98</v>
      </c>
      <c r="C2167" s="14">
        <f t="shared" ref="C2167" si="265">C2159</f>
        <v>9.7568826322378274E-2</v>
      </c>
      <c r="D2167" s="14">
        <f>D2159</f>
        <v>0.1646458810161594</v>
      </c>
      <c r="E2167" s="14">
        <f t="shared" ref="E2167:F2167" si="266">E2159</f>
        <v>0.40069473489126922</v>
      </c>
      <c r="F2167" s="14">
        <f t="shared" si="266"/>
        <v>0.23099653511745313</v>
      </c>
    </row>
    <row r="2168" spans="1:7" x14ac:dyDescent="0.3">
      <c r="A2168" s="13" t="s">
        <v>99</v>
      </c>
      <c r="C2168" s="14">
        <f t="shared" ref="C2168" si="267">C2160+C2161</f>
        <v>0.66715892167012925</v>
      </c>
      <c r="D2168" s="14">
        <f>D2160+D2161</f>
        <v>0.64773383856820699</v>
      </c>
      <c r="E2168" s="14">
        <f t="shared" ref="E2168:F2168" si="268">E2160+E2161</f>
        <v>0.46574035347830772</v>
      </c>
      <c r="F2168" s="14">
        <f t="shared" si="268"/>
        <v>0.5892679280892007</v>
      </c>
    </row>
    <row r="2169" spans="1:7" x14ac:dyDescent="0.3">
      <c r="E2169" s="22"/>
    </row>
    <row r="2170" spans="1:7" x14ac:dyDescent="0.3">
      <c r="A2170" s="255" t="s">
        <v>100</v>
      </c>
      <c r="C2170" s="35">
        <v>3.7756093193390949</v>
      </c>
      <c r="D2170" s="34">
        <v>3.6790078666508856</v>
      </c>
      <c r="E2170" s="34">
        <v>3.4090445767351456</v>
      </c>
      <c r="F2170" s="34">
        <v>3.6076259813359761</v>
      </c>
      <c r="G2170" s="34"/>
    </row>
    <row r="2171" spans="1:7" x14ac:dyDescent="0.3">
      <c r="E2171" s="22"/>
    </row>
    <row r="2172" spans="1:7" x14ac:dyDescent="0.3">
      <c r="A2172" s="26" t="s">
        <v>8</v>
      </c>
      <c r="B2172" s="26" t="s">
        <v>588</v>
      </c>
    </row>
    <row r="2173" spans="1:7" x14ac:dyDescent="0.3">
      <c r="A2173" s="26" t="s">
        <v>10</v>
      </c>
      <c r="B2173" s="26" t="s">
        <v>11</v>
      </c>
    </row>
    <row r="2175" spans="1:7" x14ac:dyDescent="0.3">
      <c r="A2175" s="8" t="s">
        <v>590</v>
      </c>
    </row>
    <row r="2177" spans="1:6" x14ac:dyDescent="0.3">
      <c r="C2177" s="10" t="s">
        <v>394</v>
      </c>
      <c r="D2177" s="105" t="s">
        <v>517</v>
      </c>
      <c r="E2177" s="162" t="s">
        <v>577</v>
      </c>
      <c r="F2177" s="250" t="s">
        <v>5</v>
      </c>
    </row>
    <row r="2178" spans="1:6" x14ac:dyDescent="0.3">
      <c r="A2178" s="11" t="s">
        <v>281</v>
      </c>
      <c r="C2178" s="12">
        <v>0.39735500871105378</v>
      </c>
      <c r="D2178" s="106">
        <v>0.21314473662833425</v>
      </c>
      <c r="E2178" s="157">
        <v>0.12556569301934187</v>
      </c>
      <c r="F2178" s="249">
        <v>0.22459244141579121</v>
      </c>
    </row>
    <row r="2179" spans="1:6" x14ac:dyDescent="0.3">
      <c r="A2179" s="13" t="s">
        <v>229</v>
      </c>
      <c r="C2179" s="16">
        <v>0.11153825059019057</v>
      </c>
      <c r="D2179" s="107">
        <v>0.29164259191657443</v>
      </c>
      <c r="E2179" s="158">
        <v>0.41704379534622793</v>
      </c>
      <c r="F2179" s="248">
        <v>0.29418862195854922</v>
      </c>
    </row>
    <row r="2180" spans="1:6" x14ac:dyDescent="0.3">
      <c r="A2180" s="13" t="s">
        <v>93</v>
      </c>
      <c r="C2180" s="16">
        <v>0.20056306764441989</v>
      </c>
      <c r="D2180" s="107">
        <v>0.20102002272529051</v>
      </c>
      <c r="E2180" s="158">
        <v>0.34817387907004699</v>
      </c>
      <c r="F2180" s="248">
        <v>0.25174555996205483</v>
      </c>
    </row>
    <row r="2181" spans="1:6" x14ac:dyDescent="0.3">
      <c r="A2181" s="13" t="s">
        <v>230</v>
      </c>
      <c r="C2181" s="16">
        <v>0.10193735013101399</v>
      </c>
      <c r="D2181" s="107">
        <v>0.10912242512739338</v>
      </c>
      <c r="E2181" s="158">
        <v>0.10921663256438319</v>
      </c>
      <c r="F2181" s="248">
        <v>0.10752851779039299</v>
      </c>
    </row>
    <row r="2182" spans="1:6" x14ac:dyDescent="0.3">
      <c r="A2182" s="13" t="s">
        <v>282</v>
      </c>
      <c r="C2182" s="16">
        <v>0.18860632292332166</v>
      </c>
      <c r="D2182" s="107">
        <v>0.18507022360240741</v>
      </c>
      <c r="E2182" s="163"/>
      <c r="F2182" s="248">
        <v>0.12194485887321158</v>
      </c>
    </row>
    <row r="2183" spans="1:6" x14ac:dyDescent="0.3">
      <c r="A2183" s="17" t="s">
        <v>5</v>
      </c>
      <c r="C2183" s="19">
        <v>1</v>
      </c>
      <c r="D2183" s="108">
        <v>1</v>
      </c>
      <c r="E2183" s="159">
        <v>1</v>
      </c>
      <c r="F2183" s="247">
        <v>1</v>
      </c>
    </row>
    <row r="2184" spans="1:6" s="22" customFormat="1" x14ac:dyDescent="0.3">
      <c r="A2184" s="240" t="s">
        <v>6</v>
      </c>
      <c r="B2184"/>
      <c r="C2184" s="28">
        <v>33.122979148566465</v>
      </c>
      <c r="D2184" s="109">
        <v>62.659787076271186</v>
      </c>
      <c r="E2184" s="160">
        <v>50.542911392405067</v>
      </c>
      <c r="F2184" s="269">
        <v>146.32567761724272</v>
      </c>
    </row>
    <row r="2185" spans="1:6" x14ac:dyDescent="0.3">
      <c r="A2185" s="235" t="s">
        <v>7</v>
      </c>
      <c r="C2185" s="25">
        <v>105</v>
      </c>
      <c r="D2185" s="152">
        <v>61</v>
      </c>
      <c r="E2185" s="161">
        <v>49</v>
      </c>
      <c r="F2185" s="271">
        <v>215</v>
      </c>
    </row>
    <row r="2187" spans="1:6" x14ac:dyDescent="0.3">
      <c r="A2187" s="31" t="s">
        <v>97</v>
      </c>
      <c r="B2187" s="22"/>
      <c r="C2187" s="14">
        <f t="shared" ref="C2187" si="269">C2178+C2179</f>
        <v>0.50889325930124429</v>
      </c>
      <c r="D2187" s="14">
        <f>D2178+D2179</f>
        <v>0.50478732854490871</v>
      </c>
      <c r="E2187" s="14">
        <f t="shared" ref="E2187:F2187" si="270">E2178+E2179</f>
        <v>0.54260948836556977</v>
      </c>
      <c r="F2187" s="14">
        <f t="shared" si="270"/>
        <v>0.51878106337434038</v>
      </c>
    </row>
    <row r="2188" spans="1:6" x14ac:dyDescent="0.3">
      <c r="A2188" s="32" t="s">
        <v>98</v>
      </c>
      <c r="C2188" s="14">
        <f t="shared" ref="C2188" si="271">C2180</f>
        <v>0.20056306764441989</v>
      </c>
      <c r="D2188" s="14">
        <f>D2180</f>
        <v>0.20102002272529051</v>
      </c>
      <c r="E2188" s="14">
        <f t="shared" ref="E2188:F2188" si="272">E2180</f>
        <v>0.34817387907004699</v>
      </c>
      <c r="F2188" s="14">
        <f t="shared" si="272"/>
        <v>0.25174555996205483</v>
      </c>
    </row>
    <row r="2189" spans="1:6" x14ac:dyDescent="0.3">
      <c r="A2189" s="13" t="s">
        <v>99</v>
      </c>
      <c r="C2189" s="14">
        <f t="shared" ref="C2189" si="273">C2181+C2182</f>
        <v>0.29054367305433565</v>
      </c>
      <c r="D2189" s="14">
        <f>D2181+D2182</f>
        <v>0.29419264872980078</v>
      </c>
      <c r="E2189" s="14">
        <f t="shared" ref="E2189:F2189" si="274">E2181+E2182</f>
        <v>0.10921663256438319</v>
      </c>
      <c r="F2189" s="14">
        <f t="shared" si="274"/>
        <v>0.22947337666360457</v>
      </c>
    </row>
    <row r="2190" spans="1:6" x14ac:dyDescent="0.3">
      <c r="E2190" s="22"/>
    </row>
    <row r="2191" spans="1:6" x14ac:dyDescent="0.3">
      <c r="A2191" s="255" t="s">
        <v>100</v>
      </c>
      <c r="C2191" s="35">
        <v>2.572901727965359</v>
      </c>
      <c r="D2191" s="34">
        <v>2.7613308071589655</v>
      </c>
      <c r="E2191" s="34">
        <v>2.4410414511794718</v>
      </c>
      <c r="F2191" s="34">
        <v>2.608044730746685</v>
      </c>
    </row>
    <row r="2193" spans="1:6" x14ac:dyDescent="0.3">
      <c r="A2193" s="26" t="s">
        <v>8</v>
      </c>
      <c r="B2193" s="26" t="s">
        <v>588</v>
      </c>
    </row>
    <row r="2194" spans="1:6" x14ac:dyDescent="0.3">
      <c r="A2194" s="26" t="s">
        <v>10</v>
      </c>
      <c r="B2194" s="26" t="s">
        <v>11</v>
      </c>
    </row>
    <row r="2196" spans="1:6" x14ac:dyDescent="0.3">
      <c r="A2196" s="8" t="s">
        <v>591</v>
      </c>
    </row>
    <row r="2198" spans="1:6" x14ac:dyDescent="0.3">
      <c r="C2198" s="10" t="s">
        <v>394</v>
      </c>
      <c r="D2198" s="105" t="s">
        <v>517</v>
      </c>
      <c r="E2198" s="162" t="s">
        <v>577</v>
      </c>
      <c r="F2198" s="250" t="s">
        <v>5</v>
      </c>
    </row>
    <row r="2199" spans="1:6" x14ac:dyDescent="0.3">
      <c r="A2199" s="11" t="s">
        <v>176</v>
      </c>
      <c r="C2199" s="12">
        <v>0.50622804744523009</v>
      </c>
      <c r="D2199" s="106">
        <v>0.30631736263284448</v>
      </c>
      <c r="E2199" s="157">
        <v>0.28765380463774354</v>
      </c>
      <c r="F2199" s="249">
        <v>0.34512344902224901</v>
      </c>
    </row>
    <row r="2200" spans="1:6" x14ac:dyDescent="0.3">
      <c r="A2200" s="13" t="s">
        <v>177</v>
      </c>
      <c r="C2200" s="16">
        <v>0.28221404009264478</v>
      </c>
      <c r="D2200" s="107">
        <v>0.20931965140849479</v>
      </c>
      <c r="E2200" s="158">
        <v>0.47756386977853138</v>
      </c>
      <c r="F2200" s="248">
        <v>0.31847563371540433</v>
      </c>
    </row>
    <row r="2201" spans="1:6" x14ac:dyDescent="0.3">
      <c r="A2201" s="13" t="s">
        <v>93</v>
      </c>
      <c r="C2201" s="16">
        <v>0.14135822301793</v>
      </c>
      <c r="D2201" s="107">
        <v>0.34269150434197565</v>
      </c>
      <c r="E2201" s="158">
        <v>0.23478232558372503</v>
      </c>
      <c r="F2201" s="248">
        <v>0.25984341959689761</v>
      </c>
    </row>
    <row r="2202" spans="1:6" x14ac:dyDescent="0.3">
      <c r="A2202" s="13" t="s">
        <v>178</v>
      </c>
      <c r="C2202" s="16">
        <v>3.6853708092389484E-2</v>
      </c>
      <c r="D2202" s="107">
        <v>0.11869708221721083</v>
      </c>
      <c r="E2202" s="163"/>
      <c r="F2202" s="248">
        <v>5.9171012524847445E-2</v>
      </c>
    </row>
    <row r="2203" spans="1:6" x14ac:dyDescent="0.3">
      <c r="A2203" s="13" t="s">
        <v>179</v>
      </c>
      <c r="C2203" s="16">
        <v>3.3345981351805623E-2</v>
      </c>
      <c r="D2203" s="107">
        <v>2.297439939947428E-2</v>
      </c>
      <c r="E2203" s="163"/>
      <c r="F2203" s="248">
        <v>1.7386485140601361E-2</v>
      </c>
    </row>
    <row r="2204" spans="1:6" x14ac:dyDescent="0.3">
      <c r="A2204" s="17" t="s">
        <v>5</v>
      </c>
      <c r="C2204" s="19">
        <v>1</v>
      </c>
      <c r="D2204" s="108">
        <v>1</v>
      </c>
      <c r="E2204" s="170">
        <v>1</v>
      </c>
      <c r="F2204" s="247">
        <v>1</v>
      </c>
    </row>
    <row r="2205" spans="1:6" s="22" customFormat="1" x14ac:dyDescent="0.3">
      <c r="A2205" s="240" t="s">
        <v>6</v>
      </c>
      <c r="B2205"/>
      <c r="C2205" s="28">
        <v>33.122979148566465</v>
      </c>
      <c r="D2205" s="109">
        <v>62.659787076271179</v>
      </c>
      <c r="E2205" s="160">
        <v>50.542911392405067</v>
      </c>
      <c r="F2205" s="269">
        <v>146.32567761724269</v>
      </c>
    </row>
    <row r="2206" spans="1:6" x14ac:dyDescent="0.3">
      <c r="A2206" s="235" t="s">
        <v>7</v>
      </c>
      <c r="C2206" s="25">
        <v>105</v>
      </c>
      <c r="D2206" s="152">
        <v>61</v>
      </c>
      <c r="E2206" s="161">
        <v>49</v>
      </c>
      <c r="F2206" s="271">
        <v>215</v>
      </c>
    </row>
    <row r="2208" spans="1:6" x14ac:dyDescent="0.3">
      <c r="A2208" s="31" t="s">
        <v>97</v>
      </c>
      <c r="B2208" s="22"/>
      <c r="C2208" s="14">
        <f t="shared" ref="C2208" si="275">C2199+C2200</f>
        <v>0.78844208753787481</v>
      </c>
      <c r="D2208" s="14">
        <f>D2199+D2200</f>
        <v>0.51563701404133933</v>
      </c>
      <c r="E2208" s="14">
        <f t="shared" ref="E2208:F2208" si="276">E2199+E2200</f>
        <v>0.76521767441627486</v>
      </c>
      <c r="F2208" s="14">
        <f t="shared" si="276"/>
        <v>0.66359908273765333</v>
      </c>
    </row>
    <row r="2209" spans="1:6" x14ac:dyDescent="0.3">
      <c r="A2209" s="32" t="s">
        <v>98</v>
      </c>
      <c r="C2209" s="14">
        <f t="shared" ref="C2209" si="277">C2201</f>
        <v>0.14135822301793</v>
      </c>
      <c r="D2209" s="14">
        <f>D2201</f>
        <v>0.34269150434197565</v>
      </c>
      <c r="E2209" s="14">
        <f t="shared" ref="E2209:F2209" si="278">E2201</f>
        <v>0.23478232558372503</v>
      </c>
      <c r="F2209" s="14">
        <f t="shared" si="278"/>
        <v>0.25984341959689761</v>
      </c>
    </row>
    <row r="2210" spans="1:6" x14ac:dyDescent="0.3">
      <c r="A2210" s="13" t="s">
        <v>99</v>
      </c>
      <c r="C2210" s="14">
        <f t="shared" ref="C2210" si="279">C2202+C2203</f>
        <v>7.0199689444195107E-2</v>
      </c>
      <c r="D2210" s="14">
        <f>D2202+D2203</f>
        <v>0.14167148161668511</v>
      </c>
      <c r="E2210" s="14">
        <f t="shared" ref="E2210:F2210" si="280">E2202+E2203</f>
        <v>0</v>
      </c>
      <c r="F2210" s="14">
        <f t="shared" si="280"/>
        <v>7.6557497665448809E-2</v>
      </c>
    </row>
    <row r="2211" spans="1:6" x14ac:dyDescent="0.3">
      <c r="E2211" s="22"/>
    </row>
    <row r="2212" spans="1:6" x14ac:dyDescent="0.3">
      <c r="A2212" s="255" t="s">
        <v>100</v>
      </c>
      <c r="C2212" s="35">
        <v>1.8088755358128958</v>
      </c>
      <c r="D2212" s="34">
        <v>2.3426915043419756</v>
      </c>
      <c r="E2212" s="34">
        <v>1.9471285209459812</v>
      </c>
      <c r="F2212" s="34">
        <v>2.085221451046146</v>
      </c>
    </row>
    <row r="2214" spans="1:6" x14ac:dyDescent="0.3">
      <c r="A2214" s="26" t="s">
        <v>8</v>
      </c>
      <c r="B2214" s="26" t="s">
        <v>588</v>
      </c>
    </row>
    <row r="2215" spans="1:6" x14ac:dyDescent="0.3">
      <c r="A2215" s="26" t="s">
        <v>10</v>
      </c>
      <c r="B2215" s="26" t="s">
        <v>11</v>
      </c>
    </row>
    <row r="2217" spans="1:6" x14ac:dyDescent="0.3">
      <c r="A2217" s="8" t="s">
        <v>592</v>
      </c>
    </row>
    <row r="2219" spans="1:6" x14ac:dyDescent="0.3">
      <c r="B2219" s="69" t="s">
        <v>492</v>
      </c>
      <c r="C2219" s="10" t="s">
        <v>394</v>
      </c>
      <c r="D2219" s="105" t="s">
        <v>517</v>
      </c>
      <c r="E2219" s="22"/>
      <c r="F2219" s="250" t="s">
        <v>5</v>
      </c>
    </row>
    <row r="2220" spans="1:6" x14ac:dyDescent="0.3">
      <c r="A2220" s="11" t="s">
        <v>146</v>
      </c>
      <c r="B2220" s="72">
        <v>6.580186862117389E-2</v>
      </c>
      <c r="C2220" s="12">
        <v>0.22128935571310657</v>
      </c>
      <c r="D2220" s="106">
        <v>0.34556943693950104</v>
      </c>
      <c r="F2220" s="249">
        <v>0.21088688779192841</v>
      </c>
    </row>
    <row r="2221" spans="1:6" x14ac:dyDescent="0.3">
      <c r="A2221" s="13" t="s">
        <v>147</v>
      </c>
      <c r="B2221" s="75">
        <v>0.93419813137882612</v>
      </c>
      <c r="C2221" s="16">
        <v>0.77871064428689341</v>
      </c>
      <c r="D2221" s="107">
        <v>0.65443056306049907</v>
      </c>
      <c r="F2221" s="248">
        <v>0.78911311220807168</v>
      </c>
    </row>
    <row r="2222" spans="1:6" x14ac:dyDescent="0.3">
      <c r="A2222" s="17" t="s">
        <v>5</v>
      </c>
      <c r="B2222" s="78">
        <v>1</v>
      </c>
      <c r="C2222" s="19">
        <v>1</v>
      </c>
      <c r="D2222" s="108">
        <v>1</v>
      </c>
      <c r="F2222" s="247">
        <v>1</v>
      </c>
    </row>
    <row r="2223" spans="1:6" s="22" customFormat="1" x14ac:dyDescent="0.3">
      <c r="A2223" s="240" t="s">
        <v>6</v>
      </c>
      <c r="B2223" s="79">
        <v>499.99999999999989</v>
      </c>
      <c r="C2223" s="28">
        <v>499.99999131190475</v>
      </c>
      <c r="D2223" s="109">
        <v>500.0000084745767</v>
      </c>
      <c r="E2223"/>
      <c r="F2223" s="269">
        <v>1499.9999997864736</v>
      </c>
    </row>
    <row r="2224" spans="1:6" x14ac:dyDescent="0.3">
      <c r="A2224" s="235" t="s">
        <v>7</v>
      </c>
      <c r="B2224" s="81">
        <v>812</v>
      </c>
      <c r="C2224" s="25">
        <v>1151</v>
      </c>
      <c r="D2224" s="110">
        <v>472</v>
      </c>
      <c r="F2224" s="271">
        <v>2435</v>
      </c>
    </row>
    <row r="2226" spans="1:5" x14ac:dyDescent="0.3">
      <c r="A2226" s="26" t="s">
        <v>8</v>
      </c>
      <c r="B2226" s="26" t="s">
        <v>9</v>
      </c>
    </row>
    <row r="2227" spans="1:5" x14ac:dyDescent="0.3">
      <c r="A2227" s="26" t="s">
        <v>10</v>
      </c>
      <c r="B2227" s="26" t="s">
        <v>11</v>
      </c>
    </row>
    <row r="2228" spans="1:5" x14ac:dyDescent="0.3">
      <c r="A2228" s="1"/>
    </row>
    <row r="2229" spans="1:5" x14ac:dyDescent="0.3">
      <c r="A2229" s="38" t="s">
        <v>593</v>
      </c>
    </row>
    <row r="2230" spans="1:5" x14ac:dyDescent="0.3">
      <c r="A2230" s="38"/>
    </row>
    <row r="2231" spans="1:5" x14ac:dyDescent="0.3">
      <c r="A2231" s="1"/>
      <c r="B2231" s="86" t="s">
        <v>492</v>
      </c>
      <c r="C2231" s="39" t="s">
        <v>394</v>
      </c>
      <c r="D2231" s="120" t="s">
        <v>517</v>
      </c>
      <c r="E2231" s="178" t="s">
        <v>577</v>
      </c>
    </row>
    <row r="2232" spans="1:5" x14ac:dyDescent="0.3">
      <c r="A2232" s="257" t="s">
        <v>285</v>
      </c>
      <c r="B2232" s="88">
        <v>0.8680837245551204</v>
      </c>
      <c r="C2232" s="41">
        <v>0.89626099929532321</v>
      </c>
      <c r="D2232" s="121">
        <v>0.87178949910218473</v>
      </c>
      <c r="E2232" s="180">
        <v>0.79803871183342479</v>
      </c>
    </row>
    <row r="2233" spans="1:5" x14ac:dyDescent="0.3">
      <c r="A2233" s="258" t="s">
        <v>286</v>
      </c>
      <c r="B2233" s="88">
        <v>0.36024753669443882</v>
      </c>
      <c r="C2233" s="41">
        <v>0.31811722235552758</v>
      </c>
      <c r="D2233" s="121">
        <v>0.38764133459231237</v>
      </c>
      <c r="E2233" s="180">
        <v>0.65985840345016411</v>
      </c>
    </row>
    <row r="2234" spans="1:5" x14ac:dyDescent="0.3">
      <c r="A2234" s="258" t="s">
        <v>287</v>
      </c>
      <c r="B2234" s="88">
        <v>0.11102039301553136</v>
      </c>
      <c r="C2234" s="41">
        <v>9.417919960469906E-2</v>
      </c>
      <c r="D2234" s="121">
        <v>8.8637627391443111E-2</v>
      </c>
      <c r="E2234" s="180">
        <v>0.3674639331334143</v>
      </c>
    </row>
    <row r="2235" spans="1:5" x14ac:dyDescent="0.3">
      <c r="A2235" s="258" t="s">
        <v>288</v>
      </c>
      <c r="B2235" s="88">
        <v>1.2347145163385354E-2</v>
      </c>
      <c r="C2235" s="41">
        <v>1.2146002675952823E-2</v>
      </c>
      <c r="D2235" s="155"/>
      <c r="E2235" s="180">
        <v>6.8739010950757629E-2</v>
      </c>
    </row>
    <row r="2236" spans="1:5" x14ac:dyDescent="0.3">
      <c r="A2236" s="258" t="s">
        <v>685</v>
      </c>
      <c r="B2236" s="155"/>
      <c r="C2236" s="155"/>
      <c r="D2236" s="155"/>
      <c r="E2236" s="180">
        <v>0.10178926089031386</v>
      </c>
    </row>
    <row r="2237" spans="1:5" x14ac:dyDescent="0.3">
      <c r="A2237" s="260" t="s">
        <v>6</v>
      </c>
      <c r="B2237" s="103">
        <v>32.900934310587097</v>
      </c>
      <c r="C2237" s="56">
        <v>110.64467593397028</v>
      </c>
      <c r="D2237" s="122">
        <v>172.78472139830521</v>
      </c>
      <c r="E2237" s="183">
        <v>499.99430379746855</v>
      </c>
    </row>
    <row r="2238" spans="1:5" x14ac:dyDescent="0.3">
      <c r="A2238" s="261" t="s">
        <v>7</v>
      </c>
      <c r="B2238" s="90">
        <v>55</v>
      </c>
      <c r="C2238" s="25">
        <v>346</v>
      </c>
      <c r="D2238" s="123">
        <v>163</v>
      </c>
      <c r="E2238" s="185">
        <v>395</v>
      </c>
    </row>
    <row r="2239" spans="1:5" x14ac:dyDescent="0.3">
      <c r="A2239" s="265"/>
    </row>
    <row r="2240" spans="1:5" x14ac:dyDescent="0.3">
      <c r="A2240" s="26" t="s">
        <v>8</v>
      </c>
      <c r="B2240" s="26" t="s">
        <v>594</v>
      </c>
    </row>
    <row r="2241" spans="1:6" x14ac:dyDescent="0.3">
      <c r="A2241" s="262" t="s">
        <v>10</v>
      </c>
      <c r="B2241" s="26" t="s">
        <v>128</v>
      </c>
    </row>
    <row r="2243" spans="1:6" x14ac:dyDescent="0.3">
      <c r="A2243" s="8" t="s">
        <v>289</v>
      </c>
    </row>
    <row r="2245" spans="1:6" x14ac:dyDescent="0.3">
      <c r="B2245" s="69" t="s">
        <v>492</v>
      </c>
      <c r="C2245" s="10" t="s">
        <v>394</v>
      </c>
      <c r="D2245" s="105" t="s">
        <v>517</v>
      </c>
      <c r="F2245" s="250" t="s">
        <v>5</v>
      </c>
    </row>
    <row r="2246" spans="1:6" x14ac:dyDescent="0.3">
      <c r="A2246" s="11" t="s">
        <v>188</v>
      </c>
      <c r="B2246" s="72">
        <v>0.13587426471952643</v>
      </c>
      <c r="C2246" s="12">
        <v>8.8300627845547736E-2</v>
      </c>
      <c r="D2246" s="106">
        <v>4.2582705405240125E-2</v>
      </c>
      <c r="F2246" s="249">
        <v>6.8276808576763118E-2</v>
      </c>
    </row>
    <row r="2247" spans="1:6" x14ac:dyDescent="0.3">
      <c r="A2247" s="13" t="s">
        <v>189</v>
      </c>
      <c r="B2247" s="75">
        <v>0.16543578705164128</v>
      </c>
      <c r="C2247" s="16">
        <v>6.970744053046922E-2</v>
      </c>
      <c r="D2247" s="107">
        <v>4.6979691350392538E-2</v>
      </c>
      <c r="E2247" s="22"/>
      <c r="F2247" s="248">
        <v>6.724970666252747E-2</v>
      </c>
    </row>
    <row r="2248" spans="1:6" x14ac:dyDescent="0.3">
      <c r="A2248" s="13" t="s">
        <v>93</v>
      </c>
      <c r="B2248" s="75">
        <v>0.12584661631812361</v>
      </c>
      <c r="C2248" s="16">
        <v>0.16450475360336259</v>
      </c>
      <c r="D2248" s="107">
        <v>0.1650090663116186</v>
      </c>
      <c r="F2248" s="248">
        <v>0.16075945577357587</v>
      </c>
    </row>
    <row r="2249" spans="1:6" x14ac:dyDescent="0.3">
      <c r="A2249" s="13" t="s">
        <v>190</v>
      </c>
      <c r="B2249" s="75">
        <v>0.25688890538308806</v>
      </c>
      <c r="C2249" s="16">
        <v>0.26464602187470559</v>
      </c>
      <c r="D2249" s="107">
        <v>0.40823911027179127</v>
      </c>
      <c r="F2249" s="248">
        <v>0.34227207583467029</v>
      </c>
    </row>
    <row r="2250" spans="1:6" x14ac:dyDescent="0.3">
      <c r="A2250" s="13" t="s">
        <v>191</v>
      </c>
      <c r="B2250" s="75">
        <v>0.31595442652762062</v>
      </c>
      <c r="C2250" s="16">
        <v>0.41284115614591488</v>
      </c>
      <c r="D2250" s="107">
        <v>0.33718942666095747</v>
      </c>
      <c r="F2250" s="248">
        <v>0.36144195315246352</v>
      </c>
    </row>
    <row r="2251" spans="1:6" x14ac:dyDescent="0.3">
      <c r="A2251" s="17" t="s">
        <v>5</v>
      </c>
      <c r="B2251" s="78">
        <v>1</v>
      </c>
      <c r="C2251" s="19">
        <v>1</v>
      </c>
      <c r="D2251" s="108">
        <v>1</v>
      </c>
      <c r="F2251" s="247">
        <v>1</v>
      </c>
    </row>
    <row r="2252" spans="1:6" s="22" customFormat="1" x14ac:dyDescent="0.3">
      <c r="A2252" s="240" t="s">
        <v>6</v>
      </c>
      <c r="B2252" s="79">
        <v>32.900934310587118</v>
      </c>
      <c r="C2252" s="28">
        <v>110.6446759339704</v>
      </c>
      <c r="D2252" s="109">
        <v>172.78472139830495</v>
      </c>
      <c r="E2252"/>
      <c r="F2252" s="269">
        <v>316.33033164286257</v>
      </c>
    </row>
    <row r="2253" spans="1:6" x14ac:dyDescent="0.3">
      <c r="A2253" s="235" t="s">
        <v>7</v>
      </c>
      <c r="B2253" s="81">
        <v>55</v>
      </c>
      <c r="C2253" s="25">
        <v>346</v>
      </c>
      <c r="D2253" s="110">
        <v>163</v>
      </c>
      <c r="F2253" s="271">
        <v>564</v>
      </c>
    </row>
    <row r="2255" spans="1:6" x14ac:dyDescent="0.3">
      <c r="A2255" s="31" t="s">
        <v>97</v>
      </c>
      <c r="B2255" s="14">
        <f t="shared" ref="B2255" si="281">B2246+B2247</f>
        <v>0.30131005177116771</v>
      </c>
      <c r="C2255" s="14">
        <f t="shared" ref="C2255" si="282">C2246+C2247</f>
        <v>0.15800806837601694</v>
      </c>
      <c r="D2255" s="14">
        <f>D2246+D2247</f>
        <v>8.9562396755632656E-2</v>
      </c>
      <c r="F2255" s="14">
        <f>F2246+F2247</f>
        <v>0.1355265152392906</v>
      </c>
    </row>
    <row r="2256" spans="1:6" x14ac:dyDescent="0.3">
      <c r="A2256" s="32" t="s">
        <v>98</v>
      </c>
      <c r="B2256" s="14">
        <f t="shared" ref="B2256" si="283">B2248</f>
        <v>0.12584661631812361</v>
      </c>
      <c r="C2256" s="14">
        <f t="shared" ref="C2256" si="284">C2248</f>
        <v>0.16450475360336259</v>
      </c>
      <c r="D2256" s="14">
        <f>D2248</f>
        <v>0.1650090663116186</v>
      </c>
      <c r="F2256" s="14">
        <f>F2248</f>
        <v>0.16075945577357587</v>
      </c>
    </row>
    <row r="2257" spans="1:14" x14ac:dyDescent="0.3">
      <c r="A2257" s="13" t="s">
        <v>99</v>
      </c>
      <c r="B2257" s="14">
        <f t="shared" ref="B2257" si="285">B2249+B2250</f>
        <v>0.57284333191070869</v>
      </c>
      <c r="C2257" s="14">
        <f t="shared" ref="C2257" si="286">C2249+C2250</f>
        <v>0.67748717802062042</v>
      </c>
      <c r="D2257" s="14">
        <f>D2249+D2250</f>
        <v>0.74542853693274869</v>
      </c>
      <c r="F2257" s="14">
        <f>F2249+F2250</f>
        <v>0.70371402898713376</v>
      </c>
    </row>
    <row r="2259" spans="1:14" x14ac:dyDescent="0.3">
      <c r="A2259" s="255" t="s">
        <v>100</v>
      </c>
      <c r="B2259" s="35">
        <v>3.4516134419476345</v>
      </c>
      <c r="C2259" s="35">
        <v>3.8440196379449683</v>
      </c>
      <c r="D2259" s="34">
        <v>3.9504728614328339</v>
      </c>
      <c r="F2259" s="34">
        <v>3.8613526583235425</v>
      </c>
    </row>
    <row r="2261" spans="1:14" x14ac:dyDescent="0.3">
      <c r="A2261" s="26" t="s">
        <v>8</v>
      </c>
      <c r="B2261" s="26" t="s">
        <v>290</v>
      </c>
    </row>
    <row r="2262" spans="1:14" x14ac:dyDescent="0.3">
      <c r="A2262" s="26" t="s">
        <v>10</v>
      </c>
      <c r="B2262" s="26" t="s">
        <v>582</v>
      </c>
    </row>
    <row r="2263" spans="1:14" x14ac:dyDescent="0.3">
      <c r="A2263" s="187"/>
      <c r="B2263" s="188"/>
      <c r="C2263" s="188"/>
      <c r="D2263" s="188"/>
      <c r="E2263" s="188"/>
      <c r="F2263" s="188"/>
      <c r="G2263" s="188"/>
      <c r="H2263" s="188"/>
      <c r="I2263" s="188"/>
      <c r="J2263" s="188"/>
      <c r="K2263" s="188"/>
      <c r="L2263" s="188"/>
      <c r="M2263" s="188"/>
      <c r="N2263" s="188"/>
    </row>
    <row r="2264" spans="1:14" x14ac:dyDescent="0.3">
      <c r="A2264" s="164" t="s">
        <v>569</v>
      </c>
      <c r="B2264" s="165"/>
      <c r="C2264" s="166"/>
    </row>
    <row r="2265" spans="1:14" x14ac:dyDescent="0.3">
      <c r="A2265" s="1"/>
    </row>
    <row r="2266" spans="1:14" x14ac:dyDescent="0.3">
      <c r="A2266" s="1"/>
      <c r="E2266" s="162" t="s">
        <v>577</v>
      </c>
    </row>
    <row r="2267" spans="1:14" x14ac:dyDescent="0.3">
      <c r="A2267" s="146" t="s">
        <v>188</v>
      </c>
      <c r="E2267" s="157">
        <v>2.4583048187487133E-2</v>
      </c>
    </row>
    <row r="2268" spans="1:14" x14ac:dyDescent="0.3">
      <c r="A2268" s="147" t="s">
        <v>189</v>
      </c>
      <c r="E2268" s="158">
        <v>3.7814285214995309E-2</v>
      </c>
    </row>
    <row r="2269" spans="1:14" x14ac:dyDescent="0.3">
      <c r="A2269" s="147" t="s">
        <v>93</v>
      </c>
      <c r="E2269" s="158">
        <v>0.18308167215913013</v>
      </c>
    </row>
    <row r="2270" spans="1:14" x14ac:dyDescent="0.3">
      <c r="A2270" s="147" t="s">
        <v>190</v>
      </c>
      <c r="E2270" s="158">
        <v>0.48637782660802459</v>
      </c>
    </row>
    <row r="2271" spans="1:14" x14ac:dyDescent="0.3">
      <c r="A2271" s="147" t="s">
        <v>191</v>
      </c>
      <c r="E2271" s="158">
        <v>0.26814316783036279</v>
      </c>
    </row>
    <row r="2272" spans="1:14" x14ac:dyDescent="0.3">
      <c r="A2272" s="133" t="s">
        <v>5</v>
      </c>
      <c r="E2272" s="159">
        <v>1</v>
      </c>
    </row>
    <row r="2273" spans="1:5" s="22" customFormat="1" x14ac:dyDescent="0.3">
      <c r="A2273" s="251" t="s">
        <v>6</v>
      </c>
      <c r="B2273"/>
      <c r="C2273"/>
      <c r="D2273"/>
      <c r="E2273" s="171">
        <v>449.10025316455653</v>
      </c>
    </row>
    <row r="2274" spans="1:5" x14ac:dyDescent="0.3">
      <c r="A2274" s="252" t="s">
        <v>7</v>
      </c>
      <c r="E2274" s="172">
        <v>362</v>
      </c>
    </row>
    <row r="2275" spans="1:5" x14ac:dyDescent="0.3">
      <c r="A2275" s="1"/>
    </row>
    <row r="2276" spans="1:5" s="22" customFormat="1" x14ac:dyDescent="0.3">
      <c r="A2276" s="31" t="s">
        <v>97</v>
      </c>
      <c r="B2276"/>
      <c r="C2276"/>
      <c r="D2276"/>
      <c r="E2276" s="14">
        <f t="shared" ref="E2276" si="287">E2267+E2268</f>
        <v>6.2397333402482442E-2</v>
      </c>
    </row>
    <row r="2277" spans="1:5" s="22" customFormat="1" x14ac:dyDescent="0.3">
      <c r="A2277" s="32" t="s">
        <v>98</v>
      </c>
      <c r="B2277"/>
      <c r="C2277"/>
      <c r="D2277"/>
      <c r="E2277" s="14">
        <f t="shared" ref="E2277" si="288">E2269</f>
        <v>0.18308167215913013</v>
      </c>
    </row>
    <row r="2278" spans="1:5" s="22" customFormat="1" x14ac:dyDescent="0.3">
      <c r="A2278" s="13" t="s">
        <v>99</v>
      </c>
      <c r="B2278"/>
      <c r="C2278"/>
      <c r="D2278"/>
      <c r="E2278" s="14">
        <f t="shared" ref="E2278" si="289">E2270+E2271</f>
        <v>0.75452099443838738</v>
      </c>
    </row>
    <row r="2279" spans="1:5" x14ac:dyDescent="0.3">
      <c r="E2279" s="22"/>
    </row>
    <row r="2280" spans="1:5" x14ac:dyDescent="0.3">
      <c r="A2280" s="255" t="s">
        <v>100</v>
      </c>
      <c r="E2280" s="34">
        <v>3.9356837806787812</v>
      </c>
    </row>
    <row r="2281" spans="1:5" x14ac:dyDescent="0.3">
      <c r="E2281" s="22"/>
    </row>
    <row r="2282" spans="1:5" x14ac:dyDescent="0.3">
      <c r="A2282" s="26" t="s">
        <v>8</v>
      </c>
      <c r="B2282" s="26" t="s">
        <v>570</v>
      </c>
    </row>
    <row r="2283" spans="1:5" x14ac:dyDescent="0.3">
      <c r="A2283" s="26" t="s">
        <v>10</v>
      </c>
      <c r="B2283" s="26" t="s">
        <v>11</v>
      </c>
    </row>
    <row r="2284" spans="1:5" x14ac:dyDescent="0.3">
      <c r="A2284" s="187"/>
    </row>
    <row r="2285" spans="1:5" x14ac:dyDescent="0.3">
      <c r="A2285" s="164" t="s">
        <v>571</v>
      </c>
    </row>
    <row r="2286" spans="1:5" x14ac:dyDescent="0.3">
      <c r="A2286" s="1"/>
    </row>
    <row r="2287" spans="1:5" x14ac:dyDescent="0.3">
      <c r="A2287" s="1"/>
      <c r="E2287" s="162" t="s">
        <v>577</v>
      </c>
    </row>
    <row r="2288" spans="1:5" x14ac:dyDescent="0.3">
      <c r="A2288" s="146" t="s">
        <v>188</v>
      </c>
      <c r="E2288" s="157">
        <v>4.7569940629649816E-2</v>
      </c>
    </row>
    <row r="2289" spans="1:15" x14ac:dyDescent="0.3">
      <c r="A2289" s="147" t="s">
        <v>189</v>
      </c>
      <c r="E2289" s="158">
        <v>0.32122600509730548</v>
      </c>
    </row>
    <row r="2290" spans="1:15" x14ac:dyDescent="0.3">
      <c r="A2290" s="147" t="s">
        <v>93</v>
      </c>
      <c r="E2290" s="158">
        <v>0.13708584392816631</v>
      </c>
    </row>
    <row r="2291" spans="1:15" x14ac:dyDescent="0.3">
      <c r="A2291" s="147" t="s">
        <v>190</v>
      </c>
      <c r="E2291" s="158">
        <v>0.34526878710646886</v>
      </c>
    </row>
    <row r="2292" spans="1:15" x14ac:dyDescent="0.3">
      <c r="A2292" s="147" t="s">
        <v>191</v>
      </c>
      <c r="E2292" s="158">
        <v>0.1488494232384095</v>
      </c>
    </row>
    <row r="2293" spans="1:15" x14ac:dyDescent="0.3">
      <c r="A2293" s="133" t="s">
        <v>5</v>
      </c>
      <c r="E2293" s="159">
        <v>1</v>
      </c>
    </row>
    <row r="2294" spans="1:15" s="22" customFormat="1" x14ac:dyDescent="0.3">
      <c r="A2294" s="251" t="s">
        <v>6</v>
      </c>
      <c r="B2294"/>
      <c r="C2294"/>
      <c r="D2294"/>
      <c r="E2294" s="160">
        <v>34.369113924050637</v>
      </c>
    </row>
    <row r="2295" spans="1:15" x14ac:dyDescent="0.3">
      <c r="A2295" s="252" t="s">
        <v>7</v>
      </c>
      <c r="E2295" s="161">
        <v>31</v>
      </c>
    </row>
    <row r="2296" spans="1:15" x14ac:dyDescent="0.3">
      <c r="A2296" s="1"/>
    </row>
    <row r="2297" spans="1:15" s="22" customFormat="1" x14ac:dyDescent="0.3">
      <c r="A2297" s="31" t="s">
        <v>97</v>
      </c>
      <c r="B2297"/>
      <c r="C2297"/>
      <c r="D2297"/>
      <c r="E2297" s="14">
        <f t="shared" ref="E2297" si="290">E2288+E2289</f>
        <v>0.36879594572695529</v>
      </c>
    </row>
    <row r="2298" spans="1:15" s="22" customFormat="1" x14ac:dyDescent="0.3">
      <c r="A2298" s="32" t="s">
        <v>98</v>
      </c>
      <c r="B2298"/>
      <c r="C2298"/>
      <c r="D2298"/>
      <c r="E2298" s="14">
        <f t="shared" ref="E2298" si="291">E2290</f>
        <v>0.13708584392816631</v>
      </c>
    </row>
    <row r="2299" spans="1:15" s="22" customFormat="1" x14ac:dyDescent="0.3">
      <c r="A2299" s="13" t="s">
        <v>99</v>
      </c>
      <c r="B2299"/>
      <c r="C2299"/>
      <c r="D2299"/>
      <c r="E2299" s="14">
        <f t="shared" ref="E2299" si="292">E2291+E2292</f>
        <v>0.49411821034487835</v>
      </c>
    </row>
    <row r="2300" spans="1:15" x14ac:dyDescent="0.3">
      <c r="E2300" s="22"/>
    </row>
    <row r="2301" spans="1:15" x14ac:dyDescent="0.3">
      <c r="A2301" s="255" t="s">
        <v>100</v>
      </c>
      <c r="E2301" s="34">
        <v>3.2266017472266828</v>
      </c>
    </row>
    <row r="2302" spans="1:15" x14ac:dyDescent="0.3">
      <c r="O2302" s="22"/>
    </row>
    <row r="2303" spans="1:15" x14ac:dyDescent="0.3">
      <c r="A2303" s="26" t="s">
        <v>8</v>
      </c>
      <c r="B2303" s="26" t="s">
        <v>570</v>
      </c>
    </row>
    <row r="2304" spans="1:15" x14ac:dyDescent="0.3">
      <c r="A2304" s="26" t="s">
        <v>10</v>
      </c>
      <c r="B2304" s="26" t="s">
        <v>11</v>
      </c>
    </row>
    <row r="2306" spans="1:6" x14ac:dyDescent="0.3">
      <c r="A2306" s="164" t="s">
        <v>595</v>
      </c>
    </row>
    <row r="2308" spans="1:6" x14ac:dyDescent="0.3">
      <c r="C2308" s="10" t="s">
        <v>394</v>
      </c>
      <c r="E2308" s="162" t="s">
        <v>577</v>
      </c>
      <c r="F2308" s="250" t="s">
        <v>5</v>
      </c>
    </row>
    <row r="2309" spans="1:6" x14ac:dyDescent="0.3">
      <c r="A2309" s="11" t="s">
        <v>146</v>
      </c>
      <c r="C2309" s="12">
        <v>5.7512120895084149E-3</v>
      </c>
      <c r="E2309" s="157">
        <v>4.9541577055941172E-2</v>
      </c>
      <c r="F2309" s="249">
        <v>2.7646270042847764E-2</v>
      </c>
    </row>
    <row r="2310" spans="1:6" x14ac:dyDescent="0.3">
      <c r="A2310" s="13" t="s">
        <v>147</v>
      </c>
      <c r="C2310" s="16">
        <v>0.95830185070898122</v>
      </c>
      <c r="E2310" s="158">
        <v>0.78390234825460037</v>
      </c>
      <c r="F2310" s="248">
        <v>0.87110259543446455</v>
      </c>
    </row>
    <row r="2311" spans="1:6" x14ac:dyDescent="0.3">
      <c r="A2311" s="13" t="s">
        <v>260</v>
      </c>
      <c r="C2311" s="16">
        <v>3.5946937201510314E-2</v>
      </c>
      <c r="E2311" s="158">
        <v>0.16655607468945852</v>
      </c>
      <c r="F2311" s="248">
        <v>0.10125113452268757</v>
      </c>
    </row>
    <row r="2312" spans="1:6" x14ac:dyDescent="0.3">
      <c r="A2312" s="17" t="s">
        <v>5</v>
      </c>
      <c r="C2312" s="19">
        <v>1</v>
      </c>
      <c r="E2312" s="159">
        <v>1</v>
      </c>
      <c r="F2312" s="247">
        <v>1</v>
      </c>
    </row>
    <row r="2313" spans="1:6" s="22" customFormat="1" x14ac:dyDescent="0.3">
      <c r="A2313" s="240" t="s">
        <v>6</v>
      </c>
      <c r="B2313"/>
      <c r="C2313" s="28">
        <v>499.99999131190702</v>
      </c>
      <c r="D2313"/>
      <c r="E2313" s="160">
        <v>499.99430379746815</v>
      </c>
      <c r="F2313" s="269">
        <v>999.9942951093783</v>
      </c>
    </row>
    <row r="2314" spans="1:6" x14ac:dyDescent="0.3">
      <c r="A2314" s="235" t="s">
        <v>7</v>
      </c>
      <c r="C2314" s="25">
        <v>1151</v>
      </c>
      <c r="E2314" s="161">
        <v>395</v>
      </c>
      <c r="F2314" s="271">
        <v>1546</v>
      </c>
    </row>
    <row r="2316" spans="1:6" x14ac:dyDescent="0.3">
      <c r="A2316" s="26" t="s">
        <v>8</v>
      </c>
      <c r="B2316" s="26" t="s">
        <v>9</v>
      </c>
      <c r="E2316" s="22"/>
    </row>
    <row r="2317" spans="1:6" x14ac:dyDescent="0.3">
      <c r="A2317" s="26" t="s">
        <v>10</v>
      </c>
      <c r="B2317" s="26" t="s">
        <v>11</v>
      </c>
    </row>
    <row r="2319" spans="1:6" x14ac:dyDescent="0.3">
      <c r="A2319" s="8" t="s">
        <v>291</v>
      </c>
    </row>
    <row r="2320" spans="1:6" x14ac:dyDescent="0.3">
      <c r="D2320" s="22"/>
    </row>
    <row r="2321" spans="1:6" x14ac:dyDescent="0.3">
      <c r="C2321" s="10" t="s">
        <v>394</v>
      </c>
      <c r="E2321" s="162" t="s">
        <v>577</v>
      </c>
      <c r="F2321" s="250" t="s">
        <v>5</v>
      </c>
    </row>
    <row r="2322" spans="1:6" x14ac:dyDescent="0.3">
      <c r="A2322" s="11" t="s">
        <v>292</v>
      </c>
      <c r="C2322" s="47">
        <v>8.7935229155037792E-2</v>
      </c>
      <c r="E2322" s="157">
        <v>0.23988818879128401</v>
      </c>
      <c r="F2322" s="249">
        <v>0.22408282576098654</v>
      </c>
    </row>
    <row r="2323" spans="1:6" x14ac:dyDescent="0.3">
      <c r="A2323" s="13" t="s">
        <v>293</v>
      </c>
      <c r="C2323" s="48">
        <v>0.11394191078222475</v>
      </c>
      <c r="E2323" s="246"/>
      <c r="F2323" s="248">
        <v>1.1851649803925595E-2</v>
      </c>
    </row>
    <row r="2324" spans="1:6" x14ac:dyDescent="0.3">
      <c r="A2324" s="13" t="s">
        <v>294</v>
      </c>
      <c r="C2324" s="48">
        <v>0.2845548363998372</v>
      </c>
      <c r="E2324" s="158">
        <v>0.38821689739226417</v>
      </c>
      <c r="F2324" s="248">
        <v>0.37743450453610472</v>
      </c>
    </row>
    <row r="2325" spans="1:6" x14ac:dyDescent="0.3">
      <c r="A2325" s="13" t="s">
        <v>295</v>
      </c>
      <c r="C2325" s="43"/>
      <c r="E2325" s="193"/>
      <c r="F2325" s="193"/>
    </row>
    <row r="2326" spans="1:6" x14ac:dyDescent="0.3">
      <c r="A2326" s="13" t="s">
        <v>43</v>
      </c>
      <c r="C2326" s="48">
        <v>0.5135680236629</v>
      </c>
      <c r="E2326" s="158">
        <v>0.37189491381645179</v>
      </c>
      <c r="F2326" s="248">
        <v>0.38663101989898324</v>
      </c>
    </row>
    <row r="2327" spans="1:6" x14ac:dyDescent="0.3">
      <c r="A2327" s="17" t="s">
        <v>5</v>
      </c>
      <c r="C2327" s="49">
        <v>1</v>
      </c>
      <c r="E2327" s="159">
        <v>1</v>
      </c>
      <c r="F2327" s="247">
        <v>1</v>
      </c>
    </row>
    <row r="2328" spans="1:6" s="22" customFormat="1" x14ac:dyDescent="0.3">
      <c r="A2328" s="240" t="s">
        <v>6</v>
      </c>
      <c r="B2328"/>
      <c r="C2328" s="50">
        <v>2.8756059947871409</v>
      </c>
      <c r="D2328"/>
      <c r="E2328" s="160">
        <v>24.770506329113928</v>
      </c>
      <c r="F2328" s="269">
        <v>27.646112323901065</v>
      </c>
    </row>
    <row r="2329" spans="1:6" x14ac:dyDescent="0.3">
      <c r="A2329" s="235" t="s">
        <v>7</v>
      </c>
      <c r="C2329" s="51">
        <v>19</v>
      </c>
      <c r="E2329" s="161">
        <v>27</v>
      </c>
      <c r="F2329" s="271">
        <v>46</v>
      </c>
    </row>
    <row r="2331" spans="1:6" x14ac:dyDescent="0.3">
      <c r="A2331" s="26" t="s">
        <v>8</v>
      </c>
      <c r="B2331" s="26" t="s">
        <v>596</v>
      </c>
    </row>
    <row r="2332" spans="1:6" x14ac:dyDescent="0.3">
      <c r="A2332" s="26" t="s">
        <v>10</v>
      </c>
      <c r="B2332" s="26" t="s">
        <v>11</v>
      </c>
    </row>
    <row r="2334" spans="1:6" x14ac:dyDescent="0.3">
      <c r="A2334" s="164" t="s">
        <v>597</v>
      </c>
    </row>
    <row r="2335" spans="1:6" x14ac:dyDescent="0.3">
      <c r="D2335" s="22"/>
    </row>
    <row r="2336" spans="1:6" x14ac:dyDescent="0.3">
      <c r="C2336" s="10" t="s">
        <v>394</v>
      </c>
      <c r="E2336" s="162" t="s">
        <v>577</v>
      </c>
      <c r="F2336" s="250" t="s">
        <v>5</v>
      </c>
    </row>
    <row r="2337" spans="1:6" x14ac:dyDescent="0.3">
      <c r="A2337" s="11" t="s">
        <v>116</v>
      </c>
      <c r="C2337" s="47">
        <v>4.3967614577518882E-2</v>
      </c>
      <c r="E2337" s="157">
        <v>0.13200672502516772</v>
      </c>
      <c r="F2337" s="249">
        <v>0.12284935089556487</v>
      </c>
    </row>
    <row r="2338" spans="1:6" x14ac:dyDescent="0.3">
      <c r="A2338" s="13" t="s">
        <v>117</v>
      </c>
      <c r="C2338" s="43"/>
      <c r="E2338" s="158">
        <v>4.9681378936771471E-2</v>
      </c>
      <c r="F2338" s="248">
        <v>4.451377817518589E-2</v>
      </c>
    </row>
    <row r="2339" spans="1:6" x14ac:dyDescent="0.3">
      <c r="A2339" s="13" t="s">
        <v>93</v>
      </c>
      <c r="C2339" s="48">
        <v>9.59809778318928E-2</v>
      </c>
      <c r="E2339" s="158">
        <v>9.0844051980969592E-2</v>
      </c>
      <c r="F2339" s="248">
        <v>9.1378368509768521E-2</v>
      </c>
    </row>
    <row r="2340" spans="1:6" x14ac:dyDescent="0.3">
      <c r="A2340" s="13" t="s">
        <v>118</v>
      </c>
      <c r="C2340" s="48">
        <v>0.37361943125348868</v>
      </c>
      <c r="E2340" s="158">
        <v>0.42157629275322323</v>
      </c>
      <c r="F2340" s="248">
        <v>0.41658806739972248</v>
      </c>
    </row>
    <row r="2341" spans="1:6" x14ac:dyDescent="0.3">
      <c r="A2341" s="13" t="s">
        <v>119</v>
      </c>
      <c r="C2341" s="48">
        <v>0.48643197633709967</v>
      </c>
      <c r="E2341" s="158">
        <v>0.2313694828987107</v>
      </c>
      <c r="F2341" s="248">
        <v>0.25789976775697931</v>
      </c>
    </row>
    <row r="2342" spans="1:6" x14ac:dyDescent="0.3">
      <c r="A2342" s="147" t="s">
        <v>572</v>
      </c>
      <c r="C2342" s="286"/>
      <c r="E2342" s="158">
        <v>7.4522068405157196E-2</v>
      </c>
      <c r="F2342" s="248">
        <v>6.6770667262778832E-2</v>
      </c>
    </row>
    <row r="2343" spans="1:6" x14ac:dyDescent="0.3">
      <c r="A2343" s="17" t="s">
        <v>5</v>
      </c>
      <c r="C2343" s="49">
        <v>1</v>
      </c>
      <c r="E2343" s="159">
        <v>1</v>
      </c>
      <c r="F2343" s="247">
        <v>1</v>
      </c>
    </row>
    <row r="2344" spans="1:6" s="22" customFormat="1" x14ac:dyDescent="0.3">
      <c r="A2344" s="240" t="s">
        <v>6</v>
      </c>
      <c r="B2344"/>
      <c r="C2344" s="50">
        <v>2.8756059947871413</v>
      </c>
      <c r="D2344"/>
      <c r="E2344" s="160">
        <v>24.770506329113928</v>
      </c>
      <c r="F2344" s="269">
        <v>27.646112323901068</v>
      </c>
    </row>
    <row r="2345" spans="1:6" x14ac:dyDescent="0.3">
      <c r="A2345" s="235" t="s">
        <v>7</v>
      </c>
      <c r="C2345" s="51">
        <v>19</v>
      </c>
      <c r="E2345" s="161">
        <v>27</v>
      </c>
      <c r="F2345" s="271">
        <v>46</v>
      </c>
    </row>
    <row r="2346" spans="1:6" x14ac:dyDescent="0.3">
      <c r="C2346" s="44"/>
    </row>
    <row r="2347" spans="1:6" x14ac:dyDescent="0.3">
      <c r="A2347" s="31" t="s">
        <v>97</v>
      </c>
      <c r="B2347" s="22"/>
      <c r="C2347" s="45">
        <f t="shared" ref="C2347" si="293">C2337+C2338</f>
        <v>4.3967614577518882E-2</v>
      </c>
      <c r="E2347" s="14">
        <f>E2337+E2338</f>
        <v>0.18168810396193918</v>
      </c>
      <c r="F2347" s="14">
        <f>F2337+F2338</f>
        <v>0.16736312907075077</v>
      </c>
    </row>
    <row r="2348" spans="1:6" x14ac:dyDescent="0.3">
      <c r="A2348" s="32" t="s">
        <v>98</v>
      </c>
      <c r="C2348" s="45">
        <f t="shared" ref="C2348" si="294">C2339</f>
        <v>9.59809778318928E-2</v>
      </c>
      <c r="E2348" s="14">
        <f>E2339</f>
        <v>9.0844051980969592E-2</v>
      </c>
      <c r="F2348" s="14">
        <f>F2339</f>
        <v>9.1378368509768521E-2</v>
      </c>
    </row>
    <row r="2349" spans="1:6" x14ac:dyDescent="0.3">
      <c r="A2349" s="13" t="s">
        <v>99</v>
      </c>
      <c r="C2349" s="45">
        <f t="shared" ref="C2349" si="295">C2340+C2341</f>
        <v>0.86005140759058829</v>
      </c>
      <c r="E2349" s="14">
        <f>E2340+E2341</f>
        <v>0.6529457756519339</v>
      </c>
      <c r="F2349" s="14">
        <f>F2340+F2341</f>
        <v>0.67448783515670185</v>
      </c>
    </row>
    <row r="2350" spans="1:6" x14ac:dyDescent="0.3">
      <c r="A2350" s="147" t="s">
        <v>572</v>
      </c>
      <c r="C2350" s="205"/>
      <c r="E2350" s="158">
        <v>7.4522068405157196E-2</v>
      </c>
      <c r="F2350" s="158">
        <v>7.4522068405157196E-2</v>
      </c>
    </row>
    <row r="2351" spans="1:6" x14ac:dyDescent="0.3">
      <c r="C2351" s="44"/>
      <c r="E2351" s="22"/>
    </row>
    <row r="2352" spans="1:6" x14ac:dyDescent="0.3">
      <c r="A2352" s="255" t="s">
        <v>100</v>
      </c>
      <c r="C2352" s="46">
        <v>4.2585481547726509</v>
      </c>
      <c r="D2352" s="22"/>
      <c r="E2352" s="60">
        <v>3.616568</v>
      </c>
      <c r="F2352" s="279">
        <v>3.6881214514162615</v>
      </c>
    </row>
    <row r="2353" spans="1:6" x14ac:dyDescent="0.3">
      <c r="A2353" s="240" t="s">
        <v>101</v>
      </c>
      <c r="C2353" s="206"/>
      <c r="D2353" s="22"/>
      <c r="E2353" s="204">
        <v>22.924557</v>
      </c>
      <c r="F2353" s="280">
        <v>25.800162956812464</v>
      </c>
    </row>
    <row r="2354" spans="1:6" x14ac:dyDescent="0.3">
      <c r="A2354" s="256" t="s">
        <v>102</v>
      </c>
      <c r="C2354" s="206"/>
      <c r="D2354" s="22"/>
      <c r="E2354" s="192">
        <v>24</v>
      </c>
      <c r="F2354" s="280">
        <v>43</v>
      </c>
    </row>
    <row r="2356" spans="1:6" x14ac:dyDescent="0.3">
      <c r="A2356" s="26" t="s">
        <v>8</v>
      </c>
      <c r="B2356" s="26" t="s">
        <v>598</v>
      </c>
    </row>
    <row r="2357" spans="1:6" x14ac:dyDescent="0.3">
      <c r="A2357" s="26" t="s">
        <v>10</v>
      </c>
      <c r="B2357" s="26" t="s">
        <v>11</v>
      </c>
    </row>
    <row r="2359" spans="1:6" x14ac:dyDescent="0.3">
      <c r="A2359" s="65" t="s">
        <v>599</v>
      </c>
    </row>
    <row r="2361" spans="1:6" x14ac:dyDescent="0.3">
      <c r="C2361" s="10" t="s">
        <v>394</v>
      </c>
      <c r="E2361" s="162" t="s">
        <v>577</v>
      </c>
      <c r="F2361" s="250" t="s">
        <v>5</v>
      </c>
    </row>
    <row r="2362" spans="1:6" x14ac:dyDescent="0.3">
      <c r="A2362" s="11" t="s">
        <v>172</v>
      </c>
      <c r="C2362" s="47">
        <v>4.3967614577518882E-2</v>
      </c>
      <c r="E2362" s="189"/>
      <c r="F2362" s="249">
        <v>4.9004937010376278E-3</v>
      </c>
    </row>
    <row r="2363" spans="1:6" x14ac:dyDescent="0.3">
      <c r="A2363" s="13" t="s">
        <v>173</v>
      </c>
      <c r="C2363" s="43"/>
      <c r="E2363" s="190">
        <v>0.16947720646700237</v>
      </c>
      <c r="F2363" s="248">
        <v>0.1505878036476451</v>
      </c>
    </row>
    <row r="2364" spans="1:6" x14ac:dyDescent="0.3">
      <c r="A2364" s="13" t="s">
        <v>93</v>
      </c>
      <c r="C2364" s="48">
        <v>2.6006681627186955E-2</v>
      </c>
      <c r="E2364" s="196">
        <v>0.15184093117766584</v>
      </c>
      <c r="F2364" s="248">
        <v>0.13781583672525452</v>
      </c>
    </row>
    <row r="2365" spans="1:6" x14ac:dyDescent="0.3">
      <c r="A2365" s="13" t="s">
        <v>174</v>
      </c>
      <c r="C2365" s="48">
        <v>0.27876781912020959</v>
      </c>
      <c r="E2365" s="196">
        <v>0.45552279353299757</v>
      </c>
      <c r="F2365" s="248">
        <v>0.43582223331247966</v>
      </c>
    </row>
    <row r="2366" spans="1:6" x14ac:dyDescent="0.3">
      <c r="A2366" s="13" t="s">
        <v>175</v>
      </c>
      <c r="C2366" s="48">
        <v>0.65125788467508439</v>
      </c>
      <c r="E2366" s="196">
        <v>0.22315906882233411</v>
      </c>
      <c r="F2366" s="248">
        <v>0.27087363261358305</v>
      </c>
    </row>
    <row r="2367" spans="1:6" x14ac:dyDescent="0.3">
      <c r="A2367" s="17" t="s">
        <v>5</v>
      </c>
      <c r="C2367" s="49">
        <v>1</v>
      </c>
      <c r="E2367" s="197">
        <v>1</v>
      </c>
      <c r="F2367" s="247">
        <v>1</v>
      </c>
    </row>
    <row r="2368" spans="1:6" s="22" customFormat="1" x14ac:dyDescent="0.3">
      <c r="A2368" s="240" t="s">
        <v>6</v>
      </c>
      <c r="B2368"/>
      <c r="C2368" s="50">
        <v>2.8756059947871413</v>
      </c>
      <c r="D2368"/>
      <c r="E2368" s="191">
        <v>22.924556962025321</v>
      </c>
      <c r="F2368" s="269">
        <v>25.800162956812461</v>
      </c>
    </row>
    <row r="2369" spans="1:14" x14ac:dyDescent="0.3">
      <c r="A2369" s="235" t="s">
        <v>7</v>
      </c>
      <c r="C2369" s="51">
        <v>19</v>
      </c>
      <c r="E2369" s="192">
        <v>24</v>
      </c>
      <c r="F2369" s="271">
        <v>43</v>
      </c>
    </row>
    <row r="2370" spans="1:14" x14ac:dyDescent="0.3">
      <c r="C2370" s="44"/>
    </row>
    <row r="2371" spans="1:14" x14ac:dyDescent="0.3">
      <c r="A2371" s="31" t="s">
        <v>97</v>
      </c>
      <c r="B2371" s="22"/>
      <c r="C2371" s="45">
        <f t="shared" ref="C2371" si="296">C2362+C2363</f>
        <v>4.3967614577518882E-2</v>
      </c>
      <c r="E2371" s="45">
        <f t="shared" ref="E2371:F2371" si="297">E2362+E2363</f>
        <v>0.16947720646700237</v>
      </c>
      <c r="F2371" s="275">
        <f t="shared" si="297"/>
        <v>0.15548829734868272</v>
      </c>
    </row>
    <row r="2372" spans="1:14" x14ac:dyDescent="0.3">
      <c r="A2372" s="32" t="s">
        <v>98</v>
      </c>
      <c r="C2372" s="45">
        <f t="shared" ref="C2372" si="298">C2364</f>
        <v>2.6006681627186955E-2</v>
      </c>
      <c r="E2372" s="45">
        <f t="shared" ref="E2372:F2372" si="299">E2364</f>
        <v>0.15184093117766584</v>
      </c>
      <c r="F2372" s="275">
        <f t="shared" si="299"/>
        <v>0.13781583672525452</v>
      </c>
    </row>
    <row r="2373" spans="1:14" x14ac:dyDescent="0.3">
      <c r="A2373" s="13" t="s">
        <v>99</v>
      </c>
      <c r="C2373" s="45">
        <f t="shared" ref="C2373" si="300">C2365+C2366</f>
        <v>0.93002570379529392</v>
      </c>
      <c r="E2373" s="45">
        <f t="shared" ref="E2373:F2373" si="301">E2365+E2366</f>
        <v>0.67868186235533168</v>
      </c>
      <c r="F2373" s="275">
        <f t="shared" si="301"/>
        <v>0.70669586592606271</v>
      </c>
    </row>
    <row r="2374" spans="1:14" x14ac:dyDescent="0.3">
      <c r="C2374" s="44"/>
      <c r="E2374" s="198"/>
    </row>
    <row r="2375" spans="1:14" x14ac:dyDescent="0.3">
      <c r="A2375" s="255" t="s">
        <v>100</v>
      </c>
      <c r="C2375" s="46">
        <v>4.4933483593153403</v>
      </c>
      <c r="D2375" s="22"/>
      <c r="E2375" s="60">
        <v>3.7323637247106638</v>
      </c>
      <c r="F2375" s="279">
        <v>3.8171807074899262</v>
      </c>
    </row>
    <row r="2376" spans="1:14" x14ac:dyDescent="0.3">
      <c r="F2376" s="66"/>
    </row>
    <row r="2377" spans="1:14" x14ac:dyDescent="0.3">
      <c r="A2377" s="26" t="s">
        <v>8</v>
      </c>
      <c r="B2377" s="26" t="s">
        <v>596</v>
      </c>
    </row>
    <row r="2378" spans="1:14" x14ac:dyDescent="0.3">
      <c r="A2378" s="26" t="s">
        <v>10</v>
      </c>
      <c r="B2378" s="26" t="s">
        <v>11</v>
      </c>
    </row>
    <row r="2380" spans="1:14" x14ac:dyDescent="0.3">
      <c r="A2380" s="65" t="s">
        <v>440</v>
      </c>
      <c r="B2380" s="66"/>
      <c r="C2380" s="66"/>
      <c r="G2380" s="66"/>
      <c r="H2380" s="66"/>
      <c r="I2380" s="66"/>
      <c r="J2380" s="66"/>
      <c r="K2380" s="66"/>
      <c r="L2380" s="66"/>
      <c r="M2380" s="66"/>
      <c r="N2380" s="66"/>
    </row>
    <row r="2381" spans="1:14" x14ac:dyDescent="0.3">
      <c r="A2381" s="1"/>
    </row>
    <row r="2382" spans="1:14" x14ac:dyDescent="0.3">
      <c r="A2382" s="1"/>
      <c r="B2382" s="69" t="s">
        <v>492</v>
      </c>
    </row>
    <row r="2383" spans="1:14" x14ac:dyDescent="0.3">
      <c r="A2383" s="70" t="s">
        <v>146</v>
      </c>
      <c r="B2383" s="72">
        <v>0.27777983315768917</v>
      </c>
    </row>
    <row r="2384" spans="1:14" x14ac:dyDescent="0.3">
      <c r="A2384" s="73" t="s">
        <v>147</v>
      </c>
      <c r="B2384" s="75">
        <v>0.71386266651477281</v>
      </c>
    </row>
    <row r="2385" spans="1:4" x14ac:dyDescent="0.3">
      <c r="A2385" s="73" t="s">
        <v>260</v>
      </c>
      <c r="B2385" s="75">
        <v>8.3575003275379953E-3</v>
      </c>
    </row>
    <row r="2386" spans="1:4" x14ac:dyDescent="0.3">
      <c r="A2386" s="76" t="s">
        <v>5</v>
      </c>
      <c r="B2386" s="78">
        <v>1</v>
      </c>
    </row>
    <row r="2387" spans="1:4" x14ac:dyDescent="0.3">
      <c r="A2387" s="253" t="s">
        <v>6</v>
      </c>
      <c r="B2387" s="79">
        <v>499.99999999999989</v>
      </c>
      <c r="D2387" s="66"/>
    </row>
    <row r="2388" spans="1:4" x14ac:dyDescent="0.3">
      <c r="A2388" s="254" t="s">
        <v>7</v>
      </c>
      <c r="B2388" s="81">
        <v>812</v>
      </c>
    </row>
    <row r="2390" spans="1:4" x14ac:dyDescent="0.3">
      <c r="A2390" s="26" t="s">
        <v>8</v>
      </c>
      <c r="B2390" s="26" t="s">
        <v>9</v>
      </c>
    </row>
    <row r="2391" spans="1:4" x14ac:dyDescent="0.3">
      <c r="A2391" s="26" t="s">
        <v>10</v>
      </c>
      <c r="B2391" s="26" t="s">
        <v>11</v>
      </c>
    </row>
    <row r="2392" spans="1:4" x14ac:dyDescent="0.3">
      <c r="A2392" s="83"/>
    </row>
    <row r="2393" spans="1:4" x14ac:dyDescent="0.3">
      <c r="A2393" s="65" t="s">
        <v>441</v>
      </c>
    </row>
    <row r="2394" spans="1:4" x14ac:dyDescent="0.3">
      <c r="A2394" s="1"/>
    </row>
    <row r="2395" spans="1:4" x14ac:dyDescent="0.3">
      <c r="A2395" s="1"/>
      <c r="B2395" s="69" t="s">
        <v>492</v>
      </c>
    </row>
    <row r="2396" spans="1:4" x14ac:dyDescent="0.3">
      <c r="A2396" s="70" t="s">
        <v>146</v>
      </c>
      <c r="B2396" s="72">
        <v>0.10612146269625827</v>
      </c>
    </row>
    <row r="2397" spans="1:4" x14ac:dyDescent="0.3">
      <c r="A2397" s="73" t="s">
        <v>147</v>
      </c>
      <c r="B2397" s="75">
        <v>0.88782289967544192</v>
      </c>
    </row>
    <row r="2398" spans="1:4" x14ac:dyDescent="0.3">
      <c r="A2398" s="73" t="s">
        <v>260</v>
      </c>
      <c r="B2398" s="75">
        <v>6.0556376282999399E-3</v>
      </c>
    </row>
    <row r="2399" spans="1:4" x14ac:dyDescent="0.3">
      <c r="A2399" s="76" t="s">
        <v>5</v>
      </c>
      <c r="B2399" s="78">
        <v>1</v>
      </c>
    </row>
    <row r="2400" spans="1:4" x14ac:dyDescent="0.3">
      <c r="A2400" s="253" t="s">
        <v>6</v>
      </c>
      <c r="B2400" s="79">
        <v>499.99999999999989</v>
      </c>
    </row>
    <row r="2401" spans="1:2" x14ac:dyDescent="0.3">
      <c r="A2401" s="254" t="s">
        <v>7</v>
      </c>
      <c r="B2401" s="81">
        <v>812</v>
      </c>
    </row>
    <row r="2403" spans="1:2" x14ac:dyDescent="0.3">
      <c r="A2403" s="26" t="s">
        <v>8</v>
      </c>
      <c r="B2403" s="26" t="s">
        <v>9</v>
      </c>
    </row>
    <row r="2404" spans="1:2" x14ac:dyDescent="0.3">
      <c r="A2404" s="26" t="s">
        <v>10</v>
      </c>
      <c r="B2404" s="26" t="s">
        <v>11</v>
      </c>
    </row>
    <row r="2405" spans="1:2" x14ac:dyDescent="0.3">
      <c r="A2405" s="83"/>
    </row>
    <row r="2406" spans="1:2" x14ac:dyDescent="0.3">
      <c r="A2406" s="65" t="s">
        <v>442</v>
      </c>
    </row>
    <row r="2407" spans="1:2" x14ac:dyDescent="0.3">
      <c r="A2407" s="1"/>
    </row>
    <row r="2408" spans="1:2" x14ac:dyDescent="0.3">
      <c r="A2408" s="1"/>
      <c r="B2408" s="69" t="s">
        <v>492</v>
      </c>
    </row>
    <row r="2409" spans="1:2" x14ac:dyDescent="0.3">
      <c r="A2409" s="70" t="s">
        <v>146</v>
      </c>
      <c r="B2409" s="72">
        <v>7.2668139946707053E-2</v>
      </c>
    </row>
    <row r="2410" spans="1:2" x14ac:dyDescent="0.3">
      <c r="A2410" s="73" t="s">
        <v>147</v>
      </c>
      <c r="B2410" s="75">
        <v>0.92010258014485946</v>
      </c>
    </row>
    <row r="2411" spans="1:2" x14ac:dyDescent="0.3">
      <c r="A2411" s="73" t="s">
        <v>260</v>
      </c>
      <c r="B2411" s="75">
        <v>7.229279908433397E-3</v>
      </c>
    </row>
    <row r="2412" spans="1:2" x14ac:dyDescent="0.3">
      <c r="A2412" s="76" t="s">
        <v>5</v>
      </c>
      <c r="B2412" s="78">
        <v>1</v>
      </c>
    </row>
    <row r="2413" spans="1:2" x14ac:dyDescent="0.3">
      <c r="A2413" s="253" t="s">
        <v>6</v>
      </c>
      <c r="B2413" s="79">
        <v>499.99999999999989</v>
      </c>
    </row>
    <row r="2414" spans="1:2" x14ac:dyDescent="0.3">
      <c r="A2414" s="254" t="s">
        <v>7</v>
      </c>
      <c r="B2414" s="81">
        <v>812</v>
      </c>
    </row>
    <row r="2416" spans="1:2" x14ac:dyDescent="0.3">
      <c r="A2416" s="26" t="s">
        <v>8</v>
      </c>
      <c r="B2416" s="26" t="s">
        <v>9</v>
      </c>
    </row>
    <row r="2417" spans="1:14" x14ac:dyDescent="0.3">
      <c r="A2417" s="26" t="s">
        <v>10</v>
      </c>
      <c r="B2417" s="26" t="s">
        <v>11</v>
      </c>
    </row>
    <row r="2418" spans="1:14" x14ac:dyDescent="0.3">
      <c r="A2418" s="83"/>
    </row>
    <row r="2419" spans="1:14" x14ac:dyDescent="0.3">
      <c r="A2419" s="65" t="s">
        <v>443</v>
      </c>
    </row>
    <row r="2420" spans="1:14" x14ac:dyDescent="0.3">
      <c r="A2420" s="1"/>
    </row>
    <row r="2421" spans="1:14" x14ac:dyDescent="0.3">
      <c r="A2421" s="1"/>
      <c r="B2421" s="69" t="s">
        <v>492</v>
      </c>
    </row>
    <row r="2422" spans="1:14" x14ac:dyDescent="0.3">
      <c r="A2422" s="70" t="s">
        <v>146</v>
      </c>
      <c r="B2422" s="72">
        <v>6.6015302527298828E-2</v>
      </c>
    </row>
    <row r="2423" spans="1:14" x14ac:dyDescent="0.3">
      <c r="A2423" s="73" t="s">
        <v>147</v>
      </c>
      <c r="B2423" s="75">
        <v>0.92473316793426663</v>
      </c>
    </row>
    <row r="2424" spans="1:14" x14ac:dyDescent="0.3">
      <c r="A2424" s="73" t="s">
        <v>260</v>
      </c>
      <c r="B2424" s="75">
        <v>9.2515295384344772E-3</v>
      </c>
    </row>
    <row r="2425" spans="1:14" x14ac:dyDescent="0.3">
      <c r="A2425" s="76" t="s">
        <v>5</v>
      </c>
      <c r="B2425" s="78">
        <v>1</v>
      </c>
    </row>
    <row r="2426" spans="1:14" x14ac:dyDescent="0.3">
      <c r="A2426" s="253" t="s">
        <v>6</v>
      </c>
      <c r="B2426" s="79">
        <v>499.99999999999989</v>
      </c>
      <c r="E2426" s="84"/>
    </row>
    <row r="2427" spans="1:14" x14ac:dyDescent="0.3">
      <c r="A2427" s="254" t="s">
        <v>7</v>
      </c>
      <c r="B2427" s="81">
        <v>812</v>
      </c>
      <c r="F2427" s="84"/>
    </row>
    <row r="2429" spans="1:14" x14ac:dyDescent="0.3">
      <c r="A2429" s="26" t="s">
        <v>8</v>
      </c>
      <c r="B2429" s="26" t="s">
        <v>9</v>
      </c>
    </row>
    <row r="2430" spans="1:14" x14ac:dyDescent="0.3">
      <c r="A2430" s="26" t="s">
        <v>10</v>
      </c>
      <c r="B2430" s="26" t="s">
        <v>11</v>
      </c>
    </row>
    <row r="2431" spans="1:14" x14ac:dyDescent="0.3">
      <c r="A2431" s="83"/>
      <c r="B2431" s="84"/>
      <c r="C2431" s="84"/>
      <c r="G2431" s="84"/>
      <c r="H2431" s="84"/>
      <c r="I2431" s="84"/>
      <c r="J2431" s="84"/>
      <c r="K2431" s="84"/>
      <c r="L2431" s="84"/>
      <c r="M2431" s="84"/>
      <c r="N2431" s="84"/>
    </row>
    <row r="2432" spans="1:14" x14ac:dyDescent="0.3">
      <c r="A2432" s="8" t="s">
        <v>298</v>
      </c>
    </row>
    <row r="2434" spans="1:6" x14ac:dyDescent="0.3">
      <c r="B2434" s="68" t="s">
        <v>492</v>
      </c>
      <c r="C2434" s="10" t="s">
        <v>394</v>
      </c>
      <c r="D2434" s="105" t="s">
        <v>517</v>
      </c>
      <c r="E2434" s="162" t="s">
        <v>577</v>
      </c>
      <c r="F2434" s="250" t="s">
        <v>5</v>
      </c>
    </row>
    <row r="2435" spans="1:6" x14ac:dyDescent="0.3">
      <c r="A2435" s="11" t="s">
        <v>299</v>
      </c>
      <c r="B2435" s="71">
        <v>5.7018843600932831E-2</v>
      </c>
      <c r="C2435" s="12">
        <v>2.6111285423306475E-2</v>
      </c>
      <c r="D2435" s="106">
        <v>8.7972117153014909E-3</v>
      </c>
      <c r="E2435" s="157">
        <v>3.4773813878892341E-2</v>
      </c>
      <c r="F2435" s="249">
        <v>3.1675279756898406E-2</v>
      </c>
    </row>
    <row r="2436" spans="1:6" x14ac:dyDescent="0.3">
      <c r="A2436" s="13" t="s">
        <v>177</v>
      </c>
      <c r="B2436" s="74">
        <v>0.14846074226402825</v>
      </c>
      <c r="C2436" s="16">
        <v>6.0230100959689031E-2</v>
      </c>
      <c r="D2436" s="107">
        <v>4.142648870463575E-2</v>
      </c>
      <c r="E2436" s="158">
        <v>7.0778274689205431E-2</v>
      </c>
      <c r="F2436" s="248">
        <v>8.0223928479025777E-2</v>
      </c>
    </row>
    <row r="2437" spans="1:6" x14ac:dyDescent="0.3">
      <c r="A2437" s="13" t="s">
        <v>93</v>
      </c>
      <c r="B2437" s="74">
        <v>0.40157210921906272</v>
      </c>
      <c r="C2437" s="16">
        <v>0.31856649901940043</v>
      </c>
      <c r="D2437" s="107">
        <v>0.26735624123125001</v>
      </c>
      <c r="E2437" s="158">
        <v>0.30635361668677263</v>
      </c>
      <c r="F2437" s="248">
        <v>0.32346216504952963</v>
      </c>
    </row>
    <row r="2438" spans="1:6" x14ac:dyDescent="0.3">
      <c r="A2438" s="13" t="s">
        <v>178</v>
      </c>
      <c r="B2438" s="74">
        <v>0.32382013968687495</v>
      </c>
      <c r="C2438" s="16">
        <v>0.44851453689860166</v>
      </c>
      <c r="D2438" s="107">
        <v>0.51567399761569521</v>
      </c>
      <c r="E2438" s="158">
        <v>0.46418883253100307</v>
      </c>
      <c r="F2438" s="248">
        <v>0.43804930251847357</v>
      </c>
    </row>
    <row r="2439" spans="1:6" x14ac:dyDescent="0.3">
      <c r="A2439" s="13" t="s">
        <v>300</v>
      </c>
      <c r="B2439" s="74">
        <v>6.9128165229101424E-2</v>
      </c>
      <c r="C2439" s="16">
        <v>0.1465775776990024</v>
      </c>
      <c r="D2439" s="107">
        <v>0.16674606073311743</v>
      </c>
      <c r="E2439" s="158">
        <v>0.1239054622141266</v>
      </c>
      <c r="F2439" s="248">
        <v>0.12658932419607255</v>
      </c>
    </row>
    <row r="2440" spans="1:6" x14ac:dyDescent="0.3">
      <c r="A2440" s="17" t="s">
        <v>5</v>
      </c>
      <c r="B2440" s="77">
        <v>1</v>
      </c>
      <c r="C2440" s="19">
        <v>1</v>
      </c>
      <c r="D2440" s="108">
        <v>1</v>
      </c>
      <c r="E2440" s="159">
        <v>1</v>
      </c>
      <c r="F2440" s="247">
        <v>1</v>
      </c>
    </row>
    <row r="2441" spans="1:6" s="22" customFormat="1" x14ac:dyDescent="0.3">
      <c r="A2441" s="240" t="s">
        <v>6</v>
      </c>
      <c r="B2441" s="79">
        <v>499.99999999999989</v>
      </c>
      <c r="C2441" s="28">
        <v>499.99999131190202</v>
      </c>
      <c r="D2441" s="109">
        <v>500.00000847457659</v>
      </c>
      <c r="E2441" s="160">
        <v>499.99430379746764</v>
      </c>
      <c r="F2441" s="269">
        <v>1999.9943035839576</v>
      </c>
    </row>
    <row r="2442" spans="1:6" x14ac:dyDescent="0.3">
      <c r="A2442" s="235" t="s">
        <v>7</v>
      </c>
      <c r="B2442" s="81">
        <v>812</v>
      </c>
      <c r="C2442" s="25">
        <v>1151</v>
      </c>
      <c r="D2442" s="110">
        <v>472</v>
      </c>
      <c r="E2442" s="161">
        <v>395</v>
      </c>
      <c r="F2442" s="271">
        <v>2830</v>
      </c>
    </row>
    <row r="2444" spans="1:6" x14ac:dyDescent="0.3">
      <c r="A2444" s="31" t="s">
        <v>301</v>
      </c>
      <c r="B2444" s="14">
        <f t="shared" ref="B2444" si="302">B2435+B2436</f>
        <v>0.20547958586496107</v>
      </c>
      <c r="C2444" s="14">
        <f>C2435+C2436</f>
        <v>8.6341386382995503E-2</v>
      </c>
      <c r="D2444" s="14">
        <f>D2435+D2436</f>
        <v>5.0223700419937241E-2</v>
      </c>
      <c r="E2444" s="14">
        <f t="shared" ref="E2444:F2444" si="303">E2435+E2436</f>
        <v>0.10555208856809778</v>
      </c>
      <c r="F2444" s="14">
        <f t="shared" si="303"/>
        <v>0.11189920823592418</v>
      </c>
    </row>
    <row r="2445" spans="1:6" x14ac:dyDescent="0.3">
      <c r="A2445" s="32" t="s">
        <v>98</v>
      </c>
      <c r="B2445" s="14">
        <f t="shared" ref="B2445" si="304">B2437</f>
        <v>0.40157210921906272</v>
      </c>
      <c r="C2445" s="14">
        <f t="shared" ref="C2445" si="305">C2437</f>
        <v>0.31856649901940043</v>
      </c>
      <c r="D2445" s="14">
        <f>D2437</f>
        <v>0.26735624123125001</v>
      </c>
      <c r="E2445" s="14">
        <f t="shared" ref="E2445:F2445" si="306">E2437</f>
        <v>0.30635361668677263</v>
      </c>
      <c r="F2445" s="14">
        <f t="shared" si="306"/>
        <v>0.32346216504952963</v>
      </c>
    </row>
    <row r="2446" spans="1:6" x14ac:dyDescent="0.3">
      <c r="A2446" s="13" t="s">
        <v>302</v>
      </c>
      <c r="B2446" s="14">
        <f t="shared" ref="B2446" si="307">B2438+B2439</f>
        <v>0.39294830491597638</v>
      </c>
      <c r="C2446" s="14">
        <f t="shared" ref="C2446" si="308">C2438+C2439</f>
        <v>0.59509211459760403</v>
      </c>
      <c r="D2446" s="14">
        <f>D2438+D2439</f>
        <v>0.6824200583488127</v>
      </c>
      <c r="E2446" s="14">
        <f t="shared" ref="E2446:F2446" si="309">E2438+E2439</f>
        <v>0.58809429474512964</v>
      </c>
      <c r="F2446" s="14">
        <f t="shared" si="309"/>
        <v>0.56463862671454612</v>
      </c>
    </row>
    <row r="2448" spans="1:6" x14ac:dyDescent="0.3">
      <c r="A2448" s="255" t="s">
        <v>100</v>
      </c>
      <c r="B2448" s="35">
        <v>3.1995780406791847</v>
      </c>
      <c r="C2448" s="35">
        <v>3.6292170204903051</v>
      </c>
      <c r="D2448" s="34">
        <v>3.7901452069466885</v>
      </c>
      <c r="E2448" s="34">
        <v>3.5716738545122642</v>
      </c>
      <c r="F2448" s="34">
        <v>3.5476534629177947</v>
      </c>
    </row>
    <row r="2450" spans="1:6" x14ac:dyDescent="0.3">
      <c r="A2450" s="26" t="s">
        <v>8</v>
      </c>
      <c r="B2450" s="26" t="s">
        <v>9</v>
      </c>
    </row>
    <row r="2451" spans="1:6" x14ac:dyDescent="0.3">
      <c r="A2451" s="26" t="s">
        <v>10</v>
      </c>
      <c r="B2451" s="26" t="s">
        <v>11</v>
      </c>
    </row>
    <row r="2452" spans="1:6" x14ac:dyDescent="0.3">
      <c r="B2452" s="84"/>
    </row>
    <row r="2453" spans="1:6" x14ac:dyDescent="0.3">
      <c r="A2453" s="8" t="s">
        <v>303</v>
      </c>
      <c r="B2453" s="66"/>
      <c r="E2453" s="165"/>
    </row>
    <row r="2455" spans="1:6" x14ac:dyDescent="0.3">
      <c r="B2455" s="68" t="s">
        <v>492</v>
      </c>
      <c r="C2455" s="10" t="s">
        <v>394</v>
      </c>
      <c r="D2455" s="105" t="s">
        <v>517</v>
      </c>
      <c r="E2455" s="167" t="s">
        <v>577</v>
      </c>
      <c r="F2455" s="250" t="s">
        <v>5</v>
      </c>
    </row>
    <row r="2456" spans="1:6" x14ac:dyDescent="0.3">
      <c r="A2456" s="11" t="s">
        <v>299</v>
      </c>
      <c r="B2456" s="71">
        <v>4.7281471091976959E-2</v>
      </c>
      <c r="C2456" s="12">
        <v>3.5578993667749741E-2</v>
      </c>
      <c r="D2456" s="106">
        <v>1.167635361565502E-2</v>
      </c>
      <c r="E2456" s="168">
        <v>2.1272141075024942E-2</v>
      </c>
      <c r="F2456" s="249">
        <v>2.8952261634372704E-2</v>
      </c>
    </row>
    <row r="2457" spans="1:6" x14ac:dyDescent="0.3">
      <c r="A2457" s="13" t="s">
        <v>177</v>
      </c>
      <c r="B2457" s="74">
        <v>0.16718639288029422</v>
      </c>
      <c r="C2457" s="16">
        <v>6.8409731857684355E-2</v>
      </c>
      <c r="D2457" s="107">
        <v>6.4619409921704896E-2</v>
      </c>
      <c r="E2457" s="169">
        <v>9.9820884035387872E-2</v>
      </c>
      <c r="F2457" s="248">
        <v>0.10000910519715291</v>
      </c>
    </row>
    <row r="2458" spans="1:6" x14ac:dyDescent="0.3">
      <c r="A2458" s="13" t="s">
        <v>93</v>
      </c>
      <c r="B2458" s="74">
        <v>0.41306530528069424</v>
      </c>
      <c r="C2458" s="16">
        <v>0.33639993807819157</v>
      </c>
      <c r="D2458" s="107">
        <v>0.27023538313160356</v>
      </c>
      <c r="E2458" s="169">
        <v>0.37959318523881913</v>
      </c>
      <c r="F2458" s="248">
        <v>0.34982336786594748</v>
      </c>
    </row>
    <row r="2459" spans="1:6" x14ac:dyDescent="0.3">
      <c r="A2459" s="13" t="s">
        <v>178</v>
      </c>
      <c r="B2459" s="74">
        <v>0.30562306766306613</v>
      </c>
      <c r="C2459" s="16">
        <v>0.44781741872836522</v>
      </c>
      <c r="D2459" s="107">
        <v>0.54238520479008168</v>
      </c>
      <c r="E2459" s="169">
        <v>0.39995037918153487</v>
      </c>
      <c r="F2459" s="248">
        <v>0.42394408632543334</v>
      </c>
    </row>
    <row r="2460" spans="1:6" x14ac:dyDescent="0.3">
      <c r="A2460" s="13" t="s">
        <v>300</v>
      </c>
      <c r="B2460" s="74">
        <v>6.6843763083968569E-2</v>
      </c>
      <c r="C2460" s="16">
        <v>0.1117939176680091</v>
      </c>
      <c r="D2460" s="107">
        <v>0.11108364854095494</v>
      </c>
      <c r="E2460" s="169">
        <v>9.9363410469233318E-2</v>
      </c>
      <c r="F2460" s="248">
        <v>9.7271178977093628E-2</v>
      </c>
    </row>
    <row r="2461" spans="1:6" x14ac:dyDescent="0.3">
      <c r="A2461" s="17" t="s">
        <v>5</v>
      </c>
      <c r="B2461" s="77">
        <v>1</v>
      </c>
      <c r="C2461" s="19">
        <v>1</v>
      </c>
      <c r="D2461" s="108">
        <v>1</v>
      </c>
      <c r="E2461" s="170">
        <v>1</v>
      </c>
      <c r="F2461" s="247">
        <v>1</v>
      </c>
    </row>
    <row r="2462" spans="1:6" s="22" customFormat="1" x14ac:dyDescent="0.3">
      <c r="A2462" s="240" t="s">
        <v>6</v>
      </c>
      <c r="B2462" s="79">
        <v>499.99999999999989</v>
      </c>
      <c r="C2462" s="28">
        <v>499.99999131190202</v>
      </c>
      <c r="D2462" s="109">
        <v>500.00000847457642</v>
      </c>
      <c r="E2462" s="160">
        <v>499.99430379746764</v>
      </c>
      <c r="F2462" s="269">
        <v>1999.9943035839574</v>
      </c>
    </row>
    <row r="2463" spans="1:6" x14ac:dyDescent="0.3">
      <c r="A2463" s="235" t="s">
        <v>7</v>
      </c>
      <c r="B2463" s="81">
        <v>812</v>
      </c>
      <c r="C2463" s="25">
        <v>1151</v>
      </c>
      <c r="D2463" s="110">
        <v>472</v>
      </c>
      <c r="E2463" s="161">
        <v>395</v>
      </c>
      <c r="F2463" s="271">
        <v>2830</v>
      </c>
    </row>
    <row r="2465" spans="1:6" x14ac:dyDescent="0.3">
      <c r="A2465" s="31" t="s">
        <v>301</v>
      </c>
      <c r="B2465" s="14">
        <f t="shared" ref="B2465" si="310">B2456+B2457</f>
        <v>0.21446786397227119</v>
      </c>
      <c r="C2465" s="14">
        <f>C2456+C2457</f>
        <v>0.10398872552543409</v>
      </c>
      <c r="D2465" s="14">
        <f>D2456+D2457</f>
        <v>7.6295763537359923E-2</v>
      </c>
      <c r="E2465" s="14">
        <f t="shared" ref="E2465:F2465" si="311">E2456+E2457</f>
        <v>0.12109302511041281</v>
      </c>
      <c r="F2465" s="14">
        <f t="shared" si="311"/>
        <v>0.12896136683152562</v>
      </c>
    </row>
    <row r="2466" spans="1:6" x14ac:dyDescent="0.3">
      <c r="A2466" s="32" t="s">
        <v>98</v>
      </c>
      <c r="B2466" s="14">
        <f t="shared" ref="B2466" si="312">B2458</f>
        <v>0.41306530528069424</v>
      </c>
      <c r="C2466" s="14">
        <f t="shared" ref="C2466" si="313">C2458</f>
        <v>0.33639993807819157</v>
      </c>
      <c r="D2466" s="14">
        <f>D2458</f>
        <v>0.27023538313160356</v>
      </c>
      <c r="E2466" s="14">
        <f t="shared" ref="E2466:F2466" si="314">E2458</f>
        <v>0.37959318523881913</v>
      </c>
      <c r="F2466" s="14">
        <f t="shared" si="314"/>
        <v>0.34982336786594748</v>
      </c>
    </row>
    <row r="2467" spans="1:6" x14ac:dyDescent="0.3">
      <c r="A2467" s="13" t="s">
        <v>302</v>
      </c>
      <c r="B2467" s="14">
        <f t="shared" ref="B2467" si="315">B2459+B2460</f>
        <v>0.37246683074703468</v>
      </c>
      <c r="C2467" s="14">
        <f t="shared" ref="C2467" si="316">C2459+C2460</f>
        <v>0.55961133639637428</v>
      </c>
      <c r="D2467" s="14">
        <f>D2459+D2460</f>
        <v>0.65346885333103666</v>
      </c>
      <c r="E2467" s="14">
        <f t="shared" ref="E2467:F2467" si="317">E2459+E2460</f>
        <v>0.49931378965076817</v>
      </c>
      <c r="F2467" s="14">
        <f t="shared" si="317"/>
        <v>0.52121526530252693</v>
      </c>
    </row>
    <row r="2469" spans="1:6" x14ac:dyDescent="0.3">
      <c r="A2469" s="255" t="s">
        <v>100</v>
      </c>
      <c r="B2469" s="35">
        <v>3.1775612587667563</v>
      </c>
      <c r="C2469" s="35">
        <v>3.5318375348711997</v>
      </c>
      <c r="D2469" s="34">
        <v>3.6765803847189757</v>
      </c>
      <c r="E2469" s="34">
        <v>3.4563120339345641</v>
      </c>
      <c r="F2469" s="34">
        <v>3.4605728158137237</v>
      </c>
    </row>
    <row r="2471" spans="1:6" x14ac:dyDescent="0.3">
      <c r="A2471" s="26" t="s">
        <v>8</v>
      </c>
      <c r="B2471" s="26" t="s">
        <v>9</v>
      </c>
    </row>
    <row r="2472" spans="1:6" x14ac:dyDescent="0.3">
      <c r="A2472" s="26" t="s">
        <v>10</v>
      </c>
      <c r="B2472" s="26" t="s">
        <v>11</v>
      </c>
    </row>
    <row r="2473" spans="1:6" x14ac:dyDescent="0.3">
      <c r="B2473" s="84"/>
    </row>
    <row r="2474" spans="1:6" x14ac:dyDescent="0.3">
      <c r="A2474" s="8" t="s">
        <v>304</v>
      </c>
      <c r="B2474" s="66"/>
      <c r="E2474" s="165"/>
    </row>
    <row r="2476" spans="1:6" x14ac:dyDescent="0.3">
      <c r="B2476" s="68" t="s">
        <v>492</v>
      </c>
      <c r="C2476" s="10" t="s">
        <v>394</v>
      </c>
      <c r="D2476" s="105" t="s">
        <v>517</v>
      </c>
      <c r="E2476" s="167" t="s">
        <v>577</v>
      </c>
      <c r="F2476" s="250" t="s">
        <v>5</v>
      </c>
    </row>
    <row r="2477" spans="1:6" x14ac:dyDescent="0.3">
      <c r="A2477" s="11" t="s">
        <v>299</v>
      </c>
      <c r="B2477" s="71">
        <v>6.4209295144293174E-2</v>
      </c>
      <c r="C2477" s="12">
        <v>3.544870695827472E-2</v>
      </c>
      <c r="D2477" s="106">
        <v>8.7972117153014926E-3</v>
      </c>
      <c r="E2477" s="168">
        <v>3.7621694424366914E-2</v>
      </c>
      <c r="F2477" s="249">
        <v>3.6519223807795133E-2</v>
      </c>
    </row>
    <row r="2478" spans="1:6" x14ac:dyDescent="0.3">
      <c r="A2478" s="13" t="s">
        <v>177</v>
      </c>
      <c r="B2478" s="74">
        <v>0.15216164712366678</v>
      </c>
      <c r="C2478" s="16">
        <v>8.2077139566935547E-2</v>
      </c>
      <c r="D2478" s="107">
        <v>5.7022090135218771E-2</v>
      </c>
      <c r="E2478" s="169">
        <v>9.7395033614307097E-2</v>
      </c>
      <c r="F2478" s="248">
        <v>9.7163976847403521E-2</v>
      </c>
    </row>
    <row r="2479" spans="1:6" x14ac:dyDescent="0.3">
      <c r="A2479" s="13" t="s">
        <v>93</v>
      </c>
      <c r="B2479" s="74">
        <v>0.4269766049332292</v>
      </c>
      <c r="C2479" s="16">
        <v>0.33612252278232008</v>
      </c>
      <c r="D2479" s="107">
        <v>0.28742884470459579</v>
      </c>
      <c r="E2479" s="169">
        <v>0.3529764263137174</v>
      </c>
      <c r="F2479" s="248">
        <v>0.35087609349675136</v>
      </c>
    </row>
    <row r="2480" spans="1:6" x14ac:dyDescent="0.3">
      <c r="A2480" s="13" t="s">
        <v>178</v>
      </c>
      <c r="B2480" s="74">
        <v>0.29654919621010728</v>
      </c>
      <c r="C2480" s="16">
        <v>0.42933172075294024</v>
      </c>
      <c r="D2480" s="107">
        <v>0.51551421160145439</v>
      </c>
      <c r="E2480" s="169">
        <v>0.41060417143992756</v>
      </c>
      <c r="F2480" s="248">
        <v>0.41299983218762948</v>
      </c>
    </row>
    <row r="2481" spans="1:6" x14ac:dyDescent="0.3">
      <c r="A2481" s="13" t="s">
        <v>300</v>
      </c>
      <c r="B2481" s="74">
        <v>6.0103256588703476E-2</v>
      </c>
      <c r="C2481" s="16">
        <v>0.1170199099395294</v>
      </c>
      <c r="D2481" s="107">
        <v>0.13123764184342959</v>
      </c>
      <c r="E2481" s="169">
        <v>0.10140267420768094</v>
      </c>
      <c r="F2481" s="248">
        <v>0.10244087366042058</v>
      </c>
    </row>
    <row r="2482" spans="1:6" x14ac:dyDescent="0.3">
      <c r="A2482" s="17" t="s">
        <v>5</v>
      </c>
      <c r="B2482" s="77">
        <v>1</v>
      </c>
      <c r="C2482" s="19">
        <v>1</v>
      </c>
      <c r="D2482" s="108">
        <v>1</v>
      </c>
      <c r="E2482" s="170">
        <v>1</v>
      </c>
      <c r="F2482" s="247">
        <v>1</v>
      </c>
    </row>
    <row r="2483" spans="1:6" s="22" customFormat="1" x14ac:dyDescent="0.3">
      <c r="A2483" s="240" t="s">
        <v>6</v>
      </c>
      <c r="B2483" s="79">
        <v>499.99999999999989</v>
      </c>
      <c r="C2483" s="28">
        <v>499.99999131190202</v>
      </c>
      <c r="D2483" s="109">
        <v>500.00000847457642</v>
      </c>
      <c r="E2483" s="160">
        <v>499.99430379746764</v>
      </c>
      <c r="F2483" s="269">
        <v>1999.9943035839574</v>
      </c>
    </row>
    <row r="2484" spans="1:6" x14ac:dyDescent="0.3">
      <c r="A2484" s="235" t="s">
        <v>7</v>
      </c>
      <c r="B2484" s="81">
        <v>812</v>
      </c>
      <c r="C2484" s="25">
        <v>1151</v>
      </c>
      <c r="D2484" s="110">
        <v>472</v>
      </c>
      <c r="E2484" s="161">
        <v>395</v>
      </c>
      <c r="F2484" s="271">
        <v>2830</v>
      </c>
    </row>
    <row r="2486" spans="1:6" x14ac:dyDescent="0.3">
      <c r="A2486" s="31" t="s">
        <v>301</v>
      </c>
      <c r="B2486" s="14">
        <f t="shared" ref="B2486" si="318">B2477+B2478</f>
        <v>0.21637094226795994</v>
      </c>
      <c r="C2486" s="14">
        <f>C2477+C2478</f>
        <v>0.11752584652521027</v>
      </c>
      <c r="D2486" s="14">
        <f>D2477+D2478</f>
        <v>6.5819301850520262E-2</v>
      </c>
      <c r="E2486" s="14">
        <f t="shared" ref="E2486:F2486" si="319">E2477+E2478</f>
        <v>0.13501672803867401</v>
      </c>
      <c r="F2486" s="14">
        <f t="shared" si="319"/>
        <v>0.13368320065519865</v>
      </c>
    </row>
    <row r="2487" spans="1:6" x14ac:dyDescent="0.3">
      <c r="A2487" s="32" t="s">
        <v>98</v>
      </c>
      <c r="B2487" s="14">
        <f t="shared" ref="B2487" si="320">B2479</f>
        <v>0.4269766049332292</v>
      </c>
      <c r="C2487" s="14">
        <f t="shared" ref="C2487" si="321">C2479</f>
        <v>0.33612252278232008</v>
      </c>
      <c r="D2487" s="14">
        <f>D2479</f>
        <v>0.28742884470459579</v>
      </c>
      <c r="E2487" s="14">
        <f t="shared" ref="E2487:F2487" si="322">E2479</f>
        <v>0.3529764263137174</v>
      </c>
      <c r="F2487" s="14">
        <f t="shared" si="322"/>
        <v>0.35087609349675136</v>
      </c>
    </row>
    <row r="2488" spans="1:6" x14ac:dyDescent="0.3">
      <c r="A2488" s="13" t="s">
        <v>302</v>
      </c>
      <c r="B2488" s="14">
        <f t="shared" ref="B2488" si="323">B2480+B2481</f>
        <v>0.35665245279881075</v>
      </c>
      <c r="C2488" s="14">
        <f t="shared" ref="C2488" si="324">C2480+C2481</f>
        <v>0.54635163069246961</v>
      </c>
      <c r="D2488" s="14">
        <f>D2480+D2481</f>
        <v>0.64675185344488395</v>
      </c>
      <c r="E2488" s="14">
        <f t="shared" ref="E2488:F2488" si="325">E2480+E2481</f>
        <v>0.51200684564760846</v>
      </c>
      <c r="F2488" s="14">
        <f t="shared" si="325"/>
        <v>0.51544070584805002</v>
      </c>
    </row>
    <row r="2490" spans="1:6" x14ac:dyDescent="0.3">
      <c r="A2490" s="255" t="s">
        <v>100</v>
      </c>
      <c r="B2490" s="35">
        <v>3.136175471975263</v>
      </c>
      <c r="C2490" s="35">
        <v>3.5103969871485075</v>
      </c>
      <c r="D2490" s="34">
        <v>3.7033729817224907</v>
      </c>
      <c r="E2490" s="34">
        <v>3.4407710973922505</v>
      </c>
      <c r="F2490" s="34">
        <v>3.4476791550454844</v>
      </c>
    </row>
    <row r="2492" spans="1:6" x14ac:dyDescent="0.3">
      <c r="A2492" s="26" t="s">
        <v>8</v>
      </c>
      <c r="B2492" s="26" t="s">
        <v>9</v>
      </c>
    </row>
    <row r="2493" spans="1:6" x14ac:dyDescent="0.3">
      <c r="A2493" s="26" t="s">
        <v>10</v>
      </c>
      <c r="B2493" s="26" t="s">
        <v>11</v>
      </c>
    </row>
    <row r="2494" spans="1:6" x14ac:dyDescent="0.3">
      <c r="B2494" s="84"/>
    </row>
    <row r="2495" spans="1:6" x14ac:dyDescent="0.3">
      <c r="A2495" s="8" t="s">
        <v>305</v>
      </c>
      <c r="B2495" s="66"/>
      <c r="E2495" s="165"/>
    </row>
    <row r="2497" spans="1:6" x14ac:dyDescent="0.3">
      <c r="B2497" s="68" t="s">
        <v>492</v>
      </c>
      <c r="C2497" s="10" t="s">
        <v>394</v>
      </c>
      <c r="D2497" s="105" t="s">
        <v>517</v>
      </c>
      <c r="E2497" s="167" t="s">
        <v>577</v>
      </c>
      <c r="F2497" s="250" t="s">
        <v>5</v>
      </c>
    </row>
    <row r="2498" spans="1:6" x14ac:dyDescent="0.3">
      <c r="A2498" s="11" t="s">
        <v>299</v>
      </c>
      <c r="B2498" s="71">
        <v>6.3985604688903602E-2</v>
      </c>
      <c r="C2498" s="12">
        <v>4.2242633227500222E-2</v>
      </c>
      <c r="D2498" s="106">
        <v>1.7594423430602989E-2</v>
      </c>
      <c r="E2498" s="168">
        <v>3.06598429602363E-2</v>
      </c>
      <c r="F2498" s="249">
        <v>3.8620648645163076E-2</v>
      </c>
    </row>
    <row r="2499" spans="1:6" x14ac:dyDescent="0.3">
      <c r="A2499" s="13" t="s">
        <v>177</v>
      </c>
      <c r="B2499" s="74">
        <v>0.16823927650301485</v>
      </c>
      <c r="C2499" s="16">
        <v>9.4281140647804448E-2</v>
      </c>
      <c r="D2499" s="107">
        <v>5.8541554092516011E-2</v>
      </c>
      <c r="E2499" s="169">
        <v>9.9012267228360915E-2</v>
      </c>
      <c r="F2499" s="248">
        <v>0.10501857657420804</v>
      </c>
    </row>
    <row r="2500" spans="1:6" x14ac:dyDescent="0.3">
      <c r="A2500" s="13" t="s">
        <v>93</v>
      </c>
      <c r="B2500" s="74">
        <v>0.38225707332541403</v>
      </c>
      <c r="C2500" s="16">
        <v>0.35424128591209869</v>
      </c>
      <c r="D2500" s="107">
        <v>0.30150498217788163</v>
      </c>
      <c r="E2500" s="169">
        <v>0.3452414014843207</v>
      </c>
      <c r="F2500" s="248">
        <v>0.34581118712337727</v>
      </c>
    </row>
    <row r="2501" spans="1:6" x14ac:dyDescent="0.3">
      <c r="A2501" s="13" t="s">
        <v>178</v>
      </c>
      <c r="B2501" s="74">
        <v>0.312591782379468</v>
      </c>
      <c r="C2501" s="16">
        <v>0.39662336049736491</v>
      </c>
      <c r="D2501" s="107">
        <v>0.49823936019933318</v>
      </c>
      <c r="E2501" s="169">
        <v>0.40283370316877004</v>
      </c>
      <c r="F2501" s="248">
        <v>0.40257205124723539</v>
      </c>
    </row>
    <row r="2502" spans="1:6" x14ac:dyDescent="0.3">
      <c r="A2502" s="13" t="s">
        <v>300</v>
      </c>
      <c r="B2502" s="74">
        <v>7.2926263103199579E-2</v>
      </c>
      <c r="C2502" s="16">
        <v>0.11261157971523178</v>
      </c>
      <c r="D2502" s="107">
        <v>0.12411968009966624</v>
      </c>
      <c r="E2502" s="169">
        <v>0.12225278515831201</v>
      </c>
      <c r="F2502" s="248">
        <v>0.10797753641001614</v>
      </c>
    </row>
    <row r="2503" spans="1:6" x14ac:dyDescent="0.3">
      <c r="A2503" s="17" t="s">
        <v>5</v>
      </c>
      <c r="B2503" s="77">
        <v>1</v>
      </c>
      <c r="C2503" s="19">
        <v>1</v>
      </c>
      <c r="D2503" s="108">
        <v>1</v>
      </c>
      <c r="E2503" s="170">
        <v>1</v>
      </c>
      <c r="F2503" s="247">
        <v>1</v>
      </c>
    </row>
    <row r="2504" spans="1:6" s="22" customFormat="1" x14ac:dyDescent="0.3">
      <c r="A2504" s="240" t="s">
        <v>6</v>
      </c>
      <c r="B2504" s="79">
        <v>499.99999999999989</v>
      </c>
      <c r="C2504" s="28">
        <v>499.99999131190202</v>
      </c>
      <c r="D2504" s="109">
        <v>500.00000847457642</v>
      </c>
      <c r="E2504" s="160">
        <v>499.99430379746764</v>
      </c>
      <c r="F2504" s="269">
        <v>1999.9943035839574</v>
      </c>
    </row>
    <row r="2505" spans="1:6" x14ac:dyDescent="0.3">
      <c r="A2505" s="235" t="s">
        <v>7</v>
      </c>
      <c r="B2505" s="81">
        <v>812</v>
      </c>
      <c r="C2505" s="25">
        <v>1151</v>
      </c>
      <c r="D2505" s="110">
        <v>472</v>
      </c>
      <c r="E2505" s="161">
        <v>395</v>
      </c>
      <c r="F2505" s="271">
        <v>2830</v>
      </c>
    </row>
    <row r="2507" spans="1:6" x14ac:dyDescent="0.3">
      <c r="A2507" s="31" t="s">
        <v>301</v>
      </c>
      <c r="B2507" s="14">
        <f t="shared" ref="B2507" si="326">B2498+B2499</f>
        <v>0.23222488119191845</v>
      </c>
      <c r="C2507" s="14">
        <f>C2498+C2499</f>
        <v>0.13652377387530468</v>
      </c>
      <c r="D2507" s="14">
        <f>D2498+D2499</f>
        <v>7.6135977523119E-2</v>
      </c>
      <c r="E2507" s="14">
        <f t="shared" ref="E2507:F2507" si="327">E2498+E2499</f>
        <v>0.1296721101885972</v>
      </c>
      <c r="F2507" s="14">
        <f t="shared" si="327"/>
        <v>0.14363922521937111</v>
      </c>
    </row>
    <row r="2508" spans="1:6" x14ac:dyDescent="0.3">
      <c r="A2508" s="32" t="s">
        <v>98</v>
      </c>
      <c r="B2508" s="14">
        <f t="shared" ref="B2508" si="328">B2500</f>
        <v>0.38225707332541403</v>
      </c>
      <c r="C2508" s="14">
        <f t="shared" ref="C2508" si="329">C2500</f>
        <v>0.35424128591209869</v>
      </c>
      <c r="D2508" s="14">
        <f>D2500</f>
        <v>0.30150498217788163</v>
      </c>
      <c r="E2508" s="14">
        <f t="shared" ref="E2508:F2508" si="330">E2500</f>
        <v>0.3452414014843207</v>
      </c>
      <c r="F2508" s="14">
        <f t="shared" si="330"/>
        <v>0.34581118712337727</v>
      </c>
    </row>
    <row r="2509" spans="1:6" x14ac:dyDescent="0.3">
      <c r="A2509" s="13" t="s">
        <v>302</v>
      </c>
      <c r="B2509" s="14">
        <f t="shared" ref="B2509" si="331">B2501+B2502</f>
        <v>0.38551804548266755</v>
      </c>
      <c r="C2509" s="14">
        <f t="shared" ref="C2509" si="332">C2501+C2502</f>
        <v>0.50923494021259663</v>
      </c>
      <c r="D2509" s="14">
        <f>D2501+D2502</f>
        <v>0.62235904029899947</v>
      </c>
      <c r="E2509" s="14">
        <f t="shared" ref="E2509:F2509" si="333">E2501+E2502</f>
        <v>0.52508648832708205</v>
      </c>
      <c r="F2509" s="14">
        <f t="shared" si="333"/>
        <v>0.51054958765725156</v>
      </c>
    </row>
    <row r="2511" spans="1:6" x14ac:dyDescent="0.3">
      <c r="A2511" s="255" t="s">
        <v>100</v>
      </c>
      <c r="B2511" s="35">
        <v>3.1622338227050459</v>
      </c>
      <c r="C2511" s="35">
        <v>3.4430801128250219</v>
      </c>
      <c r="D2511" s="34">
        <v>3.6527483194449415</v>
      </c>
      <c r="E2511" s="34">
        <v>3.4870073203365619</v>
      </c>
      <c r="F2511" s="277">
        <v>3.4362672502027318</v>
      </c>
    </row>
    <row r="2513" spans="1:6" x14ac:dyDescent="0.3">
      <c r="A2513" s="26" t="s">
        <v>8</v>
      </c>
      <c r="B2513" s="26" t="s">
        <v>9</v>
      </c>
    </row>
    <row r="2514" spans="1:6" x14ac:dyDescent="0.3">
      <c r="A2514" s="26" t="s">
        <v>10</v>
      </c>
      <c r="B2514" s="26" t="s">
        <v>11</v>
      </c>
    </row>
    <row r="2515" spans="1:6" x14ac:dyDescent="0.3">
      <c r="B2515" s="84"/>
    </row>
    <row r="2516" spans="1:6" x14ac:dyDescent="0.3">
      <c r="A2516" s="8" t="s">
        <v>306</v>
      </c>
      <c r="B2516" s="66"/>
      <c r="E2516" s="165"/>
    </row>
    <row r="2518" spans="1:6" x14ac:dyDescent="0.3">
      <c r="B2518" s="68" t="s">
        <v>492</v>
      </c>
      <c r="C2518" s="10" t="s">
        <v>394</v>
      </c>
      <c r="D2518" s="105" t="s">
        <v>517</v>
      </c>
      <c r="E2518" s="167" t="s">
        <v>577</v>
      </c>
      <c r="F2518" s="250" t="s">
        <v>5</v>
      </c>
    </row>
    <row r="2519" spans="1:6" x14ac:dyDescent="0.3">
      <c r="A2519" s="11" t="s">
        <v>299</v>
      </c>
      <c r="B2519" s="71">
        <v>1.5993012847915277E-2</v>
      </c>
      <c r="C2519" s="12">
        <v>1.3193947231867051E-2</v>
      </c>
      <c r="D2519" s="106">
        <v>4.3986058576507463E-3</v>
      </c>
      <c r="E2519" s="168">
        <v>3.0659842960236293E-2</v>
      </c>
      <c r="F2519" s="249">
        <v>1.6061310609356512E-2</v>
      </c>
    </row>
    <row r="2520" spans="1:6" x14ac:dyDescent="0.3">
      <c r="A2520" s="13" t="s">
        <v>177</v>
      </c>
      <c r="B2520" s="74">
        <v>8.126654708018631E-2</v>
      </c>
      <c r="C2520" s="16">
        <v>4.9859505644822055E-2</v>
      </c>
      <c r="D2520" s="107">
        <v>4.7184772505342816E-2</v>
      </c>
      <c r="E2520" s="169">
        <v>7.9357359767389821E-2</v>
      </c>
      <c r="F2520" s="248">
        <v>6.4417003688008456E-2</v>
      </c>
    </row>
    <row r="2521" spans="1:6" x14ac:dyDescent="0.3">
      <c r="A2521" s="13" t="s">
        <v>93</v>
      </c>
      <c r="B2521" s="74">
        <v>0.36770754768471225</v>
      </c>
      <c r="C2521" s="16">
        <v>0.41918514976863847</v>
      </c>
      <c r="D2521" s="107">
        <v>0.43705984004983334</v>
      </c>
      <c r="E2521" s="169">
        <v>0.39263738447653168</v>
      </c>
      <c r="F2521" s="248">
        <v>0.40414751335107768</v>
      </c>
    </row>
    <row r="2522" spans="1:6" x14ac:dyDescent="0.3">
      <c r="A2522" s="13" t="s">
        <v>178</v>
      </c>
      <c r="B2522" s="74">
        <v>0.3237151321586898</v>
      </c>
      <c r="C2522" s="16">
        <v>0.34174100680696784</v>
      </c>
      <c r="D2522" s="107">
        <v>0.363323646384345</v>
      </c>
      <c r="E2522" s="169">
        <v>0.3472452217810077</v>
      </c>
      <c r="F2522" s="248">
        <v>0.34400624264950541</v>
      </c>
    </row>
    <row r="2523" spans="1:6" x14ac:dyDescent="0.3">
      <c r="A2523" s="13" t="s">
        <v>300</v>
      </c>
      <c r="B2523" s="74">
        <v>0.21131776022849635</v>
      </c>
      <c r="C2523" s="16">
        <v>0.17602039054770452</v>
      </c>
      <c r="D2523" s="107">
        <v>0.14803313520282804</v>
      </c>
      <c r="E2523" s="169">
        <v>0.15010019101483449</v>
      </c>
      <c r="F2523" s="248">
        <v>0.17136792970205189</v>
      </c>
    </row>
    <row r="2524" spans="1:6" x14ac:dyDescent="0.3">
      <c r="A2524" s="17" t="s">
        <v>5</v>
      </c>
      <c r="B2524" s="77">
        <v>1</v>
      </c>
      <c r="C2524" s="19">
        <v>1</v>
      </c>
      <c r="D2524" s="108">
        <v>1</v>
      </c>
      <c r="E2524" s="170">
        <v>1</v>
      </c>
      <c r="F2524" s="247">
        <v>1</v>
      </c>
    </row>
    <row r="2525" spans="1:6" s="22" customFormat="1" x14ac:dyDescent="0.3">
      <c r="A2525" s="240" t="s">
        <v>6</v>
      </c>
      <c r="B2525" s="79">
        <v>499.99999999999989</v>
      </c>
      <c r="C2525" s="28">
        <v>499.99999131190202</v>
      </c>
      <c r="D2525" s="109">
        <v>500.00000847457642</v>
      </c>
      <c r="E2525" s="160">
        <v>499.99430379746764</v>
      </c>
      <c r="F2525" s="269">
        <v>1999.9943035839574</v>
      </c>
    </row>
    <row r="2526" spans="1:6" x14ac:dyDescent="0.3">
      <c r="A2526" s="235" t="s">
        <v>7</v>
      </c>
      <c r="B2526" s="81">
        <v>812</v>
      </c>
      <c r="C2526" s="25">
        <v>1151</v>
      </c>
      <c r="D2526" s="110">
        <v>472</v>
      </c>
      <c r="E2526" s="161">
        <v>395</v>
      </c>
      <c r="F2526" s="271">
        <v>2830</v>
      </c>
    </row>
    <row r="2528" spans="1:6" x14ac:dyDescent="0.3">
      <c r="A2528" s="31" t="s">
        <v>301</v>
      </c>
      <c r="B2528" s="14">
        <f t="shared" ref="B2528" si="334">B2519+B2520</f>
        <v>9.7259559928101591E-2</v>
      </c>
      <c r="C2528" s="14">
        <f>C2519+C2520</f>
        <v>6.3053452876689106E-2</v>
      </c>
      <c r="D2528" s="14">
        <f>D2519+D2520</f>
        <v>5.1583378362993565E-2</v>
      </c>
      <c r="E2528" s="14">
        <f>E2519+E2520</f>
        <v>0.11001720272762611</v>
      </c>
      <c r="F2528" s="14">
        <f t="shared" ref="F2528" si="335">F2519+F2520</f>
        <v>8.0478314297364961E-2</v>
      </c>
    </row>
    <row r="2529" spans="1:6" x14ac:dyDescent="0.3">
      <c r="A2529" s="32" t="s">
        <v>98</v>
      </c>
      <c r="B2529" s="14">
        <f t="shared" ref="B2529" si="336">B2521</f>
        <v>0.36770754768471225</v>
      </c>
      <c r="C2529" s="14">
        <f t="shared" ref="C2529" si="337">C2521</f>
        <v>0.41918514976863847</v>
      </c>
      <c r="D2529" s="14">
        <f>D2521</f>
        <v>0.43705984004983334</v>
      </c>
      <c r="E2529" s="14">
        <f t="shared" ref="E2529:F2529" si="338">E2521</f>
        <v>0.39263738447653168</v>
      </c>
      <c r="F2529" s="14">
        <f t="shared" si="338"/>
        <v>0.40414751335107768</v>
      </c>
    </row>
    <row r="2530" spans="1:6" x14ac:dyDescent="0.3">
      <c r="A2530" s="13" t="s">
        <v>302</v>
      </c>
      <c r="B2530" s="14">
        <f t="shared" ref="B2530" si="339">B2522+B2523</f>
        <v>0.5350328923871861</v>
      </c>
      <c r="C2530" s="14">
        <f t="shared" ref="C2530" si="340">C2522+C2523</f>
        <v>0.51776139735467241</v>
      </c>
      <c r="D2530" s="14">
        <f>D2522+D2523</f>
        <v>0.51135678158717301</v>
      </c>
      <c r="E2530" s="14">
        <f t="shared" ref="E2530:F2530" si="341">E2522+E2523</f>
        <v>0.49734541279584221</v>
      </c>
      <c r="F2530" s="14">
        <f t="shared" si="341"/>
        <v>0.51537417235155725</v>
      </c>
    </row>
    <row r="2532" spans="1:6" x14ac:dyDescent="0.3">
      <c r="A2532" s="255" t="s">
        <v>100</v>
      </c>
      <c r="B2532" s="35">
        <v>3.6330980798396664</v>
      </c>
      <c r="C2532" s="35">
        <v>3.6175343877938175</v>
      </c>
      <c r="D2532" s="34">
        <v>3.6034079325693549</v>
      </c>
      <c r="E2532" s="34">
        <v>3.506768558122817</v>
      </c>
      <c r="F2532" s="277">
        <v>3.590202477146887</v>
      </c>
    </row>
    <row r="2534" spans="1:6" x14ac:dyDescent="0.3">
      <c r="A2534" s="26" t="s">
        <v>8</v>
      </c>
      <c r="B2534" s="26" t="s">
        <v>9</v>
      </c>
    </row>
    <row r="2535" spans="1:6" x14ac:dyDescent="0.3">
      <c r="A2535" s="26" t="s">
        <v>10</v>
      </c>
      <c r="B2535" s="26" t="s">
        <v>11</v>
      </c>
    </row>
    <row r="2536" spans="1:6" x14ac:dyDescent="0.3">
      <c r="B2536" s="84"/>
    </row>
    <row r="2537" spans="1:6" x14ac:dyDescent="0.3">
      <c r="A2537" s="8" t="s">
        <v>307</v>
      </c>
      <c r="B2537" s="66"/>
      <c r="E2537" s="165"/>
    </row>
    <row r="2539" spans="1:6" x14ac:dyDescent="0.3">
      <c r="B2539" s="68" t="s">
        <v>492</v>
      </c>
      <c r="C2539" s="10" t="s">
        <v>394</v>
      </c>
      <c r="D2539" s="105" t="s">
        <v>517</v>
      </c>
      <c r="E2539" s="167" t="s">
        <v>577</v>
      </c>
      <c r="F2539" s="250" t="s">
        <v>5</v>
      </c>
    </row>
    <row r="2540" spans="1:6" x14ac:dyDescent="0.3">
      <c r="A2540" s="11" t="s">
        <v>299</v>
      </c>
      <c r="B2540" s="71">
        <v>0.165912993448385</v>
      </c>
      <c r="C2540" s="12">
        <v>7.0093751000760304E-2</v>
      </c>
      <c r="D2540" s="106">
        <v>1.9113887387900208E-2</v>
      </c>
      <c r="E2540" s="168">
        <v>7.9357359767389807E-2</v>
      </c>
      <c r="F2540" s="249">
        <v>8.3619509825570898E-2</v>
      </c>
    </row>
    <row r="2541" spans="1:6" x14ac:dyDescent="0.3">
      <c r="A2541" s="13" t="s">
        <v>177</v>
      </c>
      <c r="B2541" s="74">
        <v>0.28446844639774732</v>
      </c>
      <c r="C2541" s="16">
        <v>0.16151603755892338</v>
      </c>
      <c r="D2541" s="107">
        <v>0.19777747758004263</v>
      </c>
      <c r="E2541" s="169">
        <v>0.19267991660664502</v>
      </c>
      <c r="F2541" s="248">
        <v>0.2091105164905824</v>
      </c>
    </row>
    <row r="2542" spans="1:6" x14ac:dyDescent="0.3">
      <c r="A2542" s="13" t="s">
        <v>93</v>
      </c>
      <c r="B2542" s="74">
        <v>0.41175527531569711</v>
      </c>
      <c r="C2542" s="16">
        <v>0.44592049341304035</v>
      </c>
      <c r="D2542" s="107">
        <v>0.41970659246260034</v>
      </c>
      <c r="E2542" s="169">
        <v>0.39594273858816059</v>
      </c>
      <c r="F2542" s="248">
        <v>0.41833133859585558</v>
      </c>
    </row>
    <row r="2543" spans="1:6" x14ac:dyDescent="0.3">
      <c r="A2543" s="13" t="s">
        <v>178</v>
      </c>
      <c r="B2543" s="74">
        <v>0.11899892660327877</v>
      </c>
      <c r="C2543" s="16">
        <v>0.25622803399179916</v>
      </c>
      <c r="D2543" s="107">
        <v>0.30390177239149535</v>
      </c>
      <c r="E2543" s="169">
        <v>0.26373844765320142</v>
      </c>
      <c r="F2543" s="248">
        <v>0.23571671555102994</v>
      </c>
    </row>
    <row r="2544" spans="1:6" x14ac:dyDescent="0.3">
      <c r="A2544" s="13" t="s">
        <v>300</v>
      </c>
      <c r="B2544" s="74">
        <v>1.8864358234891836E-2</v>
      </c>
      <c r="C2544" s="16">
        <v>6.6241684035476756E-2</v>
      </c>
      <c r="D2544" s="107">
        <v>5.9500270177961508E-2</v>
      </c>
      <c r="E2544" s="169">
        <v>6.8281537384603172E-2</v>
      </c>
      <c r="F2544" s="248">
        <v>5.3221919536961114E-2</v>
      </c>
    </row>
    <row r="2545" spans="1:6" x14ac:dyDescent="0.3">
      <c r="A2545" s="17" t="s">
        <v>5</v>
      </c>
      <c r="B2545" s="77">
        <v>1</v>
      </c>
      <c r="C2545" s="19">
        <v>1</v>
      </c>
      <c r="D2545" s="108">
        <v>1</v>
      </c>
      <c r="E2545" s="170">
        <v>1</v>
      </c>
      <c r="F2545" s="247">
        <v>1</v>
      </c>
    </row>
    <row r="2546" spans="1:6" s="22" customFormat="1" x14ac:dyDescent="0.3">
      <c r="A2546" s="240" t="s">
        <v>6</v>
      </c>
      <c r="B2546" s="79">
        <v>499.99999999999989</v>
      </c>
      <c r="C2546" s="28">
        <v>499.99999131190202</v>
      </c>
      <c r="D2546" s="109">
        <v>500.00000847457642</v>
      </c>
      <c r="E2546" s="160">
        <v>499.99430379746764</v>
      </c>
      <c r="F2546" s="269">
        <v>1999.9943035839574</v>
      </c>
    </row>
    <row r="2547" spans="1:6" x14ac:dyDescent="0.3">
      <c r="A2547" s="235" t="s">
        <v>7</v>
      </c>
      <c r="B2547" s="80">
        <v>812</v>
      </c>
      <c r="C2547" s="25">
        <v>1151</v>
      </c>
      <c r="D2547" s="110">
        <v>472</v>
      </c>
      <c r="E2547" s="161">
        <v>395</v>
      </c>
      <c r="F2547" s="271">
        <v>2830</v>
      </c>
    </row>
    <row r="2549" spans="1:6" x14ac:dyDescent="0.3">
      <c r="A2549" s="31" t="s">
        <v>301</v>
      </c>
      <c r="B2549" s="14">
        <f t="shared" ref="B2549" si="342">B2540+B2541</f>
        <v>0.45038143984613233</v>
      </c>
      <c r="C2549" s="14">
        <f>C2540+C2541</f>
        <v>0.23160978855968367</v>
      </c>
      <c r="D2549" s="14">
        <f>D2540+D2541</f>
        <v>0.21689136496794284</v>
      </c>
      <c r="E2549" s="14">
        <f>E2540+E2541</f>
        <v>0.27203727637403485</v>
      </c>
      <c r="F2549" s="14">
        <f t="shared" ref="F2549" si="343">F2540+F2541</f>
        <v>0.2927300263161533</v>
      </c>
    </row>
    <row r="2550" spans="1:6" x14ac:dyDescent="0.3">
      <c r="A2550" s="32" t="s">
        <v>98</v>
      </c>
      <c r="B2550" s="14">
        <f t="shared" ref="B2550" si="344">B2542</f>
        <v>0.41175527531569711</v>
      </c>
      <c r="C2550" s="14">
        <f t="shared" ref="C2550" si="345">C2542</f>
        <v>0.44592049341304035</v>
      </c>
      <c r="D2550" s="14">
        <f>D2542</f>
        <v>0.41970659246260034</v>
      </c>
      <c r="E2550" s="14">
        <f t="shared" ref="E2550:F2550" si="346">E2542</f>
        <v>0.39594273858816059</v>
      </c>
      <c r="F2550" s="14">
        <f t="shared" si="346"/>
        <v>0.41833133859585558</v>
      </c>
    </row>
    <row r="2551" spans="1:6" x14ac:dyDescent="0.3">
      <c r="A2551" s="13" t="s">
        <v>302</v>
      </c>
      <c r="B2551" s="14">
        <f t="shared" ref="B2551" si="347">B2543+B2544</f>
        <v>0.13786328483817059</v>
      </c>
      <c r="C2551" s="14">
        <f t="shared" ref="C2551" si="348">C2543+C2544</f>
        <v>0.32246971802727592</v>
      </c>
      <c r="D2551" s="14">
        <f>D2543+D2544</f>
        <v>0.36340204256945685</v>
      </c>
      <c r="E2551" s="14">
        <f t="shared" ref="E2551:F2551" si="349">E2543+E2544</f>
        <v>0.33201998503780461</v>
      </c>
      <c r="F2551" s="14">
        <f t="shared" si="349"/>
        <v>0.28893863508799106</v>
      </c>
    </row>
    <row r="2553" spans="1:6" x14ac:dyDescent="0.3">
      <c r="A2553" s="255" t="s">
        <v>100</v>
      </c>
      <c r="B2553" s="35">
        <v>2.5404332097785445</v>
      </c>
      <c r="C2553" s="35">
        <v>3.0870078625023085</v>
      </c>
      <c r="D2553" s="34">
        <v>3.1868970603915754</v>
      </c>
      <c r="E2553" s="34">
        <v>3.0489068862809847</v>
      </c>
      <c r="F2553" s="278">
        <v>2.9658110184832331</v>
      </c>
    </row>
    <row r="2555" spans="1:6" x14ac:dyDescent="0.3">
      <c r="A2555" s="26" t="s">
        <v>8</v>
      </c>
      <c r="B2555" s="26" t="s">
        <v>9</v>
      </c>
    </row>
    <row r="2556" spans="1:6" x14ac:dyDescent="0.3">
      <c r="A2556" s="26" t="s">
        <v>10</v>
      </c>
      <c r="B2556" s="26" t="s">
        <v>11</v>
      </c>
    </row>
    <row r="2557" spans="1:6" x14ac:dyDescent="0.3">
      <c r="B2557" s="84"/>
    </row>
    <row r="2558" spans="1:6" x14ac:dyDescent="0.3">
      <c r="A2558" s="8" t="s">
        <v>308</v>
      </c>
      <c r="B2558" s="66"/>
      <c r="E2558" s="165"/>
    </row>
    <row r="2560" spans="1:6" x14ac:dyDescent="0.3">
      <c r="B2560" s="68" t="s">
        <v>492</v>
      </c>
      <c r="C2560" s="10" t="s">
        <v>394</v>
      </c>
      <c r="D2560" s="105" t="s">
        <v>517</v>
      </c>
      <c r="E2560" s="167" t="s">
        <v>577</v>
      </c>
      <c r="F2560" s="250" t="s">
        <v>5</v>
      </c>
    </row>
    <row r="2561" spans="1:6" x14ac:dyDescent="0.3">
      <c r="A2561" s="11" t="s">
        <v>299</v>
      </c>
      <c r="B2561" s="71">
        <v>2.9982579739481201E-2</v>
      </c>
      <c r="C2561" s="12">
        <v>1.9208777918484448E-2</v>
      </c>
      <c r="D2561" s="106">
        <v>8.7972117153014926E-3</v>
      </c>
      <c r="E2561" s="168">
        <v>1.4310289610894325E-2</v>
      </c>
      <c r="F2561" s="249">
        <v>1.8074725423296745E-2</v>
      </c>
    </row>
    <row r="2562" spans="1:6" x14ac:dyDescent="0.3">
      <c r="A2562" s="13" t="s">
        <v>177</v>
      </c>
      <c r="B2562" s="74">
        <v>0.11719035508295658</v>
      </c>
      <c r="C2562" s="16">
        <v>5.2154794998345771E-2</v>
      </c>
      <c r="D2562" s="107">
        <v>5.1104020320270803E-2</v>
      </c>
      <c r="E2562" s="169">
        <v>7.6896065904548394E-2</v>
      </c>
      <c r="F2562" s="248">
        <v>7.4336301783978043E-2</v>
      </c>
    </row>
    <row r="2563" spans="1:6" x14ac:dyDescent="0.3">
      <c r="A2563" s="13" t="s">
        <v>93</v>
      </c>
      <c r="B2563" s="74">
        <v>0.48561195395932716</v>
      </c>
      <c r="C2563" s="16">
        <v>0.39611680097509638</v>
      </c>
      <c r="D2563" s="107">
        <v>0.33045618719565778</v>
      </c>
      <c r="E2563" s="169">
        <v>0.40213141668702529</v>
      </c>
      <c r="F2563" s="248">
        <v>0.40357909354998156</v>
      </c>
    </row>
    <row r="2564" spans="1:6" x14ac:dyDescent="0.3">
      <c r="A2564" s="13" t="s">
        <v>178</v>
      </c>
      <c r="B2564" s="74">
        <v>0.30339007036603299</v>
      </c>
      <c r="C2564" s="16">
        <v>0.43873996331433462</v>
      </c>
      <c r="D2564" s="107">
        <v>0.50383785798579928</v>
      </c>
      <c r="E2564" s="169">
        <v>0.42530104773345512</v>
      </c>
      <c r="F2564" s="248">
        <v>0.41781721380879411</v>
      </c>
    </row>
    <row r="2565" spans="1:6" x14ac:dyDescent="0.3">
      <c r="A2565" s="13" t="s">
        <v>300</v>
      </c>
      <c r="B2565" s="74">
        <v>6.3825040852202003E-2</v>
      </c>
      <c r="C2565" s="16">
        <v>9.3779662793738824E-2</v>
      </c>
      <c r="D2565" s="107">
        <v>0.10580472278297062</v>
      </c>
      <c r="E2565" s="169">
        <v>8.1361180064076818E-2</v>
      </c>
      <c r="F2565" s="248">
        <v>8.61926654339496E-2</v>
      </c>
    </row>
    <row r="2566" spans="1:6" x14ac:dyDescent="0.3">
      <c r="A2566" s="17" t="s">
        <v>5</v>
      </c>
      <c r="B2566" s="77">
        <v>1</v>
      </c>
      <c r="C2566" s="19">
        <v>1</v>
      </c>
      <c r="D2566" s="108">
        <v>1</v>
      </c>
      <c r="E2566" s="170">
        <v>1</v>
      </c>
      <c r="F2566" s="247">
        <v>1</v>
      </c>
    </row>
    <row r="2567" spans="1:6" s="22" customFormat="1" x14ac:dyDescent="0.3">
      <c r="A2567" s="240" t="s">
        <v>6</v>
      </c>
      <c r="B2567" s="79">
        <v>499.99999999999989</v>
      </c>
      <c r="C2567" s="28">
        <v>499.99999131190202</v>
      </c>
      <c r="D2567" s="109">
        <v>500.00000847457642</v>
      </c>
      <c r="E2567" s="160">
        <v>499.99430379746764</v>
      </c>
      <c r="F2567" s="269">
        <v>1999.9943035839574</v>
      </c>
    </row>
    <row r="2568" spans="1:6" x14ac:dyDescent="0.3">
      <c r="A2568" s="235" t="s">
        <v>7</v>
      </c>
      <c r="B2568" s="81">
        <v>812</v>
      </c>
      <c r="C2568" s="25">
        <v>1151</v>
      </c>
      <c r="D2568" s="110">
        <v>472</v>
      </c>
      <c r="E2568" s="161">
        <v>395</v>
      </c>
      <c r="F2568" s="271">
        <v>2830</v>
      </c>
    </row>
    <row r="2570" spans="1:6" x14ac:dyDescent="0.3">
      <c r="A2570" s="31" t="s">
        <v>301</v>
      </c>
      <c r="B2570" s="14">
        <f t="shared" ref="B2570" si="350">B2561+B2562</f>
        <v>0.14717293482243779</v>
      </c>
      <c r="C2570" s="14">
        <f>C2561+C2562</f>
        <v>7.1363572916830223E-2</v>
      </c>
      <c r="D2570" s="14">
        <f>D2561+D2562</f>
        <v>5.9901232035572294E-2</v>
      </c>
      <c r="E2570" s="14">
        <f t="shared" ref="E2570:F2570" si="351">E2561+E2562</f>
        <v>9.1206355515442719E-2</v>
      </c>
      <c r="F2570" s="14">
        <f t="shared" si="351"/>
        <v>9.2411027207274787E-2</v>
      </c>
    </row>
    <row r="2571" spans="1:6" x14ac:dyDescent="0.3">
      <c r="A2571" s="32" t="s">
        <v>98</v>
      </c>
      <c r="B2571" s="14">
        <f t="shared" ref="B2571" si="352">B2563</f>
        <v>0.48561195395932716</v>
      </c>
      <c r="C2571" s="14">
        <f t="shared" ref="C2571" si="353">C2563</f>
        <v>0.39611680097509638</v>
      </c>
      <c r="D2571" s="14">
        <f>D2563</f>
        <v>0.33045618719565778</v>
      </c>
      <c r="E2571" s="14">
        <f t="shared" ref="E2571:F2571" si="354">E2563</f>
        <v>0.40213141668702529</v>
      </c>
      <c r="F2571" s="14">
        <f t="shared" si="354"/>
        <v>0.40357909354998156</v>
      </c>
    </row>
    <row r="2572" spans="1:6" x14ac:dyDescent="0.3">
      <c r="A2572" s="13" t="s">
        <v>302</v>
      </c>
      <c r="B2572" s="14">
        <f t="shared" ref="B2572" si="355">B2564+B2565</f>
        <v>0.36721511121823502</v>
      </c>
      <c r="C2572" s="14">
        <f t="shared" ref="C2572" si="356">C2564+C2565</f>
        <v>0.53251962610807346</v>
      </c>
      <c r="D2572" s="14">
        <f>D2564+D2565</f>
        <v>0.60964258076876987</v>
      </c>
      <c r="E2572" s="14">
        <f t="shared" ref="E2572:F2572" si="357">E2564+E2565</f>
        <v>0.50666222779753189</v>
      </c>
      <c r="F2572" s="14">
        <f t="shared" si="357"/>
        <v>0.50400987924274365</v>
      </c>
    </row>
    <row r="2574" spans="1:6" x14ac:dyDescent="0.3">
      <c r="A2574" s="255" t="s">
        <v>100</v>
      </c>
      <c r="B2574" s="35">
        <v>3.2538846375085195</v>
      </c>
      <c r="C2574" s="35">
        <v>3.5357269380664995</v>
      </c>
      <c r="D2574" s="34">
        <v>3.6467488598008639</v>
      </c>
      <c r="E2574" s="34">
        <v>3.4825067627352717</v>
      </c>
      <c r="F2574" s="278">
        <v>3.4797167920461254</v>
      </c>
    </row>
    <row r="2576" spans="1:6" x14ac:dyDescent="0.3">
      <c r="A2576" s="26" t="s">
        <v>8</v>
      </c>
      <c r="B2576" s="26" t="s">
        <v>9</v>
      </c>
    </row>
    <row r="2577" spans="1:6" x14ac:dyDescent="0.3">
      <c r="A2577" s="26" t="s">
        <v>10</v>
      </c>
      <c r="B2577" s="26" t="s">
        <v>11</v>
      </c>
    </row>
    <row r="2578" spans="1:6" x14ac:dyDescent="0.3">
      <c r="B2578" s="84"/>
    </row>
    <row r="2579" spans="1:6" x14ac:dyDescent="0.3">
      <c r="A2579" s="8" t="s">
        <v>309</v>
      </c>
      <c r="B2579" s="67"/>
    </row>
    <row r="2581" spans="1:6" x14ac:dyDescent="0.3">
      <c r="B2581" s="68" t="s">
        <v>492</v>
      </c>
      <c r="C2581" s="10" t="s">
        <v>394</v>
      </c>
      <c r="D2581" s="105" t="s">
        <v>517</v>
      </c>
      <c r="E2581" s="162" t="s">
        <v>577</v>
      </c>
      <c r="F2581" s="250" t="s">
        <v>5</v>
      </c>
    </row>
    <row r="2582" spans="1:6" x14ac:dyDescent="0.3">
      <c r="A2582" s="11" t="s">
        <v>299</v>
      </c>
      <c r="B2582" s="71">
        <v>9.0588529343926402E-2</v>
      </c>
      <c r="C2582" s="12">
        <v>5.7857495358079915E-2</v>
      </c>
      <c r="D2582" s="106">
        <v>3.518884686120597E-2</v>
      </c>
      <c r="E2582" s="157">
        <v>5.7663188567971077E-2</v>
      </c>
      <c r="F2582" s="249">
        <v>6.0324522516753951E-2</v>
      </c>
    </row>
    <row r="2583" spans="1:6" x14ac:dyDescent="0.3">
      <c r="A2583" s="13" t="s">
        <v>177</v>
      </c>
      <c r="B2583" s="74">
        <v>0.17444876237028356</v>
      </c>
      <c r="C2583" s="16">
        <v>0.13947944899182371</v>
      </c>
      <c r="D2583" s="107">
        <v>0.15667056090388864</v>
      </c>
      <c r="E2583" s="158">
        <v>0.16694266137209174</v>
      </c>
      <c r="F2583" s="248">
        <v>0.15938533696046478</v>
      </c>
    </row>
    <row r="2584" spans="1:6" x14ac:dyDescent="0.3">
      <c r="A2584" s="13" t="s">
        <v>93</v>
      </c>
      <c r="B2584" s="74">
        <v>0.44158791407307235</v>
      </c>
      <c r="C2584" s="16">
        <v>0.40104284710760801</v>
      </c>
      <c r="D2584" s="107">
        <v>0.35692621852667439</v>
      </c>
      <c r="E2584" s="158">
        <v>0.32843437456882418</v>
      </c>
      <c r="F2584" s="248">
        <v>0.38199799093468201</v>
      </c>
    </row>
    <row r="2585" spans="1:6" x14ac:dyDescent="0.3">
      <c r="A2585" s="13" t="s">
        <v>178</v>
      </c>
      <c r="B2585" s="74">
        <v>0.25068300681486655</v>
      </c>
      <c r="C2585" s="16">
        <v>0.32341563029392922</v>
      </c>
      <c r="D2585" s="107">
        <v>0.36636257429893959</v>
      </c>
      <c r="E2585" s="158">
        <v>0.3598673908943264</v>
      </c>
      <c r="F2585" s="248">
        <v>0.32508205168550286</v>
      </c>
    </row>
    <row r="2586" spans="1:6" x14ac:dyDescent="0.3">
      <c r="A2586" s="13" t="s">
        <v>300</v>
      </c>
      <c r="B2586" s="74">
        <v>4.2691787397851184E-2</v>
      </c>
      <c r="C2586" s="16">
        <v>7.8204578248559226E-2</v>
      </c>
      <c r="D2586" s="107">
        <v>8.4851799409291467E-2</v>
      </c>
      <c r="E2586" s="158">
        <v>8.7092384596786601E-2</v>
      </c>
      <c r="F2586" s="248">
        <v>7.3210097902596458E-2</v>
      </c>
    </row>
    <row r="2587" spans="1:6" x14ac:dyDescent="0.3">
      <c r="A2587" s="17" t="s">
        <v>5</v>
      </c>
      <c r="B2587" s="77">
        <v>1</v>
      </c>
      <c r="C2587" s="19">
        <v>1</v>
      </c>
      <c r="D2587" s="108">
        <v>1</v>
      </c>
      <c r="E2587" s="159">
        <v>1</v>
      </c>
      <c r="F2587" s="247">
        <v>1</v>
      </c>
    </row>
    <row r="2588" spans="1:6" s="22" customFormat="1" x14ac:dyDescent="0.3">
      <c r="A2588" s="240" t="s">
        <v>6</v>
      </c>
      <c r="B2588" s="79">
        <v>499.99999999999989</v>
      </c>
      <c r="C2588" s="28">
        <v>499.99999131190202</v>
      </c>
      <c r="D2588" s="109">
        <v>500.00000847457642</v>
      </c>
      <c r="E2588" s="160">
        <v>499.99430379746764</v>
      </c>
      <c r="F2588" s="269">
        <v>1999.9943035839574</v>
      </c>
    </row>
    <row r="2589" spans="1:6" x14ac:dyDescent="0.3">
      <c r="A2589" s="235" t="s">
        <v>7</v>
      </c>
      <c r="B2589" s="81">
        <v>812</v>
      </c>
      <c r="C2589" s="25">
        <v>1151</v>
      </c>
      <c r="D2589" s="110">
        <v>472</v>
      </c>
      <c r="E2589" s="161">
        <v>395</v>
      </c>
      <c r="F2589" s="271">
        <v>2830</v>
      </c>
    </row>
    <row r="2591" spans="1:6" x14ac:dyDescent="0.3">
      <c r="A2591" s="31" t="s">
        <v>301</v>
      </c>
      <c r="B2591" s="14">
        <f t="shared" ref="B2591" si="358">B2582+B2583</f>
        <v>0.26503729171420998</v>
      </c>
      <c r="C2591" s="14">
        <f>C2582+C2583</f>
        <v>0.19733694434990362</v>
      </c>
      <c r="D2591" s="14">
        <f>D2582+D2583</f>
        <v>0.19185940776509461</v>
      </c>
      <c r="E2591" s="14">
        <f t="shared" ref="E2591:F2591" si="359">E2582+E2583</f>
        <v>0.22460584994006283</v>
      </c>
      <c r="F2591" s="14">
        <f t="shared" si="359"/>
        <v>0.21970985947721872</v>
      </c>
    </row>
    <row r="2592" spans="1:6" x14ac:dyDescent="0.3">
      <c r="A2592" s="32" t="s">
        <v>98</v>
      </c>
      <c r="B2592" s="14">
        <f t="shared" ref="B2592" si="360">B2584</f>
        <v>0.44158791407307235</v>
      </c>
      <c r="C2592" s="14">
        <f t="shared" ref="C2592" si="361">C2584</f>
        <v>0.40104284710760801</v>
      </c>
      <c r="D2592" s="14">
        <f>D2584</f>
        <v>0.35692621852667439</v>
      </c>
      <c r="E2592" s="14">
        <f t="shared" ref="E2592:F2592" si="362">E2584</f>
        <v>0.32843437456882418</v>
      </c>
      <c r="F2592" s="14">
        <f t="shared" si="362"/>
        <v>0.38199799093468201</v>
      </c>
    </row>
    <row r="2593" spans="1:6" x14ac:dyDescent="0.3">
      <c r="A2593" s="13" t="s">
        <v>302</v>
      </c>
      <c r="B2593" s="14">
        <f t="shared" ref="B2593" si="363">B2585+B2586</f>
        <v>0.29337479421271773</v>
      </c>
      <c r="C2593" s="14">
        <f t="shared" ref="C2593" si="364">C2585+C2586</f>
        <v>0.40162020854248848</v>
      </c>
      <c r="D2593" s="14">
        <f>D2585+D2586</f>
        <v>0.45121437370823103</v>
      </c>
      <c r="E2593" s="14">
        <f t="shared" ref="E2593:F2593" si="365">E2585+E2586</f>
        <v>0.44695977549111299</v>
      </c>
      <c r="F2593" s="14">
        <f t="shared" si="365"/>
        <v>0.39829214958809933</v>
      </c>
    </row>
    <row r="2595" spans="1:6" x14ac:dyDescent="0.3">
      <c r="A2595" s="255" t="s">
        <v>100</v>
      </c>
      <c r="B2595" s="35">
        <v>2.9804407605524319</v>
      </c>
      <c r="C2595" s="35">
        <v>3.2246303470830635</v>
      </c>
      <c r="D2595" s="34">
        <v>3.3090179184912207</v>
      </c>
      <c r="E2595" s="34">
        <v>3.2517831215798676</v>
      </c>
      <c r="F2595" s="278">
        <v>3.1914678654967199</v>
      </c>
    </row>
    <row r="2597" spans="1:6" x14ac:dyDescent="0.3">
      <c r="A2597" s="26" t="s">
        <v>8</v>
      </c>
      <c r="B2597" s="26" t="s">
        <v>9</v>
      </c>
    </row>
    <row r="2598" spans="1:6" x14ac:dyDescent="0.3">
      <c r="A2598" s="26" t="s">
        <v>10</v>
      </c>
      <c r="B2598" s="26" t="s">
        <v>11</v>
      </c>
    </row>
    <row r="2600" spans="1:6" x14ac:dyDescent="0.3">
      <c r="A2600" s="8" t="s">
        <v>310</v>
      </c>
    </row>
    <row r="2602" spans="1:6" x14ac:dyDescent="0.3">
      <c r="B2602" s="69" t="s">
        <v>492</v>
      </c>
      <c r="C2602" s="10" t="s">
        <v>394</v>
      </c>
      <c r="D2602" s="105" t="s">
        <v>517</v>
      </c>
      <c r="E2602" s="162" t="s">
        <v>577</v>
      </c>
      <c r="F2602" s="250" t="s">
        <v>5</v>
      </c>
    </row>
    <row r="2603" spans="1:6" x14ac:dyDescent="0.3">
      <c r="A2603" s="11" t="s">
        <v>311</v>
      </c>
      <c r="B2603" s="72">
        <v>0.39213449657254201</v>
      </c>
      <c r="C2603" s="12">
        <v>0.48797456625498753</v>
      </c>
      <c r="D2603" s="106">
        <v>0.56221962606407438</v>
      </c>
      <c r="E2603" s="157">
        <v>0.62121543156820747</v>
      </c>
      <c r="F2603" s="249">
        <v>0.51588573044287667</v>
      </c>
    </row>
    <row r="2604" spans="1:6" x14ac:dyDescent="0.3">
      <c r="A2604" s="13" t="s">
        <v>312</v>
      </c>
      <c r="B2604" s="75">
        <v>0.36058498472934142</v>
      </c>
      <c r="C2604" s="16">
        <v>0.40623232851837282</v>
      </c>
      <c r="D2604" s="107">
        <v>0.40970948881848313</v>
      </c>
      <c r="E2604" s="158">
        <v>0.31785146919395296</v>
      </c>
      <c r="F2604" s="248">
        <v>0.37359472658872839</v>
      </c>
    </row>
    <row r="2605" spans="1:6" x14ac:dyDescent="0.3">
      <c r="A2605" s="13" t="s">
        <v>313</v>
      </c>
      <c r="B2605" s="75">
        <v>0.24728051869811657</v>
      </c>
      <c r="C2605" s="16">
        <v>0.10579310522663959</v>
      </c>
      <c r="D2605" s="107">
        <v>2.8070885117442601E-2</v>
      </c>
      <c r="E2605" s="158">
        <v>6.0933099237839523E-2</v>
      </c>
      <c r="F2605" s="248">
        <v>0.11051954296839486</v>
      </c>
    </row>
    <row r="2606" spans="1:6" x14ac:dyDescent="0.3">
      <c r="A2606" s="17" t="s">
        <v>5</v>
      </c>
      <c r="B2606" s="78">
        <v>1</v>
      </c>
      <c r="C2606" s="19">
        <v>1</v>
      </c>
      <c r="D2606" s="108">
        <v>1</v>
      </c>
      <c r="E2606" s="159">
        <v>1</v>
      </c>
      <c r="F2606" s="247">
        <v>1</v>
      </c>
    </row>
    <row r="2607" spans="1:6" s="22" customFormat="1" x14ac:dyDescent="0.3">
      <c r="A2607" s="240" t="s">
        <v>6</v>
      </c>
      <c r="B2607" s="79">
        <v>499.99999999999989</v>
      </c>
      <c r="C2607" s="28">
        <v>499.99999131190202</v>
      </c>
      <c r="D2607" s="109">
        <v>500.0000084745767</v>
      </c>
      <c r="E2607" s="160">
        <v>499.99430379746764</v>
      </c>
      <c r="F2607" s="269">
        <v>1999.9943035839574</v>
      </c>
    </row>
    <row r="2608" spans="1:6" x14ac:dyDescent="0.3">
      <c r="A2608" s="235" t="s">
        <v>7</v>
      </c>
      <c r="B2608" s="81">
        <v>812</v>
      </c>
      <c r="C2608" s="25">
        <v>1151</v>
      </c>
      <c r="D2608" s="110">
        <v>472</v>
      </c>
      <c r="E2608" s="161">
        <v>395</v>
      </c>
      <c r="F2608" s="271">
        <v>2830</v>
      </c>
    </row>
    <row r="2610" spans="1:6" x14ac:dyDescent="0.3">
      <c r="A2610" s="26" t="s">
        <v>8</v>
      </c>
      <c r="B2610" s="26" t="s">
        <v>9</v>
      </c>
    </row>
    <row r="2611" spans="1:6" x14ac:dyDescent="0.3">
      <c r="A2611" s="26" t="s">
        <v>10</v>
      </c>
      <c r="B2611" s="26" t="s">
        <v>11</v>
      </c>
    </row>
    <row r="2613" spans="1:6" x14ac:dyDescent="0.3">
      <c r="A2613" s="164" t="s">
        <v>625</v>
      </c>
    </row>
    <row r="2615" spans="1:6" x14ac:dyDescent="0.3">
      <c r="B2615" s="69" t="s">
        <v>492</v>
      </c>
      <c r="C2615" s="10" t="s">
        <v>394</v>
      </c>
      <c r="D2615" s="105" t="s">
        <v>517</v>
      </c>
      <c r="E2615" s="162" t="s">
        <v>577</v>
      </c>
      <c r="F2615" s="250" t="s">
        <v>5</v>
      </c>
    </row>
    <row r="2616" spans="1:6" x14ac:dyDescent="0.3">
      <c r="A2616" s="11" t="s">
        <v>314</v>
      </c>
      <c r="B2616" s="72">
        <v>2.628069806562703E-2</v>
      </c>
      <c r="C2616" s="12">
        <v>1.0199319899206272E-2</v>
      </c>
      <c r="D2616" s="106">
        <v>1.0156889658357794E-2</v>
      </c>
      <c r="E2616" s="157">
        <v>1.6349553349341982E-2</v>
      </c>
      <c r="F2616" s="249">
        <v>1.5746613526311948E-2</v>
      </c>
    </row>
    <row r="2617" spans="1:6" x14ac:dyDescent="0.3">
      <c r="A2617" s="13" t="s">
        <v>315</v>
      </c>
      <c r="B2617" s="75">
        <v>4.9207748725287985E-2</v>
      </c>
      <c r="C2617" s="16">
        <v>3.6326640943990338E-2</v>
      </c>
      <c r="D2617" s="107">
        <v>1.7594423430602985E-2</v>
      </c>
      <c r="E2617" s="158">
        <v>3.7621694424366921E-2</v>
      </c>
      <c r="F2617" s="248">
        <v>3.51876198690756E-2</v>
      </c>
    </row>
    <row r="2618" spans="1:6" x14ac:dyDescent="0.3">
      <c r="A2618" s="13" t="s">
        <v>93</v>
      </c>
      <c r="B2618" s="75">
        <v>0.17106007175433016</v>
      </c>
      <c r="C2618" s="16">
        <v>0.26387573177890083</v>
      </c>
      <c r="D2618" s="107">
        <v>0.12907903382916874</v>
      </c>
      <c r="E2618" s="158">
        <v>0.16771583473735807</v>
      </c>
      <c r="F2618" s="248">
        <v>0.18293271078432835</v>
      </c>
    </row>
    <row r="2619" spans="1:6" x14ac:dyDescent="0.3">
      <c r="A2619" s="13" t="s">
        <v>316</v>
      </c>
      <c r="B2619" s="75">
        <v>0.37416624327875508</v>
      </c>
      <c r="C2619" s="16">
        <v>0.39338924228304462</v>
      </c>
      <c r="D2619" s="107">
        <v>0.39531377931671569</v>
      </c>
      <c r="E2619" s="158">
        <v>0.38690617994382187</v>
      </c>
      <c r="F2619" s="248">
        <v>0.38744386274448039</v>
      </c>
    </row>
    <row r="2620" spans="1:6" x14ac:dyDescent="0.3">
      <c r="A2620" s="13" t="s">
        <v>317</v>
      </c>
      <c r="B2620" s="75">
        <v>0.37928523817599991</v>
      </c>
      <c r="C2620" s="16">
        <v>0.29620906509485784</v>
      </c>
      <c r="D2620" s="107">
        <v>0.44785587376515484</v>
      </c>
      <c r="E2620" s="158">
        <v>0.39140673754511129</v>
      </c>
      <c r="F2620" s="248">
        <v>0.37868919307580362</v>
      </c>
    </row>
    <row r="2621" spans="1:6" x14ac:dyDescent="0.3">
      <c r="A2621" s="17" t="s">
        <v>5</v>
      </c>
      <c r="B2621" s="78">
        <v>1</v>
      </c>
      <c r="C2621" s="19">
        <v>1</v>
      </c>
      <c r="D2621" s="108">
        <v>1</v>
      </c>
      <c r="E2621" s="159">
        <v>1</v>
      </c>
      <c r="F2621" s="247">
        <v>1</v>
      </c>
    </row>
    <row r="2622" spans="1:6" s="22" customFormat="1" x14ac:dyDescent="0.3">
      <c r="A2622" s="240" t="s">
        <v>6</v>
      </c>
      <c r="B2622" s="79">
        <v>499.99999999999989</v>
      </c>
      <c r="C2622" s="28">
        <v>499.99999131190202</v>
      </c>
      <c r="D2622" s="109">
        <v>500.00000847457653</v>
      </c>
      <c r="E2622" s="160">
        <v>499.99430379746764</v>
      </c>
      <c r="F2622" s="269">
        <v>1999.9943035839574</v>
      </c>
    </row>
    <row r="2623" spans="1:6" x14ac:dyDescent="0.3">
      <c r="A2623" s="235" t="s">
        <v>7</v>
      </c>
      <c r="B2623" s="81">
        <v>812</v>
      </c>
      <c r="C2623" s="25">
        <v>1151</v>
      </c>
      <c r="D2623" s="110">
        <v>472</v>
      </c>
      <c r="E2623" s="161">
        <v>395</v>
      </c>
      <c r="F2623" s="271">
        <v>2830</v>
      </c>
    </row>
    <row r="2625" spans="1:6" x14ac:dyDescent="0.3">
      <c r="A2625" s="31" t="s">
        <v>318</v>
      </c>
      <c r="B2625" s="14">
        <f t="shared" ref="B2625" si="366">B2616+B2617</f>
        <v>7.5488446790915015E-2</v>
      </c>
      <c r="C2625" s="14">
        <f>C2616+C2617</f>
        <v>4.6525960843196608E-2</v>
      </c>
      <c r="D2625" s="14">
        <f>D2616+D2617</f>
        <v>2.7751313088960779E-2</v>
      </c>
      <c r="E2625" s="14">
        <f t="shared" ref="E2625:F2625" si="367">E2616+E2617</f>
        <v>5.3971247773708902E-2</v>
      </c>
      <c r="F2625" s="14">
        <f t="shared" si="367"/>
        <v>5.0934233395387551E-2</v>
      </c>
    </row>
    <row r="2626" spans="1:6" x14ac:dyDescent="0.3">
      <c r="A2626" s="32" t="s">
        <v>98</v>
      </c>
      <c r="B2626" s="14">
        <f t="shared" ref="B2626" si="368">B2618</f>
        <v>0.17106007175433016</v>
      </c>
      <c r="C2626" s="14">
        <f t="shared" ref="C2626" si="369">C2618</f>
        <v>0.26387573177890083</v>
      </c>
      <c r="D2626" s="14">
        <f>D2618</f>
        <v>0.12907903382916874</v>
      </c>
      <c r="E2626" s="14">
        <f t="shared" ref="E2626:F2626" si="370">E2618</f>
        <v>0.16771583473735807</v>
      </c>
      <c r="F2626" s="14">
        <f t="shared" si="370"/>
        <v>0.18293271078432835</v>
      </c>
    </row>
    <row r="2627" spans="1:6" x14ac:dyDescent="0.3">
      <c r="A2627" s="13" t="s">
        <v>319</v>
      </c>
      <c r="B2627" s="14">
        <f t="shared" ref="B2627" si="371">B2619+B2620</f>
        <v>0.75345148145475505</v>
      </c>
      <c r="C2627" s="14">
        <f t="shared" ref="C2627" si="372">C2619+C2620</f>
        <v>0.6895983073779024</v>
      </c>
      <c r="D2627" s="14">
        <f>D2619+D2620</f>
        <v>0.84316965308187053</v>
      </c>
      <c r="E2627" s="14">
        <f t="shared" ref="E2627:F2627" si="373">E2619+E2620</f>
        <v>0.77831291748893316</v>
      </c>
      <c r="F2627" s="14">
        <f t="shared" si="373"/>
        <v>0.76613305582028401</v>
      </c>
    </row>
    <row r="2629" spans="1:6" x14ac:dyDescent="0.3">
      <c r="A2629" s="255" t="s">
        <v>100</v>
      </c>
      <c r="B2629" s="35">
        <v>4.0309675747742126</v>
      </c>
      <c r="C2629" s="35">
        <v>3.9290820917303586</v>
      </c>
      <c r="D2629" s="34">
        <v>4.253117324099712</v>
      </c>
      <c r="E2629" s="34">
        <v>4.0993988539109942</v>
      </c>
      <c r="F2629" s="34">
        <v>4.0781414019743805</v>
      </c>
    </row>
    <row r="2631" spans="1:6" x14ac:dyDescent="0.3">
      <c r="A2631" s="26" t="s">
        <v>8</v>
      </c>
      <c r="B2631" s="26" t="s">
        <v>9</v>
      </c>
    </row>
    <row r="2632" spans="1:6" x14ac:dyDescent="0.3">
      <c r="A2632" s="26" t="s">
        <v>10</v>
      </c>
      <c r="B2632" s="26" t="s">
        <v>11</v>
      </c>
    </row>
    <row r="2634" spans="1:6" x14ac:dyDescent="0.3">
      <c r="A2634" s="164" t="s">
        <v>624</v>
      </c>
    </row>
    <row r="2636" spans="1:6" x14ac:dyDescent="0.3">
      <c r="B2636" s="69" t="s">
        <v>492</v>
      </c>
      <c r="C2636" s="10" t="s">
        <v>394</v>
      </c>
      <c r="D2636" s="105" t="s">
        <v>517</v>
      </c>
      <c r="E2636" s="162" t="s">
        <v>577</v>
      </c>
      <c r="F2636" s="250" t="s">
        <v>5</v>
      </c>
    </row>
    <row r="2637" spans="1:6" x14ac:dyDescent="0.3">
      <c r="A2637" s="11" t="s">
        <v>314</v>
      </c>
      <c r="B2637" s="72">
        <v>1.4219606639357375E-2</v>
      </c>
      <c r="C2637" s="12">
        <v>1.7368693611966874E-2</v>
      </c>
      <c r="D2637" s="106">
        <v>2.8791419003535239E-3</v>
      </c>
      <c r="E2637" s="157">
        <v>1.7580200280762702E-2</v>
      </c>
      <c r="F2637" s="249">
        <v>1.3011897535259579E-2</v>
      </c>
    </row>
    <row r="2638" spans="1:6" x14ac:dyDescent="0.3">
      <c r="A2638" s="13" t="s">
        <v>315</v>
      </c>
      <c r="B2638" s="75">
        <v>2.1052666281557646E-2</v>
      </c>
      <c r="C2638" s="16">
        <v>8.2668924112405291E-3</v>
      </c>
      <c r="D2638" s="107">
        <v>4.3986058576507437E-3</v>
      </c>
      <c r="E2638" s="158">
        <v>6.5398213397367851E-3</v>
      </c>
      <c r="F2638" s="248">
        <v>1.0064506495007421E-2</v>
      </c>
    </row>
    <row r="2639" spans="1:6" x14ac:dyDescent="0.3">
      <c r="A2639" s="13" t="s">
        <v>93</v>
      </c>
      <c r="B2639" s="75">
        <v>6.4337013602992613E-2</v>
      </c>
      <c r="C2639" s="16">
        <v>4.0568356916913226E-2</v>
      </c>
      <c r="D2639" s="107">
        <v>2.9270777046257981E-2</v>
      </c>
      <c r="E2639" s="158">
        <v>6.9618514641306087E-3</v>
      </c>
      <c r="F2639" s="248">
        <v>3.5284580375138028E-2</v>
      </c>
    </row>
    <row r="2640" spans="1:6" x14ac:dyDescent="0.3">
      <c r="A2640" s="13" t="s">
        <v>316</v>
      </c>
      <c r="B2640" s="75">
        <v>0.35942025587892573</v>
      </c>
      <c r="C2640" s="16">
        <v>0.35266038058488869</v>
      </c>
      <c r="D2640" s="107">
        <v>0.30094423430602968</v>
      </c>
      <c r="E2640" s="158">
        <v>0.27404109667072168</v>
      </c>
      <c r="F2640" s="248">
        <v>0.32176662756484925</v>
      </c>
    </row>
    <row r="2641" spans="1:6" x14ac:dyDescent="0.3">
      <c r="A2641" s="13" t="s">
        <v>317</v>
      </c>
      <c r="B2641" s="75">
        <v>0.54097045759716667</v>
      </c>
      <c r="C2641" s="16">
        <v>0.58113567647499065</v>
      </c>
      <c r="D2641" s="107">
        <v>0.66250724088970803</v>
      </c>
      <c r="E2641" s="158">
        <v>0.6948770302446482</v>
      </c>
      <c r="F2641" s="248">
        <v>0.61987238802974565</v>
      </c>
    </row>
    <row r="2642" spans="1:6" x14ac:dyDescent="0.3">
      <c r="A2642" s="17" t="s">
        <v>5</v>
      </c>
      <c r="B2642" s="78">
        <v>1</v>
      </c>
      <c r="C2642" s="19">
        <v>1</v>
      </c>
      <c r="D2642" s="108">
        <v>1</v>
      </c>
      <c r="E2642" s="159">
        <v>1</v>
      </c>
      <c r="F2642" s="247">
        <v>1</v>
      </c>
    </row>
    <row r="2643" spans="1:6" s="22" customFormat="1" x14ac:dyDescent="0.3">
      <c r="A2643" s="240" t="s">
        <v>6</v>
      </c>
      <c r="B2643" s="79">
        <v>499.99999999999989</v>
      </c>
      <c r="C2643" s="28">
        <v>499.99999131190202</v>
      </c>
      <c r="D2643" s="109">
        <v>500.00000847457676</v>
      </c>
      <c r="E2643" s="160">
        <v>499.99430379746764</v>
      </c>
      <c r="F2643" s="269">
        <v>1999.9943035839574</v>
      </c>
    </row>
    <row r="2644" spans="1:6" x14ac:dyDescent="0.3">
      <c r="A2644" s="235" t="s">
        <v>7</v>
      </c>
      <c r="B2644" s="81">
        <v>812</v>
      </c>
      <c r="C2644" s="25">
        <v>1151</v>
      </c>
      <c r="D2644" s="110">
        <v>472</v>
      </c>
      <c r="E2644" s="161">
        <v>395</v>
      </c>
      <c r="F2644" s="271">
        <v>2830</v>
      </c>
    </row>
    <row r="2646" spans="1:6" x14ac:dyDescent="0.3">
      <c r="A2646" s="31" t="s">
        <v>318</v>
      </c>
      <c r="B2646" s="14">
        <f t="shared" ref="B2646" si="374">B2637+B2638</f>
        <v>3.5272272920915018E-2</v>
      </c>
      <c r="C2646" s="14">
        <f>C2637+C2638</f>
        <v>2.5635586023207403E-2</v>
      </c>
      <c r="D2646" s="14">
        <f>D2637+D2638</f>
        <v>7.2777477580042681E-3</v>
      </c>
      <c r="E2646" s="14">
        <f t="shared" ref="E2646:F2646" si="375">E2637+E2638</f>
        <v>2.4120021620499487E-2</v>
      </c>
      <c r="F2646" s="14">
        <f t="shared" si="375"/>
        <v>2.3076404030266999E-2</v>
      </c>
    </row>
    <row r="2647" spans="1:6" x14ac:dyDescent="0.3">
      <c r="A2647" s="32" t="s">
        <v>98</v>
      </c>
      <c r="B2647" s="14">
        <f t="shared" ref="B2647" si="376">B2639</f>
        <v>6.4337013602992613E-2</v>
      </c>
      <c r="C2647" s="14">
        <f t="shared" ref="C2647" si="377">C2639</f>
        <v>4.0568356916913226E-2</v>
      </c>
      <c r="D2647" s="14">
        <f>D2639</f>
        <v>2.9270777046257981E-2</v>
      </c>
      <c r="E2647" s="14">
        <f t="shared" ref="E2647:F2647" si="378">E2639</f>
        <v>6.9618514641306087E-3</v>
      </c>
      <c r="F2647" s="14">
        <f t="shared" si="378"/>
        <v>3.5284580375138028E-2</v>
      </c>
    </row>
    <row r="2648" spans="1:6" x14ac:dyDescent="0.3">
      <c r="A2648" s="13" t="s">
        <v>319</v>
      </c>
      <c r="B2648" s="14">
        <f t="shared" ref="B2648" si="379">B2640+B2641</f>
        <v>0.90039071347609245</v>
      </c>
      <c r="C2648" s="14">
        <f t="shared" ref="C2648" si="380">C2640+C2641</f>
        <v>0.93379605705987934</v>
      </c>
      <c r="D2648" s="14">
        <f>D2640+D2641</f>
        <v>0.96345147519573771</v>
      </c>
      <c r="E2648" s="14">
        <f t="shared" ref="E2648:F2648" si="381">E2640+E2641</f>
        <v>0.96891812691536994</v>
      </c>
      <c r="F2648" s="14">
        <f t="shared" si="381"/>
        <v>0.94163901559459484</v>
      </c>
    </row>
    <row r="2650" spans="1:6" x14ac:dyDescent="0.3">
      <c r="A2650" s="255" t="s">
        <v>100</v>
      </c>
      <c r="B2650" s="35">
        <v>4.3918692915129833</v>
      </c>
      <c r="C2650" s="35">
        <v>4.4719274538996912</v>
      </c>
      <c r="D2650" s="34">
        <v>4.6158018264270879</v>
      </c>
      <c r="E2650" s="34">
        <v>4.6220949352587608</v>
      </c>
      <c r="F2650" s="34">
        <v>4.5254231020588254</v>
      </c>
    </row>
    <row r="2652" spans="1:6" x14ac:dyDescent="0.3">
      <c r="A2652" s="26" t="s">
        <v>8</v>
      </c>
      <c r="B2652" s="26" t="s">
        <v>9</v>
      </c>
    </row>
    <row r="2653" spans="1:6" x14ac:dyDescent="0.3">
      <c r="A2653" s="26" t="s">
        <v>10</v>
      </c>
      <c r="B2653" s="26" t="s">
        <v>11</v>
      </c>
    </row>
    <row r="2654" spans="1:6" x14ac:dyDescent="0.3">
      <c r="B2654" s="84"/>
    </row>
    <row r="2655" spans="1:6" x14ac:dyDescent="0.3">
      <c r="A2655" s="164" t="s">
        <v>623</v>
      </c>
      <c r="B2655" s="66"/>
    </row>
    <row r="2657" spans="1:6" x14ac:dyDescent="0.3">
      <c r="B2657" s="68" t="s">
        <v>492</v>
      </c>
      <c r="C2657" s="10" t="s">
        <v>394</v>
      </c>
      <c r="D2657" s="105" t="s">
        <v>517</v>
      </c>
      <c r="E2657" s="162" t="s">
        <v>577</v>
      </c>
      <c r="F2657" s="250" t="s">
        <v>5</v>
      </c>
    </row>
    <row r="2658" spans="1:6" x14ac:dyDescent="0.3">
      <c r="A2658" s="11" t="s">
        <v>314</v>
      </c>
      <c r="B2658" s="71">
        <v>4.1171498172930053E-2</v>
      </c>
      <c r="C2658" s="12">
        <v>1.2475123587751952E-2</v>
      </c>
      <c r="D2658" s="106">
        <v>2.8791419003535252E-3</v>
      </c>
      <c r="E2658" s="157">
        <v>1.3079642679473584E-2</v>
      </c>
      <c r="F2658" s="249">
        <v>1.7401363853691711E-2</v>
      </c>
    </row>
    <row r="2659" spans="1:6" x14ac:dyDescent="0.3">
      <c r="A2659" s="13" t="s">
        <v>315</v>
      </c>
      <c r="B2659" s="74">
        <v>6.3915274065375019E-2</v>
      </c>
      <c r="C2659" s="16">
        <v>4.2511738358153639E-2</v>
      </c>
      <c r="D2659" s="107">
        <v>2.0473565330956508E-2</v>
      </c>
      <c r="E2659" s="158">
        <v>3.639104749294618E-2</v>
      </c>
      <c r="F2659" s="248">
        <v>4.0822918840713616E-2</v>
      </c>
    </row>
    <row r="2660" spans="1:6" x14ac:dyDescent="0.3">
      <c r="A2660" s="13" t="s">
        <v>93</v>
      </c>
      <c r="B2660" s="74">
        <v>0.21370961193735341</v>
      </c>
      <c r="C2660" s="16">
        <v>0.17899980762814624</v>
      </c>
      <c r="D2660" s="107">
        <v>0.13195817572952223</v>
      </c>
      <c r="E2660" s="158">
        <v>0.15787065928599206</v>
      </c>
      <c r="F2660" s="248">
        <v>0.17063459979802592</v>
      </c>
    </row>
    <row r="2661" spans="1:6" x14ac:dyDescent="0.3">
      <c r="A2661" s="13" t="s">
        <v>316</v>
      </c>
      <c r="B2661" s="74">
        <v>0.3329610450153842</v>
      </c>
      <c r="C2661" s="16">
        <v>0.39712705816033117</v>
      </c>
      <c r="D2661" s="107">
        <v>0.37316096401422089</v>
      </c>
      <c r="E2661" s="158">
        <v>0.47160815756128827</v>
      </c>
      <c r="F2661" s="248">
        <v>0.39371408423568188</v>
      </c>
    </row>
    <row r="2662" spans="1:6" x14ac:dyDescent="0.3">
      <c r="A2662" s="13" t="s">
        <v>317</v>
      </c>
      <c r="B2662" s="74">
        <v>0.34824257080895721</v>
      </c>
      <c r="C2662" s="16">
        <v>0.36888627226561704</v>
      </c>
      <c r="D2662" s="107">
        <v>0.47152815302494683</v>
      </c>
      <c r="E2662" s="158">
        <v>0.32105049298029992</v>
      </c>
      <c r="F2662" s="248">
        <v>0.37742703327188687</v>
      </c>
    </row>
    <row r="2663" spans="1:6" x14ac:dyDescent="0.3">
      <c r="A2663" s="17" t="s">
        <v>5</v>
      </c>
      <c r="B2663" s="77">
        <v>1</v>
      </c>
      <c r="C2663" s="19">
        <v>1</v>
      </c>
      <c r="D2663" s="108">
        <v>1</v>
      </c>
      <c r="E2663" s="159">
        <v>1</v>
      </c>
      <c r="F2663" s="247">
        <v>1</v>
      </c>
    </row>
    <row r="2664" spans="1:6" s="22" customFormat="1" x14ac:dyDescent="0.3">
      <c r="A2664" s="240" t="s">
        <v>6</v>
      </c>
      <c r="B2664" s="79">
        <v>499.99999999999989</v>
      </c>
      <c r="C2664" s="28">
        <v>499.99999131190202</v>
      </c>
      <c r="D2664" s="109">
        <v>500.00000847457653</v>
      </c>
      <c r="E2664" s="160">
        <v>499.99430379746764</v>
      </c>
      <c r="F2664" s="269">
        <v>1999.9943035839572</v>
      </c>
    </row>
    <row r="2665" spans="1:6" x14ac:dyDescent="0.3">
      <c r="A2665" s="235" t="s">
        <v>7</v>
      </c>
      <c r="B2665" s="80">
        <v>812</v>
      </c>
      <c r="C2665" s="25">
        <v>1151</v>
      </c>
      <c r="D2665" s="110">
        <v>472</v>
      </c>
      <c r="E2665" s="161">
        <v>395</v>
      </c>
      <c r="F2665" s="271">
        <v>2830</v>
      </c>
    </row>
    <row r="2667" spans="1:6" x14ac:dyDescent="0.3">
      <c r="A2667" s="31" t="s">
        <v>318</v>
      </c>
      <c r="B2667" s="14">
        <f t="shared" ref="B2667" si="382">B2658+B2659</f>
        <v>0.10508677223830507</v>
      </c>
      <c r="C2667" s="14">
        <f>C2658+C2659</f>
        <v>5.4986861945905588E-2</v>
      </c>
      <c r="D2667" s="14">
        <f>D2658+D2659</f>
        <v>2.3352707231310034E-2</v>
      </c>
      <c r="E2667" s="14">
        <f t="shared" ref="E2667:F2667" si="383">E2658+E2659</f>
        <v>4.9470690172419764E-2</v>
      </c>
      <c r="F2667" s="14">
        <f t="shared" si="383"/>
        <v>5.8224282694405327E-2</v>
      </c>
    </row>
    <row r="2668" spans="1:6" x14ac:dyDescent="0.3">
      <c r="A2668" s="32" t="s">
        <v>98</v>
      </c>
      <c r="B2668" s="14">
        <f t="shared" ref="B2668" si="384">B2660</f>
        <v>0.21370961193735341</v>
      </c>
      <c r="C2668" s="14">
        <f t="shared" ref="C2668" si="385">C2660</f>
        <v>0.17899980762814624</v>
      </c>
      <c r="D2668" s="14">
        <f>D2660</f>
        <v>0.13195817572952223</v>
      </c>
      <c r="E2668" s="14">
        <f t="shared" ref="E2668:F2668" si="386">E2660</f>
        <v>0.15787065928599206</v>
      </c>
      <c r="F2668" s="14">
        <f t="shared" si="386"/>
        <v>0.17063459979802592</v>
      </c>
    </row>
    <row r="2669" spans="1:6" x14ac:dyDescent="0.3">
      <c r="A2669" s="13" t="s">
        <v>319</v>
      </c>
      <c r="B2669" s="14">
        <f t="shared" ref="B2669" si="387">B2661+B2662</f>
        <v>0.68120361582434141</v>
      </c>
      <c r="C2669" s="14">
        <f t="shared" ref="C2669" si="388">C2661+C2662</f>
        <v>0.76601333042594821</v>
      </c>
      <c r="D2669" s="14">
        <f>D2661+D2662</f>
        <v>0.84468911703916771</v>
      </c>
      <c r="E2669" s="14">
        <f t="shared" ref="E2669:F2669" si="389">E2661+E2662</f>
        <v>0.79265865054158824</v>
      </c>
      <c r="F2669" s="14">
        <f t="shared" si="389"/>
        <v>0.77114111750756875</v>
      </c>
    </row>
    <row r="2671" spans="1:6" x14ac:dyDescent="0.3">
      <c r="A2671" s="255" t="s">
        <v>100</v>
      </c>
      <c r="B2671" s="35">
        <v>3.8831879162220631</v>
      </c>
      <c r="C2671" s="35">
        <v>4.0674376171579114</v>
      </c>
      <c r="D2671" s="34">
        <v>4.2899854209324486</v>
      </c>
      <c r="E2671" s="34">
        <v>4.051158810669989</v>
      </c>
      <c r="F2671" s="34">
        <v>4.0729425042313574</v>
      </c>
    </row>
    <row r="2673" spans="1:6" x14ac:dyDescent="0.3">
      <c r="A2673" s="26" t="s">
        <v>8</v>
      </c>
      <c r="B2673" s="26" t="s">
        <v>9</v>
      </c>
    </row>
    <row r="2674" spans="1:6" x14ac:dyDescent="0.3">
      <c r="A2674" s="26" t="s">
        <v>10</v>
      </c>
      <c r="B2674" s="26" t="s">
        <v>11</v>
      </c>
    </row>
    <row r="2676" spans="1:6" x14ac:dyDescent="0.3">
      <c r="A2676" s="8" t="s">
        <v>320</v>
      </c>
    </row>
    <row r="2678" spans="1:6" x14ac:dyDescent="0.3">
      <c r="C2678" s="10" t="s">
        <v>394</v>
      </c>
      <c r="D2678" s="105" t="s">
        <v>517</v>
      </c>
      <c r="E2678" s="162" t="s">
        <v>577</v>
      </c>
      <c r="F2678" s="250" t="s">
        <v>5</v>
      </c>
    </row>
    <row r="2679" spans="1:6" x14ac:dyDescent="0.3">
      <c r="A2679" s="11" t="s">
        <v>321</v>
      </c>
      <c r="C2679" s="12">
        <v>0.14914521979400908</v>
      </c>
      <c r="D2679" s="106">
        <v>0.16722541877584032</v>
      </c>
      <c r="E2679" s="157">
        <v>0.19137838279170283</v>
      </c>
      <c r="F2679" s="249">
        <v>0.16924958985880273</v>
      </c>
    </row>
    <row r="2680" spans="1:6" x14ac:dyDescent="0.3">
      <c r="A2680" s="13" t="s">
        <v>322</v>
      </c>
      <c r="C2680" s="16">
        <v>0.11710190646571526</v>
      </c>
      <c r="D2680" s="107">
        <v>0.18626090997862854</v>
      </c>
      <c r="E2680" s="158">
        <v>0.18814391556359517</v>
      </c>
      <c r="F2680" s="248">
        <v>0.16383548542286633</v>
      </c>
    </row>
    <row r="2681" spans="1:6" x14ac:dyDescent="0.3">
      <c r="A2681" s="13" t="s">
        <v>93</v>
      </c>
      <c r="C2681" s="16">
        <v>0.37938818209188829</v>
      </c>
      <c r="D2681" s="107">
        <v>0.34812900681137288</v>
      </c>
      <c r="E2681" s="158">
        <v>0.35874307428818758</v>
      </c>
      <c r="F2681" s="248">
        <v>0.36208676691564884</v>
      </c>
    </row>
    <row r="2682" spans="1:6" x14ac:dyDescent="0.3">
      <c r="A2682" s="13" t="s">
        <v>323</v>
      </c>
      <c r="C2682" s="16">
        <v>0.21824781352298539</v>
      </c>
      <c r="D2682" s="107">
        <v>0.2199302928825374</v>
      </c>
      <c r="E2682" s="158">
        <v>0.21468978760517549</v>
      </c>
      <c r="F2682" s="248">
        <v>0.21762264248373966</v>
      </c>
    </row>
    <row r="2683" spans="1:6" x14ac:dyDescent="0.3">
      <c r="A2683" s="13" t="s">
        <v>324</v>
      </c>
      <c r="C2683" s="16">
        <v>0.13611687812540191</v>
      </c>
      <c r="D2683" s="107">
        <v>7.8454371551620772E-2</v>
      </c>
      <c r="E2683" s="158">
        <v>4.7044839751338975E-2</v>
      </c>
      <c r="F2683" s="248">
        <v>8.7205515318942536E-2</v>
      </c>
    </row>
    <row r="2684" spans="1:6" x14ac:dyDescent="0.3">
      <c r="A2684" s="17" t="s">
        <v>5</v>
      </c>
      <c r="C2684" s="19">
        <v>1</v>
      </c>
      <c r="D2684" s="108">
        <v>1</v>
      </c>
      <c r="E2684" s="159">
        <v>1</v>
      </c>
      <c r="F2684" s="247">
        <v>1</v>
      </c>
    </row>
    <row r="2685" spans="1:6" s="22" customFormat="1" x14ac:dyDescent="0.3">
      <c r="A2685" s="240" t="s">
        <v>6</v>
      </c>
      <c r="B2685"/>
      <c r="C2685" s="28">
        <v>499.99999131190202</v>
      </c>
      <c r="D2685" s="109">
        <v>500.00000847457653</v>
      </c>
      <c r="E2685" s="160">
        <v>499.99430379746764</v>
      </c>
      <c r="F2685" s="269">
        <v>1499.9943035839472</v>
      </c>
    </row>
    <row r="2686" spans="1:6" x14ac:dyDescent="0.3">
      <c r="A2686" s="235" t="s">
        <v>7</v>
      </c>
      <c r="C2686" s="25">
        <v>1151</v>
      </c>
      <c r="D2686" s="110">
        <v>472</v>
      </c>
      <c r="E2686" s="161">
        <v>395</v>
      </c>
      <c r="F2686" s="271">
        <v>2018</v>
      </c>
    </row>
    <row r="2688" spans="1:6" x14ac:dyDescent="0.3">
      <c r="A2688" s="31" t="s">
        <v>325</v>
      </c>
      <c r="B2688" s="22"/>
      <c r="C2688" s="14">
        <f>C2679+C2680</f>
        <v>0.26624712625972435</v>
      </c>
      <c r="D2688" s="14">
        <f>D2679+D2680</f>
        <v>0.35348632875446884</v>
      </c>
      <c r="E2688" s="14">
        <f t="shared" ref="E2688:F2688" si="390">E2679+E2680</f>
        <v>0.37952229835529799</v>
      </c>
      <c r="F2688" s="14">
        <f t="shared" si="390"/>
        <v>0.33308507528166909</v>
      </c>
    </row>
    <row r="2689" spans="1:6" x14ac:dyDescent="0.3">
      <c r="A2689" s="32" t="s">
        <v>98</v>
      </c>
      <c r="C2689" s="14">
        <f t="shared" ref="C2689" si="391">C2681</f>
        <v>0.37938818209188829</v>
      </c>
      <c r="D2689" s="14">
        <f>D2681</f>
        <v>0.34812900681137288</v>
      </c>
      <c r="E2689" s="14">
        <f t="shared" ref="E2689:F2689" si="392">E2681</f>
        <v>0.35874307428818758</v>
      </c>
      <c r="F2689" s="14">
        <f t="shared" si="392"/>
        <v>0.36208676691564884</v>
      </c>
    </row>
    <row r="2690" spans="1:6" x14ac:dyDescent="0.3">
      <c r="A2690" s="13" t="s">
        <v>326</v>
      </c>
      <c r="C2690" s="14">
        <f t="shared" ref="C2690" si="393">C2682+C2683</f>
        <v>0.3543646916483873</v>
      </c>
      <c r="D2690" s="14">
        <f>D2682+D2683</f>
        <v>0.29838466443415818</v>
      </c>
      <c r="E2690" s="14">
        <f t="shared" ref="E2690:F2690" si="394">E2682+E2683</f>
        <v>0.26173462735651448</v>
      </c>
      <c r="F2690" s="14">
        <f t="shared" si="394"/>
        <v>0.30482815780268219</v>
      </c>
    </row>
    <row r="2692" spans="1:6" x14ac:dyDescent="0.3">
      <c r="A2692" s="255" t="s">
        <v>100</v>
      </c>
      <c r="C2692" s="35">
        <v>3.0750892237200573</v>
      </c>
      <c r="D2692" s="34">
        <v>2.8561272884554709</v>
      </c>
      <c r="E2692" s="34">
        <v>2.7378787859608509</v>
      </c>
      <c r="F2692" s="34">
        <v>2.8896990079811578</v>
      </c>
    </row>
    <row r="2694" spans="1:6" x14ac:dyDescent="0.3">
      <c r="A2694" s="26" t="s">
        <v>8</v>
      </c>
      <c r="B2694" s="26" t="s">
        <v>9</v>
      </c>
    </row>
    <row r="2695" spans="1:6" x14ac:dyDescent="0.3">
      <c r="A2695" s="26" t="s">
        <v>10</v>
      </c>
      <c r="B2695" s="26" t="s">
        <v>11</v>
      </c>
    </row>
    <row r="2697" spans="1:6" x14ac:dyDescent="0.3">
      <c r="A2697" s="164" t="s">
        <v>622</v>
      </c>
    </row>
    <row r="2699" spans="1:6" x14ac:dyDescent="0.3">
      <c r="B2699" s="69" t="s">
        <v>492</v>
      </c>
      <c r="C2699" s="10" t="s">
        <v>394</v>
      </c>
      <c r="D2699" s="105" t="s">
        <v>517</v>
      </c>
      <c r="E2699" s="162" t="s">
        <v>577</v>
      </c>
      <c r="F2699" s="250" t="s">
        <v>5</v>
      </c>
    </row>
    <row r="2700" spans="1:6" x14ac:dyDescent="0.3">
      <c r="A2700" s="11" t="s">
        <v>327</v>
      </c>
      <c r="B2700" s="72">
        <v>0.62789495681809693</v>
      </c>
      <c r="C2700" s="12">
        <v>0.64560712676989018</v>
      </c>
      <c r="D2700" s="106">
        <v>0.83301276342351283</v>
      </c>
      <c r="E2700" s="157">
        <v>0.80696894015248266</v>
      </c>
      <c r="F2700" s="249">
        <v>0.72837072373824663</v>
      </c>
    </row>
    <row r="2701" spans="1:6" x14ac:dyDescent="0.3">
      <c r="A2701" s="13" t="s">
        <v>328</v>
      </c>
      <c r="B2701" s="75">
        <v>0.23138286733800617</v>
      </c>
      <c r="C2701" s="16">
        <v>0.20238129543668579</v>
      </c>
      <c r="D2701" s="107">
        <v>0.10660664649819224</v>
      </c>
      <c r="E2701" s="158">
        <v>0.1300586968712302</v>
      </c>
      <c r="F2701" s="248">
        <v>0.16760748306923484</v>
      </c>
    </row>
    <row r="2702" spans="1:6" x14ac:dyDescent="0.3">
      <c r="A2702" s="13" t="s">
        <v>93</v>
      </c>
      <c r="B2702" s="75">
        <v>8.3513708183346386E-2</v>
      </c>
      <c r="C2702" s="16">
        <v>6.7875174072548478E-2</v>
      </c>
      <c r="D2702" s="107">
        <v>1.4555495516008538E-2</v>
      </c>
      <c r="E2702" s="158">
        <v>1.1040378941025919E-2</v>
      </c>
      <c r="F2702" s="248">
        <v>4.4246283523557216E-2</v>
      </c>
    </row>
    <row r="2703" spans="1:6" x14ac:dyDescent="0.3">
      <c r="A2703" s="13" t="s">
        <v>329</v>
      </c>
      <c r="B2703" s="75">
        <v>2.9103691148927614E-2</v>
      </c>
      <c r="C2703" s="16">
        <v>3.4535251686103365E-2</v>
      </c>
      <c r="D2703" s="107">
        <v>1.1676353615655014E-2</v>
      </c>
      <c r="E2703" s="158">
        <v>3.2699106698683934E-3</v>
      </c>
      <c r="F2703" s="248">
        <v>1.9646348323441871E-2</v>
      </c>
    </row>
    <row r="2704" spans="1:6" x14ac:dyDescent="0.3">
      <c r="A2704" s="13" t="s">
        <v>330</v>
      </c>
      <c r="B2704" s="75">
        <v>2.8104776511623006E-2</v>
      </c>
      <c r="C2704" s="16">
        <v>4.9601152034772326E-2</v>
      </c>
      <c r="D2704" s="107">
        <v>3.4148740946631478E-2</v>
      </c>
      <c r="E2704" s="158">
        <v>4.8662073365392813E-2</v>
      </c>
      <c r="F2704" s="248">
        <v>4.0129161345519304E-2</v>
      </c>
    </row>
    <row r="2705" spans="1:14" x14ac:dyDescent="0.3">
      <c r="A2705" s="17" t="s">
        <v>5</v>
      </c>
      <c r="B2705" s="78">
        <v>1</v>
      </c>
      <c r="C2705" s="19">
        <v>1</v>
      </c>
      <c r="D2705" s="108">
        <v>1</v>
      </c>
      <c r="E2705" s="159">
        <v>1</v>
      </c>
      <c r="F2705" s="247">
        <v>1</v>
      </c>
    </row>
    <row r="2706" spans="1:14" s="22" customFormat="1" x14ac:dyDescent="0.3">
      <c r="A2706" s="240" t="s">
        <v>6</v>
      </c>
      <c r="B2706" s="79">
        <v>499.99999999999989</v>
      </c>
      <c r="C2706" s="28">
        <v>499.99999131190202</v>
      </c>
      <c r="D2706" s="109">
        <v>500.00000847457653</v>
      </c>
      <c r="E2706" s="160">
        <v>499.99430379746764</v>
      </c>
      <c r="F2706" s="269">
        <v>1999.9943035839744</v>
      </c>
    </row>
    <row r="2707" spans="1:14" x14ac:dyDescent="0.3">
      <c r="A2707" s="235" t="s">
        <v>7</v>
      </c>
      <c r="B2707" s="81">
        <v>812</v>
      </c>
      <c r="C2707" s="25">
        <v>1151</v>
      </c>
      <c r="D2707" s="110">
        <v>472</v>
      </c>
      <c r="E2707" s="161">
        <v>395</v>
      </c>
      <c r="F2707" s="271">
        <v>2830</v>
      </c>
    </row>
    <row r="2709" spans="1:14" x14ac:dyDescent="0.3">
      <c r="A2709" s="31" t="s">
        <v>331</v>
      </c>
      <c r="B2709" s="14">
        <f t="shared" ref="B2709" si="395">B2700+B2701</f>
        <v>0.8592778241561031</v>
      </c>
      <c r="C2709" s="14">
        <f>C2700+C2701</f>
        <v>0.847988422206576</v>
      </c>
      <c r="D2709" s="14">
        <f>D2700+D2701</f>
        <v>0.93961940992170501</v>
      </c>
      <c r="E2709" s="14">
        <f t="shared" ref="E2709:F2709" si="396">E2700+E2701</f>
        <v>0.93702763702371283</v>
      </c>
      <c r="F2709" s="14">
        <f t="shared" si="396"/>
        <v>0.89597820680748153</v>
      </c>
    </row>
    <row r="2710" spans="1:14" x14ac:dyDescent="0.3">
      <c r="A2710" s="32" t="s">
        <v>98</v>
      </c>
      <c r="B2710" s="14">
        <f t="shared" ref="B2710" si="397">B2702</f>
        <v>8.3513708183346386E-2</v>
      </c>
      <c r="C2710" s="14">
        <f t="shared" ref="C2710" si="398">C2702</f>
        <v>6.7875174072548478E-2</v>
      </c>
      <c r="D2710" s="14">
        <f>D2702</f>
        <v>1.4555495516008538E-2</v>
      </c>
      <c r="E2710" s="14">
        <f t="shared" ref="E2710:F2710" si="399">E2702</f>
        <v>1.1040378941025919E-2</v>
      </c>
      <c r="F2710" s="14">
        <f t="shared" si="399"/>
        <v>4.4246283523557216E-2</v>
      </c>
    </row>
    <row r="2711" spans="1:14" x14ac:dyDescent="0.3">
      <c r="A2711" s="13" t="s">
        <v>332</v>
      </c>
      <c r="B2711" s="14">
        <f t="shared" ref="B2711" si="400">B2703+B2704</f>
        <v>5.720846766055062E-2</v>
      </c>
      <c r="C2711" s="14">
        <f t="shared" ref="C2711" si="401">C2703+C2704</f>
        <v>8.4136403720875691E-2</v>
      </c>
      <c r="D2711" s="14">
        <f>D2703+D2704</f>
        <v>4.5825094562286492E-2</v>
      </c>
      <c r="E2711" s="14">
        <f t="shared" ref="E2711:F2711" si="402">E2703+E2704</f>
        <v>5.1931984035261204E-2</v>
      </c>
      <c r="F2711" s="14">
        <f t="shared" si="402"/>
        <v>5.9775509668961176E-2</v>
      </c>
    </row>
    <row r="2713" spans="1:14" x14ac:dyDescent="0.3">
      <c r="A2713" s="255" t="s">
        <v>100</v>
      </c>
      <c r="B2713" s="35">
        <v>1.5981404631979752</v>
      </c>
      <c r="C2713" s="35">
        <v>1.6401420067791821</v>
      </c>
      <c r="D2713" s="34">
        <v>1.3073416621637008</v>
      </c>
      <c r="E2713" s="34">
        <v>1.3565974802244585</v>
      </c>
      <c r="F2713" s="34">
        <v>1.4755557404687576</v>
      </c>
    </row>
    <row r="2715" spans="1:14" x14ac:dyDescent="0.3">
      <c r="A2715" s="26" t="s">
        <v>8</v>
      </c>
      <c r="B2715" s="26" t="s">
        <v>9</v>
      </c>
    </row>
    <row r="2716" spans="1:14" x14ac:dyDescent="0.3">
      <c r="A2716" s="26" t="s">
        <v>10</v>
      </c>
      <c r="B2716" s="26" t="s">
        <v>11</v>
      </c>
    </row>
    <row r="2717" spans="1:14" x14ac:dyDescent="0.3">
      <c r="A2717" s="1"/>
    </row>
    <row r="2718" spans="1:14" x14ac:dyDescent="0.3">
      <c r="A2718" s="164" t="s">
        <v>573</v>
      </c>
      <c r="B2718" s="165"/>
      <c r="C2718" s="165"/>
      <c r="D2718" s="165"/>
      <c r="E2718" s="165"/>
      <c r="F2718" s="165"/>
      <c r="G2718" s="165"/>
      <c r="H2718" s="165"/>
      <c r="I2718" s="165"/>
      <c r="J2718" s="165"/>
      <c r="K2718" s="165"/>
      <c r="L2718" s="165"/>
      <c r="M2718" s="165"/>
      <c r="N2718" s="165"/>
    </row>
    <row r="2719" spans="1:14" x14ac:dyDescent="0.3">
      <c r="A2719" s="1"/>
    </row>
    <row r="2720" spans="1:14" x14ac:dyDescent="0.3">
      <c r="A2720" s="1"/>
      <c r="E2720" s="162" t="s">
        <v>577</v>
      </c>
    </row>
    <row r="2721" spans="1:5" x14ac:dyDescent="0.3">
      <c r="A2721" s="146" t="s">
        <v>327</v>
      </c>
      <c r="E2721" s="157">
        <v>0.77669568387487975</v>
      </c>
    </row>
    <row r="2722" spans="1:5" x14ac:dyDescent="0.3">
      <c r="A2722" s="147" t="s">
        <v>328</v>
      </c>
      <c r="E2722" s="158">
        <v>0.16360186381870179</v>
      </c>
    </row>
    <row r="2723" spans="1:5" x14ac:dyDescent="0.3">
      <c r="A2723" s="147" t="s">
        <v>93</v>
      </c>
      <c r="E2723" s="158">
        <v>1.1040378941025915E-2</v>
      </c>
    </row>
    <row r="2724" spans="1:5" x14ac:dyDescent="0.3">
      <c r="A2724" s="147" t="s">
        <v>574</v>
      </c>
      <c r="E2724" s="163"/>
    </row>
    <row r="2725" spans="1:5" x14ac:dyDescent="0.3">
      <c r="A2725" s="147" t="s">
        <v>330</v>
      </c>
      <c r="E2725" s="158">
        <v>4.8662073365392799E-2</v>
      </c>
    </row>
    <row r="2726" spans="1:5" x14ac:dyDescent="0.3">
      <c r="A2726" s="133" t="s">
        <v>5</v>
      </c>
      <c r="E2726" s="159">
        <v>1</v>
      </c>
    </row>
    <row r="2727" spans="1:5" s="22" customFormat="1" x14ac:dyDescent="0.3">
      <c r="A2727" s="251" t="s">
        <v>6</v>
      </c>
      <c r="B2727"/>
      <c r="C2727"/>
      <c r="D2727"/>
      <c r="E2727" s="160">
        <v>499.99430379746764</v>
      </c>
    </row>
    <row r="2728" spans="1:5" x14ac:dyDescent="0.3">
      <c r="A2728" s="252" t="s">
        <v>7</v>
      </c>
      <c r="E2728" s="161">
        <v>395</v>
      </c>
    </row>
    <row r="2729" spans="1:5" x14ac:dyDescent="0.3">
      <c r="A2729" s="1"/>
    </row>
    <row r="2730" spans="1:5" x14ac:dyDescent="0.3">
      <c r="A2730" s="31" t="s">
        <v>331</v>
      </c>
      <c r="E2730" s="14">
        <f t="shared" ref="E2730" si="403">E2721+E2722</f>
        <v>0.94029754769358154</v>
      </c>
    </row>
    <row r="2731" spans="1:5" x14ac:dyDescent="0.3">
      <c r="A2731" s="32" t="s">
        <v>98</v>
      </c>
      <c r="E2731" s="14">
        <f t="shared" ref="E2731" si="404">E2723</f>
        <v>1.1040378941025915E-2</v>
      </c>
    </row>
    <row r="2732" spans="1:5" x14ac:dyDescent="0.3">
      <c r="A2732" s="13" t="s">
        <v>332</v>
      </c>
      <c r="E2732" s="14">
        <f t="shared" ref="E2732" si="405">E2724+E2725</f>
        <v>4.8662073365392799E-2</v>
      </c>
    </row>
    <row r="2734" spans="1:5" x14ac:dyDescent="0.3">
      <c r="A2734" s="255" t="s">
        <v>100</v>
      </c>
      <c r="E2734" s="34">
        <v>1.3803309151623251</v>
      </c>
    </row>
    <row r="2736" spans="1:5" x14ac:dyDescent="0.3">
      <c r="A2736" s="26" t="s">
        <v>8</v>
      </c>
      <c r="B2736" s="26" t="s">
        <v>9</v>
      </c>
    </row>
    <row r="2737" spans="1:6" x14ac:dyDescent="0.3">
      <c r="A2737" s="26" t="s">
        <v>10</v>
      </c>
      <c r="B2737" s="26" t="s">
        <v>11</v>
      </c>
    </row>
    <row r="2738" spans="1:6" x14ac:dyDescent="0.3">
      <c r="B2738" s="84"/>
    </row>
    <row r="2739" spans="1:6" x14ac:dyDescent="0.3">
      <c r="A2739" s="164" t="s">
        <v>621</v>
      </c>
      <c r="B2739" s="66"/>
    </row>
    <row r="2741" spans="1:6" x14ac:dyDescent="0.3">
      <c r="B2741" s="68" t="s">
        <v>492</v>
      </c>
      <c r="C2741" s="10" t="s">
        <v>394</v>
      </c>
      <c r="D2741" s="105" t="s">
        <v>517</v>
      </c>
      <c r="E2741" s="162" t="s">
        <v>577</v>
      </c>
      <c r="F2741" s="250" t="s">
        <v>5</v>
      </c>
    </row>
    <row r="2742" spans="1:6" x14ac:dyDescent="0.3">
      <c r="A2742" s="11" t="s">
        <v>333</v>
      </c>
      <c r="B2742" s="71">
        <v>1.5789713389277919E-2</v>
      </c>
      <c r="C2742" s="12">
        <v>5.1131547369792371E-3</v>
      </c>
      <c r="D2742" s="106">
        <v>4.3986058576507463E-3</v>
      </c>
      <c r="E2742" s="157">
        <v>9.8097320096051845E-3</v>
      </c>
      <c r="F2742" s="249">
        <v>8.7777985566907541E-3</v>
      </c>
    </row>
    <row r="2743" spans="1:6" x14ac:dyDescent="0.3">
      <c r="A2743" s="13" t="s">
        <v>334</v>
      </c>
      <c r="B2743" s="74">
        <v>0.12426200159733539</v>
      </c>
      <c r="C2743" s="16">
        <v>4.2758110212999349E-2</v>
      </c>
      <c r="D2743" s="107">
        <v>3.7027882846985015E-2</v>
      </c>
      <c r="E2743" s="158">
        <v>2.9042609346182465E-2</v>
      </c>
      <c r="F2743" s="248">
        <v>5.8272734228606779E-2</v>
      </c>
    </row>
    <row r="2744" spans="1:6" x14ac:dyDescent="0.3">
      <c r="A2744" s="13" t="s">
        <v>93</v>
      </c>
      <c r="B2744" s="74">
        <v>0.34697088080192556</v>
      </c>
      <c r="C2744" s="16">
        <v>0.19135436822509777</v>
      </c>
      <c r="D2744" s="107">
        <v>0.17578444829178883</v>
      </c>
      <c r="E2744" s="158">
        <v>0.18814391556359528</v>
      </c>
      <c r="F2744" s="248">
        <v>0.22556350973307274</v>
      </c>
    </row>
    <row r="2745" spans="1:6" x14ac:dyDescent="0.3">
      <c r="A2745" s="13" t="s">
        <v>335</v>
      </c>
      <c r="B2745" s="74">
        <v>0.35764611705970606</v>
      </c>
      <c r="C2745" s="16">
        <v>0.40659801401560391</v>
      </c>
      <c r="D2745" s="107">
        <v>0.43234166216370068</v>
      </c>
      <c r="E2745" s="158">
        <v>0.48961038796644457</v>
      </c>
      <c r="F2745" s="248">
        <v>0.42154885156589683</v>
      </c>
    </row>
    <row r="2746" spans="1:6" x14ac:dyDescent="0.3">
      <c r="A2746" s="13" t="s">
        <v>336</v>
      </c>
      <c r="B2746" s="74">
        <v>0.15533128715175504</v>
      </c>
      <c r="C2746" s="16">
        <v>0.35417635280931958</v>
      </c>
      <c r="D2746" s="107">
        <v>0.35044740083987469</v>
      </c>
      <c r="E2746" s="158">
        <v>0.28339335511417252</v>
      </c>
      <c r="F2746" s="248">
        <v>0.28583710591573291</v>
      </c>
    </row>
    <row r="2747" spans="1:6" x14ac:dyDescent="0.3">
      <c r="A2747" s="17" t="s">
        <v>5</v>
      </c>
      <c r="B2747" s="77">
        <v>1</v>
      </c>
      <c r="C2747" s="19">
        <v>1</v>
      </c>
      <c r="D2747" s="108">
        <v>1</v>
      </c>
      <c r="E2747" s="159">
        <v>1</v>
      </c>
      <c r="F2747" s="247">
        <v>1</v>
      </c>
    </row>
    <row r="2748" spans="1:6" s="22" customFormat="1" x14ac:dyDescent="0.3">
      <c r="A2748" s="240" t="s">
        <v>6</v>
      </c>
      <c r="B2748" s="79">
        <v>499.99999999999989</v>
      </c>
      <c r="C2748" s="28">
        <v>499.99999131190202</v>
      </c>
      <c r="D2748" s="109">
        <v>500.00000847457653</v>
      </c>
      <c r="E2748" s="160">
        <v>499.99430379746764</v>
      </c>
      <c r="F2748" s="269">
        <v>1999.9943035839547</v>
      </c>
    </row>
    <row r="2749" spans="1:6" x14ac:dyDescent="0.3">
      <c r="A2749" s="235" t="s">
        <v>7</v>
      </c>
      <c r="B2749" s="81">
        <v>812</v>
      </c>
      <c r="C2749" s="25">
        <v>1151</v>
      </c>
      <c r="D2749" s="110">
        <v>472</v>
      </c>
      <c r="E2749" s="161">
        <v>395</v>
      </c>
      <c r="F2749" s="271">
        <v>2830</v>
      </c>
    </row>
    <row r="2751" spans="1:6" x14ac:dyDescent="0.3">
      <c r="A2751" s="31" t="s">
        <v>337</v>
      </c>
      <c r="B2751" s="14">
        <f t="shared" ref="B2751" si="406">B2742+B2743</f>
        <v>0.14005171498661331</v>
      </c>
      <c r="C2751" s="14">
        <f>C2742+C2743</f>
        <v>4.7871264949978586E-2</v>
      </c>
      <c r="D2751" s="14">
        <f>D2742+D2743</f>
        <v>4.1426488704635764E-2</v>
      </c>
      <c r="E2751" s="14">
        <f t="shared" ref="E2751:F2751" si="407">E2742+E2743</f>
        <v>3.8852341355787648E-2</v>
      </c>
      <c r="F2751" s="14">
        <f t="shared" si="407"/>
        <v>6.7050532785297531E-2</v>
      </c>
    </row>
    <row r="2752" spans="1:6" x14ac:dyDescent="0.3">
      <c r="A2752" s="32" t="s">
        <v>98</v>
      </c>
      <c r="B2752" s="14">
        <f t="shared" ref="B2752" si="408">B2744</f>
        <v>0.34697088080192556</v>
      </c>
      <c r="C2752" s="14">
        <f t="shared" ref="C2752" si="409">C2744</f>
        <v>0.19135436822509777</v>
      </c>
      <c r="D2752" s="14">
        <f>D2744</f>
        <v>0.17578444829178883</v>
      </c>
      <c r="E2752" s="14">
        <f t="shared" ref="E2752:F2752" si="410">E2744</f>
        <v>0.18814391556359528</v>
      </c>
      <c r="F2752" s="14">
        <f t="shared" si="410"/>
        <v>0.22556350973307274</v>
      </c>
    </row>
    <row r="2753" spans="1:14" x14ac:dyDescent="0.3">
      <c r="A2753" s="13" t="s">
        <v>338</v>
      </c>
      <c r="B2753" s="14">
        <f t="shared" ref="B2753" si="411">B2745+B2746</f>
        <v>0.5129774042114611</v>
      </c>
      <c r="C2753" s="14">
        <f t="shared" ref="C2753" si="412">C2745+C2746</f>
        <v>0.7607743668249235</v>
      </c>
      <c r="D2753" s="14">
        <f>D2745+D2746</f>
        <v>0.78278906300357542</v>
      </c>
      <c r="E2753" s="14">
        <f t="shared" ref="E2753:F2753" si="413">E2745+E2746</f>
        <v>0.77300374308061715</v>
      </c>
      <c r="F2753" s="14">
        <f t="shared" si="413"/>
        <v>0.70738595748162969</v>
      </c>
    </row>
    <row r="2755" spans="1:14" x14ac:dyDescent="0.3">
      <c r="A2755" s="255" t="s">
        <v>100</v>
      </c>
      <c r="B2755" s="35">
        <v>3.5124672629873235</v>
      </c>
      <c r="C2755" s="35">
        <v>4.0619662999472945</v>
      </c>
      <c r="D2755" s="34">
        <v>4.0874113692811651</v>
      </c>
      <c r="E2755" s="34">
        <v>4.0077350248293966</v>
      </c>
      <c r="F2755" s="34">
        <v>3.9173947320553699</v>
      </c>
    </row>
    <row r="2757" spans="1:14" x14ac:dyDescent="0.3">
      <c r="A2757" s="26" t="s">
        <v>8</v>
      </c>
      <c r="B2757" s="26" t="s">
        <v>9</v>
      </c>
    </row>
    <row r="2758" spans="1:14" x14ac:dyDescent="0.3">
      <c r="A2758" s="26" t="s">
        <v>10</v>
      </c>
      <c r="B2758" s="26" t="s">
        <v>11</v>
      </c>
    </row>
    <row r="2759" spans="1:14" x14ac:dyDescent="0.3">
      <c r="A2759" s="1"/>
    </row>
    <row r="2760" spans="1:14" x14ac:dyDescent="0.3">
      <c r="A2760" s="164" t="s">
        <v>575</v>
      </c>
      <c r="B2760" s="165"/>
      <c r="C2760" s="165"/>
      <c r="D2760" s="165"/>
      <c r="E2760" s="165"/>
      <c r="F2760" s="165"/>
      <c r="G2760" s="165"/>
      <c r="H2760" s="165"/>
      <c r="I2760" s="165"/>
      <c r="J2760" s="165"/>
      <c r="K2760" s="165"/>
      <c r="L2760" s="165"/>
      <c r="M2760" s="165"/>
      <c r="N2760" s="165"/>
    </row>
    <row r="2761" spans="1:14" x14ac:dyDescent="0.3">
      <c r="A2761" s="1"/>
    </row>
    <row r="2762" spans="1:14" x14ac:dyDescent="0.3">
      <c r="A2762" s="1"/>
      <c r="E2762" s="162" t="s">
        <v>577</v>
      </c>
    </row>
    <row r="2763" spans="1:14" x14ac:dyDescent="0.3">
      <c r="A2763" s="146" t="s">
        <v>333</v>
      </c>
      <c r="E2763" s="157">
        <v>1.104037894102592E-2</v>
      </c>
    </row>
    <row r="2764" spans="1:14" x14ac:dyDescent="0.3">
      <c r="A2764" s="147" t="s">
        <v>334</v>
      </c>
      <c r="E2764" s="158">
        <v>4.5005576012891325E-2</v>
      </c>
    </row>
    <row r="2765" spans="1:14" x14ac:dyDescent="0.3">
      <c r="A2765" s="147" t="s">
        <v>93</v>
      </c>
      <c r="E2765" s="158">
        <v>0.26057486730861523</v>
      </c>
    </row>
    <row r="2766" spans="1:14" x14ac:dyDescent="0.3">
      <c r="A2766" s="147" t="s">
        <v>335</v>
      </c>
      <c r="E2766" s="158">
        <v>0.4331424028881336</v>
      </c>
    </row>
    <row r="2767" spans="1:14" x14ac:dyDescent="0.3">
      <c r="A2767" s="147" t="s">
        <v>336</v>
      </c>
      <c r="E2767" s="158">
        <v>0.2502367748493341</v>
      </c>
    </row>
    <row r="2768" spans="1:14" x14ac:dyDescent="0.3">
      <c r="A2768" s="133" t="s">
        <v>5</v>
      </c>
      <c r="E2768" s="159">
        <v>1</v>
      </c>
    </row>
    <row r="2769" spans="1:6" s="22" customFormat="1" x14ac:dyDescent="0.3">
      <c r="A2769" s="251" t="s">
        <v>6</v>
      </c>
      <c r="B2769"/>
      <c r="C2769"/>
      <c r="D2769"/>
      <c r="E2769" s="160">
        <v>499.99430379746764</v>
      </c>
    </row>
    <row r="2770" spans="1:6" x14ac:dyDescent="0.3">
      <c r="A2770" s="252" t="s">
        <v>7</v>
      </c>
      <c r="E2770" s="161">
        <v>395</v>
      </c>
    </row>
    <row r="2771" spans="1:6" x14ac:dyDescent="0.3">
      <c r="A2771" s="1"/>
    </row>
    <row r="2772" spans="1:6" x14ac:dyDescent="0.3">
      <c r="A2772" s="31" t="s">
        <v>337</v>
      </c>
      <c r="E2772" s="14">
        <f t="shared" ref="E2772" si="414">E2763+E2764</f>
        <v>5.6045954953917246E-2</v>
      </c>
    </row>
    <row r="2773" spans="1:6" x14ac:dyDescent="0.3">
      <c r="A2773" s="32" t="s">
        <v>98</v>
      </c>
      <c r="E2773" s="14">
        <f t="shared" ref="E2773" si="415">E2765</f>
        <v>0.26057486730861523</v>
      </c>
    </row>
    <row r="2774" spans="1:6" x14ac:dyDescent="0.3">
      <c r="A2774" s="13" t="s">
        <v>338</v>
      </c>
      <c r="E2774" s="14">
        <f t="shared" ref="E2774" si="416">E2766+E2767</f>
        <v>0.6833791777374677</v>
      </c>
    </row>
    <row r="2776" spans="1:6" x14ac:dyDescent="0.3">
      <c r="A2776" s="255" t="s">
        <v>100</v>
      </c>
      <c r="E2776" s="34">
        <v>3.8665296186918598</v>
      </c>
    </row>
    <row r="2778" spans="1:6" x14ac:dyDescent="0.3">
      <c r="A2778" s="26" t="s">
        <v>8</v>
      </c>
      <c r="B2778" s="26" t="s">
        <v>9</v>
      </c>
    </row>
    <row r="2779" spans="1:6" x14ac:dyDescent="0.3">
      <c r="A2779" s="26" t="s">
        <v>10</v>
      </c>
      <c r="B2779" s="26" t="s">
        <v>11</v>
      </c>
    </row>
    <row r="2781" spans="1:6" x14ac:dyDescent="0.3">
      <c r="A2781" s="8" t="s">
        <v>339</v>
      </c>
    </row>
    <row r="2783" spans="1:6" x14ac:dyDescent="0.3">
      <c r="C2783" s="10" t="s">
        <v>394</v>
      </c>
      <c r="D2783" s="105" t="s">
        <v>517</v>
      </c>
      <c r="F2783" s="250" t="s">
        <v>5</v>
      </c>
    </row>
    <row r="2784" spans="1:6" x14ac:dyDescent="0.3">
      <c r="A2784" s="11" t="s">
        <v>340</v>
      </c>
      <c r="C2784" s="12">
        <v>0.59820161595485066</v>
      </c>
      <c r="D2784" s="106">
        <v>0.80981984220644354</v>
      </c>
      <c r="F2784" s="249">
        <v>0.7040107308966157</v>
      </c>
    </row>
    <row r="2785" spans="1:6" x14ac:dyDescent="0.3">
      <c r="A2785" s="13" t="s">
        <v>177</v>
      </c>
      <c r="C2785" s="16">
        <v>0.23698452540372719</v>
      </c>
      <c r="D2785" s="107">
        <v>0.12723999784338963</v>
      </c>
      <c r="F2785" s="248">
        <v>0.18211226068180295</v>
      </c>
    </row>
    <row r="2786" spans="1:6" x14ac:dyDescent="0.3">
      <c r="A2786" s="13" t="s">
        <v>93</v>
      </c>
      <c r="C2786" s="16">
        <v>0.12221181359186443</v>
      </c>
      <c r="D2786" s="107">
        <v>4.534573651956373E-2</v>
      </c>
      <c r="F2786" s="248">
        <v>8.3778774396100028E-2</v>
      </c>
    </row>
    <row r="2787" spans="1:6" x14ac:dyDescent="0.3">
      <c r="A2787" s="13" t="s">
        <v>178</v>
      </c>
      <c r="C2787" s="16">
        <v>2.8210529595317592E-2</v>
      </c>
      <c r="D2787" s="107">
        <v>1.0156889658357792E-2</v>
      </c>
      <c r="F2787" s="248">
        <v>1.9183709471913238E-2</v>
      </c>
    </row>
    <row r="2788" spans="1:6" x14ac:dyDescent="0.3">
      <c r="A2788" s="13" t="s">
        <v>341</v>
      </c>
      <c r="C2788" s="16">
        <v>1.4391515454240045E-2</v>
      </c>
      <c r="D2788" s="107">
        <v>7.4375337722451841E-3</v>
      </c>
      <c r="F2788" s="248">
        <v>1.0914524553568106E-2</v>
      </c>
    </row>
    <row r="2789" spans="1:6" x14ac:dyDescent="0.3">
      <c r="A2789" s="17" t="s">
        <v>5</v>
      </c>
      <c r="C2789" s="19">
        <v>1</v>
      </c>
      <c r="D2789" s="108">
        <v>1</v>
      </c>
      <c r="F2789" s="247">
        <v>1</v>
      </c>
    </row>
    <row r="2790" spans="1:6" s="22" customFormat="1" x14ac:dyDescent="0.3">
      <c r="A2790" s="240" t="s">
        <v>6</v>
      </c>
      <c r="B2790"/>
      <c r="C2790" s="28">
        <v>499.99999131190202</v>
      </c>
      <c r="D2790" s="109">
        <v>500.00000847457653</v>
      </c>
      <c r="F2790" s="269">
        <v>999.99999978648486</v>
      </c>
    </row>
    <row r="2791" spans="1:6" x14ac:dyDescent="0.3">
      <c r="A2791" s="235" t="s">
        <v>7</v>
      </c>
      <c r="C2791" s="25">
        <v>1151</v>
      </c>
      <c r="D2791" s="110">
        <v>472</v>
      </c>
      <c r="F2791" s="271">
        <v>1623</v>
      </c>
    </row>
    <row r="2793" spans="1:6" x14ac:dyDescent="0.3">
      <c r="A2793" s="31" t="s">
        <v>301</v>
      </c>
      <c r="B2793" s="22"/>
      <c r="C2793" s="14">
        <f>C2784+C2785</f>
        <v>0.83518614135857783</v>
      </c>
      <c r="D2793" s="14">
        <f>D2784+D2785</f>
        <v>0.93705984004983311</v>
      </c>
      <c r="F2793" s="14">
        <f t="shared" ref="F2793" si="417">F2784+F2785</f>
        <v>0.88612299157841867</v>
      </c>
    </row>
    <row r="2794" spans="1:6" x14ac:dyDescent="0.3">
      <c r="A2794" s="32" t="s">
        <v>98</v>
      </c>
      <c r="C2794" s="14">
        <f t="shared" ref="C2794" si="418">C2786</f>
        <v>0.12221181359186443</v>
      </c>
      <c r="D2794" s="14">
        <f>D2786</f>
        <v>4.534573651956373E-2</v>
      </c>
      <c r="F2794" s="14">
        <f t="shared" ref="F2794" si="419">F2786</f>
        <v>8.3778774396100028E-2</v>
      </c>
    </row>
    <row r="2795" spans="1:6" x14ac:dyDescent="0.3">
      <c r="A2795" s="13" t="s">
        <v>302</v>
      </c>
      <c r="C2795" s="14">
        <f t="shared" ref="C2795" si="420">C2787+C2788</f>
        <v>4.2602045049557641E-2</v>
      </c>
      <c r="D2795" s="14">
        <f>D2787+D2788</f>
        <v>1.7594423430602975E-2</v>
      </c>
      <c r="F2795" s="14">
        <f t="shared" ref="F2795" si="421">F2787+F2788</f>
        <v>3.0098234025481344E-2</v>
      </c>
    </row>
    <row r="2797" spans="1:6" x14ac:dyDescent="0.3">
      <c r="A2797" s="255" t="s">
        <v>100</v>
      </c>
      <c r="C2797" s="35">
        <v>1.6236058031903697</v>
      </c>
      <c r="D2797" s="34">
        <v>1.2781522749465708</v>
      </c>
      <c r="F2797" s="34">
        <v>1.4508790361040196</v>
      </c>
    </row>
    <row r="2799" spans="1:6" x14ac:dyDescent="0.3">
      <c r="A2799" s="26" t="s">
        <v>8</v>
      </c>
      <c r="B2799" s="26" t="s">
        <v>9</v>
      </c>
    </row>
    <row r="2800" spans="1:6" x14ac:dyDescent="0.3">
      <c r="A2800" s="26" t="s">
        <v>10</v>
      </c>
      <c r="B2800" s="26" t="s">
        <v>11</v>
      </c>
    </row>
    <row r="2802" spans="1:6" x14ac:dyDescent="0.3">
      <c r="A2802" s="8" t="s">
        <v>620</v>
      </c>
    </row>
    <row r="2804" spans="1:6" x14ac:dyDescent="0.3">
      <c r="B2804" s="68" t="s">
        <v>492</v>
      </c>
      <c r="C2804" s="10" t="s">
        <v>394</v>
      </c>
      <c r="D2804" s="105" t="s">
        <v>517</v>
      </c>
      <c r="E2804" s="162" t="s">
        <v>577</v>
      </c>
      <c r="F2804" s="250" t="s">
        <v>5</v>
      </c>
    </row>
    <row r="2805" spans="1:6" x14ac:dyDescent="0.3">
      <c r="A2805" s="11" t="s">
        <v>340</v>
      </c>
      <c r="B2805" s="71">
        <v>0.34422371292211656</v>
      </c>
      <c r="C2805" s="12">
        <v>0.61730506024856835</v>
      </c>
      <c r="D2805" s="106">
        <v>0.71545029719575803</v>
      </c>
      <c r="E2805" s="157">
        <v>0.67276082892083555</v>
      </c>
      <c r="F2805" s="249">
        <v>0.58743473221714038</v>
      </c>
    </row>
    <row r="2806" spans="1:6" x14ac:dyDescent="0.3">
      <c r="A2806" s="13" t="s">
        <v>177</v>
      </c>
      <c r="B2806" s="74">
        <v>0.23622102814824483</v>
      </c>
      <c r="C2806" s="16">
        <v>0.23239537936395047</v>
      </c>
      <c r="D2806" s="107">
        <v>0.18914005187898192</v>
      </c>
      <c r="E2806" s="158">
        <v>0.20614614596875172</v>
      </c>
      <c r="F2806" s="248">
        <v>0.21597567915044777</v>
      </c>
    </row>
    <row r="2807" spans="1:6" x14ac:dyDescent="0.3">
      <c r="A2807" s="13" t="s">
        <v>93</v>
      </c>
      <c r="B2807" s="74">
        <v>0.24701287160302166</v>
      </c>
      <c r="C2807" s="16">
        <v>0.11857912890667442</v>
      </c>
      <c r="D2807" s="107">
        <v>7.6135977523118917E-2</v>
      </c>
      <c r="E2807" s="158">
        <v>7.770468271157524E-2</v>
      </c>
      <c r="F2807" s="248">
        <v>0.12985831354627841</v>
      </c>
    </row>
    <row r="2808" spans="1:6" x14ac:dyDescent="0.3">
      <c r="A2808" s="13" t="s">
        <v>178</v>
      </c>
      <c r="B2808" s="74">
        <v>0.11808597161695347</v>
      </c>
      <c r="C2808" s="16">
        <v>2.4358462630034054E-2</v>
      </c>
      <c r="D2808" s="107">
        <v>1.4715281530249454E-2</v>
      </c>
      <c r="E2808" s="158">
        <v>3.3156580264838489E-2</v>
      </c>
      <c r="F2808" s="248">
        <v>4.7579115048976071E-2</v>
      </c>
    </row>
    <row r="2809" spans="1:6" x14ac:dyDescent="0.3">
      <c r="A2809" s="13" t="s">
        <v>341</v>
      </c>
      <c r="B2809" s="74">
        <v>5.4456415709663461E-2</v>
      </c>
      <c r="C2809" s="16">
        <v>7.3619688507726841E-3</v>
      </c>
      <c r="D2809" s="107">
        <v>4.5583918718916589E-3</v>
      </c>
      <c r="E2809" s="158">
        <v>1.0231762133999001E-2</v>
      </c>
      <c r="F2809" s="248">
        <v>1.915216003715722E-2</v>
      </c>
    </row>
    <row r="2810" spans="1:6" x14ac:dyDescent="0.3">
      <c r="A2810" s="17" t="s">
        <v>5</v>
      </c>
      <c r="B2810" s="77">
        <v>1</v>
      </c>
      <c r="C2810" s="19">
        <v>1</v>
      </c>
      <c r="D2810" s="108">
        <v>1</v>
      </c>
      <c r="E2810" s="159">
        <v>1</v>
      </c>
      <c r="F2810" s="247">
        <v>1</v>
      </c>
    </row>
    <row r="2811" spans="1:6" s="22" customFormat="1" x14ac:dyDescent="0.3">
      <c r="A2811" s="240" t="s">
        <v>6</v>
      </c>
      <c r="B2811" s="82">
        <v>499.99999999999989</v>
      </c>
      <c r="C2811" s="28">
        <v>499.99999131190202</v>
      </c>
      <c r="D2811" s="109">
        <v>500.00000847457653</v>
      </c>
      <c r="E2811" s="160">
        <v>499.99430379746764</v>
      </c>
      <c r="F2811" s="269">
        <v>1999.9943035839683</v>
      </c>
    </row>
    <row r="2812" spans="1:6" x14ac:dyDescent="0.3">
      <c r="A2812" s="235" t="s">
        <v>7</v>
      </c>
      <c r="B2812" s="81">
        <v>812</v>
      </c>
      <c r="C2812" s="25">
        <v>1151</v>
      </c>
      <c r="D2812" s="110">
        <v>472</v>
      </c>
      <c r="E2812" s="161">
        <v>395</v>
      </c>
      <c r="F2812" s="271">
        <v>2830</v>
      </c>
    </row>
    <row r="2814" spans="1:6" x14ac:dyDescent="0.3">
      <c r="A2814" s="31" t="s">
        <v>301</v>
      </c>
      <c r="B2814" s="14">
        <f t="shared" ref="B2814" si="422">B2805+B2806</f>
        <v>0.58044474107036137</v>
      </c>
      <c r="C2814" s="14">
        <f>C2805+C2806</f>
        <v>0.84970043961251884</v>
      </c>
      <c r="D2814" s="14">
        <f>D2805+D2806</f>
        <v>0.90459034907474001</v>
      </c>
      <c r="E2814" s="14">
        <f t="shared" ref="E2814:F2814" si="423">E2805+E2806</f>
        <v>0.87890697488958724</v>
      </c>
      <c r="F2814" s="14">
        <f t="shared" si="423"/>
        <v>0.80341041136758817</v>
      </c>
    </row>
    <row r="2815" spans="1:6" x14ac:dyDescent="0.3">
      <c r="A2815" s="32" t="s">
        <v>98</v>
      </c>
      <c r="B2815" s="14">
        <f t="shared" ref="B2815" si="424">B2807</f>
        <v>0.24701287160302166</v>
      </c>
      <c r="C2815" s="14">
        <f t="shared" ref="C2815" si="425">C2807</f>
        <v>0.11857912890667442</v>
      </c>
      <c r="D2815" s="14">
        <f>D2807</f>
        <v>7.6135977523118917E-2</v>
      </c>
      <c r="E2815" s="14">
        <f t="shared" ref="E2815:F2815" si="426">E2807</f>
        <v>7.770468271157524E-2</v>
      </c>
      <c r="F2815" s="14">
        <f t="shared" si="426"/>
        <v>0.12985831354627841</v>
      </c>
    </row>
    <row r="2816" spans="1:6" x14ac:dyDescent="0.3">
      <c r="A2816" s="13" t="s">
        <v>302</v>
      </c>
      <c r="B2816" s="14">
        <f t="shared" ref="B2816" si="427">B2808+B2809</f>
        <v>0.17254238732661692</v>
      </c>
      <c r="C2816" s="14">
        <f t="shared" ref="C2816" si="428">C2808+C2809</f>
        <v>3.1720431480806735E-2</v>
      </c>
      <c r="D2816" s="14">
        <f>D2808+D2809</f>
        <v>1.9273673402141114E-2</v>
      </c>
      <c r="E2816" s="14">
        <f t="shared" ref="E2816:F2816" si="429">E2808+E2809</f>
        <v>4.3388342398837487E-2</v>
      </c>
      <c r="F2816" s="14">
        <f t="shared" si="429"/>
        <v>6.6731275086133288E-2</v>
      </c>
    </row>
    <row r="2818" spans="1:6" x14ac:dyDescent="0.3">
      <c r="A2818" s="255" t="s">
        <v>100</v>
      </c>
      <c r="B2818" s="35">
        <v>2.3023303490438058</v>
      </c>
      <c r="C2818" s="35">
        <v>1.5720769004704913</v>
      </c>
      <c r="D2818" s="34">
        <v>1.4037914190035343</v>
      </c>
      <c r="E2818" s="34">
        <v>1.5019523007224131</v>
      </c>
      <c r="F2818" s="34">
        <v>1.6950382915385671</v>
      </c>
    </row>
    <row r="2820" spans="1:6" x14ac:dyDescent="0.3">
      <c r="A2820" s="26" t="s">
        <v>8</v>
      </c>
      <c r="B2820" s="26" t="s">
        <v>9</v>
      </c>
    </row>
    <row r="2821" spans="1:6" x14ac:dyDescent="0.3">
      <c r="A2821" s="26" t="s">
        <v>10</v>
      </c>
      <c r="B2821" s="26" t="s">
        <v>11</v>
      </c>
    </row>
    <row r="2823" spans="1:6" x14ac:dyDescent="0.3">
      <c r="A2823" s="8" t="s">
        <v>342</v>
      </c>
    </row>
    <row r="2825" spans="1:6" x14ac:dyDescent="0.3">
      <c r="B2825" s="68" t="s">
        <v>492</v>
      </c>
      <c r="C2825" s="10" t="s">
        <v>394</v>
      </c>
      <c r="D2825" s="105" t="s">
        <v>517</v>
      </c>
      <c r="F2825" s="250" t="s">
        <v>5</v>
      </c>
    </row>
    <row r="2826" spans="1:6" x14ac:dyDescent="0.3">
      <c r="A2826" s="11" t="s">
        <v>340</v>
      </c>
      <c r="B2826" s="71">
        <v>0.37880720971920406</v>
      </c>
      <c r="C2826" s="12">
        <v>0.66915218365164619</v>
      </c>
      <c r="D2826" s="106">
        <v>0.77583088727405292</v>
      </c>
      <c r="F2826" s="249">
        <v>0.6079300941422946</v>
      </c>
    </row>
    <row r="2827" spans="1:6" x14ac:dyDescent="0.3">
      <c r="A2827" s="13" t="s">
        <v>177</v>
      </c>
      <c r="B2827" s="74">
        <v>0.25915174186121437</v>
      </c>
      <c r="C2827" s="16">
        <v>0.22435111684363307</v>
      </c>
      <c r="D2827" s="107">
        <v>0.1600290608469648</v>
      </c>
      <c r="E2827" s="22"/>
      <c r="F2827" s="248">
        <v>0.21451063948579974</v>
      </c>
    </row>
    <row r="2828" spans="1:6" x14ac:dyDescent="0.3">
      <c r="A2828" s="13" t="s">
        <v>93</v>
      </c>
      <c r="B2828" s="74">
        <v>0.19579093196501199</v>
      </c>
      <c r="C2828" s="16">
        <v>7.8736090855535665E-2</v>
      </c>
      <c r="D2828" s="107">
        <v>5.8062196049793222E-2</v>
      </c>
      <c r="F2828" s="248">
        <v>0.11086307284455078</v>
      </c>
    </row>
    <row r="2829" spans="1:6" x14ac:dyDescent="0.3">
      <c r="A2829" s="13" t="s">
        <v>178</v>
      </c>
      <c r="B2829" s="74">
        <v>0.11915301904580147</v>
      </c>
      <c r="C2829" s="16">
        <v>2.1160488638757347E-2</v>
      </c>
      <c r="D2829" s="107">
        <v>6.0778558291888799E-3</v>
      </c>
      <c r="F2829" s="248">
        <v>4.8797121089970155E-2</v>
      </c>
    </row>
    <row r="2830" spans="1:6" x14ac:dyDescent="0.3">
      <c r="A2830" s="13" t="s">
        <v>341</v>
      </c>
      <c r="B2830" s="74">
        <v>4.7097097408768294E-2</v>
      </c>
      <c r="C2830" s="16">
        <v>6.6001200104277855E-3</v>
      </c>
      <c r="D2830" s="112"/>
      <c r="F2830" s="248">
        <v>1.7899072437384752E-2</v>
      </c>
    </row>
    <row r="2831" spans="1:6" x14ac:dyDescent="0.3">
      <c r="A2831" s="17" t="s">
        <v>5</v>
      </c>
      <c r="B2831" s="77">
        <v>1</v>
      </c>
      <c r="C2831" s="19">
        <v>1</v>
      </c>
      <c r="D2831" s="108">
        <v>1</v>
      </c>
      <c r="F2831" s="247">
        <v>1</v>
      </c>
    </row>
    <row r="2832" spans="1:6" s="22" customFormat="1" x14ac:dyDescent="0.3">
      <c r="A2832" s="240" t="s">
        <v>6</v>
      </c>
      <c r="B2832" s="104">
        <v>499.99999999999989</v>
      </c>
      <c r="C2832" s="28">
        <v>499.99999131190202</v>
      </c>
      <c r="D2832" s="109">
        <v>500.00000847457653</v>
      </c>
      <c r="E2832"/>
      <c r="F2832" s="269">
        <v>1499.9999997864936</v>
      </c>
    </row>
    <row r="2833" spans="1:14" x14ac:dyDescent="0.3">
      <c r="A2833" s="235" t="s">
        <v>7</v>
      </c>
      <c r="B2833" s="81">
        <v>812</v>
      </c>
      <c r="C2833" s="25">
        <v>1151</v>
      </c>
      <c r="D2833" s="110">
        <v>472</v>
      </c>
      <c r="F2833" s="271">
        <v>2435</v>
      </c>
    </row>
    <row r="2835" spans="1:14" x14ac:dyDescent="0.3">
      <c r="A2835" s="31" t="s">
        <v>301</v>
      </c>
      <c r="B2835" s="14">
        <f t="shared" ref="B2835" si="430">B2826+B2827</f>
        <v>0.63795895158041849</v>
      </c>
      <c r="C2835" s="14">
        <f>C2826+C2827</f>
        <v>0.89350330049527926</v>
      </c>
      <c r="D2835" s="14">
        <f>D2826+D2827</f>
        <v>0.93585994812101769</v>
      </c>
      <c r="F2835" s="14">
        <f t="shared" ref="F2835" si="431">F2826+F2827</f>
        <v>0.82244073362809433</v>
      </c>
    </row>
    <row r="2836" spans="1:14" x14ac:dyDescent="0.3">
      <c r="A2836" s="32" t="s">
        <v>98</v>
      </c>
      <c r="B2836" s="14">
        <f t="shared" ref="B2836" si="432">B2828</f>
        <v>0.19579093196501199</v>
      </c>
      <c r="C2836" s="14">
        <f t="shared" ref="C2836" si="433">C2828</f>
        <v>7.8736090855535665E-2</v>
      </c>
      <c r="D2836" s="14">
        <f>D2828</f>
        <v>5.8062196049793222E-2</v>
      </c>
      <c r="F2836" s="14">
        <f t="shared" ref="F2836" si="434">F2828</f>
        <v>0.11086307284455078</v>
      </c>
    </row>
    <row r="2837" spans="1:14" x14ac:dyDescent="0.3">
      <c r="A2837" s="13" t="s">
        <v>302</v>
      </c>
      <c r="B2837" s="14">
        <f t="shared" ref="B2837" si="435">B2829+B2830</f>
        <v>0.16625011645456977</v>
      </c>
      <c r="C2837" s="14">
        <f t="shared" ref="C2837" si="436">C2829+C2830</f>
        <v>2.7760608649185132E-2</v>
      </c>
      <c r="D2837" s="14">
        <f>D2829+D2830</f>
        <v>6.0778558291888799E-3</v>
      </c>
      <c r="F2837" s="14">
        <f t="shared" ref="F2837" si="437">F2829+F2830</f>
        <v>6.6696193527354911E-2</v>
      </c>
    </row>
    <row r="2839" spans="1:14" x14ac:dyDescent="0.3">
      <c r="A2839" s="255" t="s">
        <v>100</v>
      </c>
      <c r="B2839" s="35">
        <v>2.1965810525637153</v>
      </c>
      <c r="C2839" s="35">
        <v>1.4717052445126886</v>
      </c>
      <c r="D2839" s="34">
        <v>1.2943870204341177</v>
      </c>
      <c r="F2839" s="34">
        <v>1.6542244381943545</v>
      </c>
    </row>
    <row r="2841" spans="1:14" x14ac:dyDescent="0.3">
      <c r="A2841" s="26" t="s">
        <v>8</v>
      </c>
      <c r="B2841" s="26" t="s">
        <v>9</v>
      </c>
    </row>
    <row r="2842" spans="1:14" x14ac:dyDescent="0.3">
      <c r="A2842" s="26" t="s">
        <v>10</v>
      </c>
      <c r="B2842" s="26" t="s">
        <v>11</v>
      </c>
    </row>
    <row r="2843" spans="1:14" x14ac:dyDescent="0.3">
      <c r="A2843" s="26"/>
      <c r="B2843" s="26"/>
    </row>
    <row r="2844" spans="1:14" x14ac:dyDescent="0.3">
      <c r="A2844" s="164" t="s">
        <v>576</v>
      </c>
      <c r="B2844" s="165"/>
      <c r="C2844" s="165"/>
      <c r="D2844" s="165"/>
      <c r="E2844" s="165"/>
      <c r="F2844" s="165"/>
      <c r="G2844" s="165"/>
      <c r="H2844" s="165"/>
      <c r="I2844" s="165"/>
      <c r="J2844" s="165"/>
      <c r="K2844" s="165"/>
      <c r="L2844" s="165"/>
      <c r="M2844" s="165"/>
      <c r="N2844" s="165"/>
    </row>
    <row r="2845" spans="1:14" x14ac:dyDescent="0.3">
      <c r="A2845" s="1"/>
    </row>
    <row r="2846" spans="1:14" x14ac:dyDescent="0.3">
      <c r="A2846" s="1"/>
      <c r="E2846" s="162" t="s">
        <v>577</v>
      </c>
    </row>
    <row r="2847" spans="1:14" x14ac:dyDescent="0.3">
      <c r="A2847" s="146" t="s">
        <v>340</v>
      </c>
      <c r="E2847" s="157">
        <v>0.6322558105092333</v>
      </c>
    </row>
    <row r="2848" spans="1:14" x14ac:dyDescent="0.3">
      <c r="A2848" s="147" t="s">
        <v>177</v>
      </c>
      <c r="E2848" s="158">
        <v>0.23438013850790734</v>
      </c>
    </row>
    <row r="2849" spans="1:5" x14ac:dyDescent="0.3">
      <c r="A2849" s="147" t="s">
        <v>93</v>
      </c>
      <c r="E2849" s="158">
        <v>8.2627270437258205E-2</v>
      </c>
    </row>
    <row r="2850" spans="1:5" x14ac:dyDescent="0.3">
      <c r="A2850" s="147" t="s">
        <v>178</v>
      </c>
      <c r="E2850" s="158">
        <v>3.3965197071865405E-2</v>
      </c>
    </row>
    <row r="2851" spans="1:5" x14ac:dyDescent="0.3">
      <c r="A2851" s="147" t="s">
        <v>341</v>
      </c>
      <c r="E2851" s="158">
        <v>1.6771583473735793E-2</v>
      </c>
    </row>
    <row r="2852" spans="1:5" x14ac:dyDescent="0.3">
      <c r="A2852" s="133" t="s">
        <v>5</v>
      </c>
      <c r="E2852" s="159">
        <v>1</v>
      </c>
    </row>
    <row r="2853" spans="1:5" s="22" customFormat="1" x14ac:dyDescent="0.3">
      <c r="A2853" s="251" t="s">
        <v>6</v>
      </c>
      <c r="B2853"/>
      <c r="C2853"/>
      <c r="D2853"/>
      <c r="E2853" s="160">
        <v>499.99430379746764</v>
      </c>
    </row>
    <row r="2854" spans="1:5" x14ac:dyDescent="0.3">
      <c r="A2854" s="252" t="s">
        <v>7</v>
      </c>
      <c r="E2854" s="161">
        <v>395</v>
      </c>
    </row>
    <row r="2855" spans="1:5" x14ac:dyDescent="0.3">
      <c r="A2855" s="1"/>
    </row>
    <row r="2856" spans="1:5" x14ac:dyDescent="0.3">
      <c r="A2856" s="31" t="s">
        <v>301</v>
      </c>
      <c r="E2856" s="14">
        <f t="shared" ref="E2856" si="438">E2847+E2848</f>
        <v>0.86663594901714069</v>
      </c>
    </row>
    <row r="2857" spans="1:5" x14ac:dyDescent="0.3">
      <c r="A2857" s="32" t="s">
        <v>98</v>
      </c>
      <c r="E2857" s="14">
        <f t="shared" ref="E2857" si="439">E2849</f>
        <v>8.2627270437258205E-2</v>
      </c>
    </row>
    <row r="2858" spans="1:5" x14ac:dyDescent="0.3">
      <c r="A2858" s="13" t="s">
        <v>302</v>
      </c>
      <c r="E2858" s="14">
        <f t="shared" ref="E2858" si="440">E2850+E2851</f>
        <v>5.0736780545601198E-2</v>
      </c>
    </row>
    <row r="2860" spans="1:5" x14ac:dyDescent="0.3">
      <c r="A2860" s="255" t="s">
        <v>100</v>
      </c>
      <c r="E2860" s="34">
        <v>1.5686166044929619</v>
      </c>
    </row>
    <row r="2862" spans="1:5" x14ac:dyDescent="0.3">
      <c r="A2862" s="26" t="s">
        <v>8</v>
      </c>
      <c r="B2862" s="26" t="s">
        <v>9</v>
      </c>
    </row>
    <row r="2863" spans="1:5" x14ac:dyDescent="0.3">
      <c r="A2863" s="26" t="s">
        <v>10</v>
      </c>
      <c r="B2863" s="26" t="s">
        <v>11</v>
      </c>
    </row>
    <row r="2864" spans="1:5" x14ac:dyDescent="0.3">
      <c r="B2864" s="84"/>
    </row>
    <row r="2865" spans="1:6" x14ac:dyDescent="0.3">
      <c r="A2865" s="61" t="s">
        <v>343</v>
      </c>
    </row>
    <row r="2866" spans="1:6" x14ac:dyDescent="0.3">
      <c r="A2866" s="1"/>
    </row>
    <row r="2867" spans="1:6" x14ac:dyDescent="0.3">
      <c r="A2867" s="1"/>
      <c r="B2867" s="68" t="s">
        <v>492</v>
      </c>
      <c r="C2867" s="10" t="s">
        <v>394</v>
      </c>
      <c r="D2867" s="105" t="s">
        <v>517</v>
      </c>
      <c r="E2867" s="162" t="s">
        <v>577</v>
      </c>
      <c r="F2867" s="250" t="s">
        <v>5</v>
      </c>
    </row>
    <row r="2868" spans="1:6" x14ac:dyDescent="0.3">
      <c r="A2868" s="62" t="s">
        <v>281</v>
      </c>
      <c r="B2868" s="71">
        <v>1.7434912732028483E-2</v>
      </c>
      <c r="C2868" s="12">
        <v>2.6942763283106285E-3</v>
      </c>
      <c r="D2868" s="106">
        <v>3.03892791459444E-3</v>
      </c>
      <c r="E2868" s="157">
        <v>3.2699106698683956E-3</v>
      </c>
      <c r="F2868" s="249">
        <v>6.6095164246141973E-3</v>
      </c>
    </row>
    <row r="2869" spans="1:6" x14ac:dyDescent="0.3">
      <c r="A2869" s="63" t="s">
        <v>229</v>
      </c>
      <c r="B2869" s="74">
        <v>4.9762823403345285E-2</v>
      </c>
      <c r="C2869" s="16">
        <v>9.3741539422094733E-3</v>
      </c>
      <c r="D2869" s="107">
        <v>1.3195817572952235E-2</v>
      </c>
      <c r="E2869" s="158">
        <v>1.4310289610894322E-2</v>
      </c>
      <c r="F2869" s="248">
        <v>2.1660792084830779E-2</v>
      </c>
    </row>
    <row r="2870" spans="1:6" x14ac:dyDescent="0.3">
      <c r="A2870" s="63" t="s">
        <v>93</v>
      </c>
      <c r="B2870" s="74">
        <v>0.19411435246558281</v>
      </c>
      <c r="C2870" s="16">
        <v>0.13741998240521275</v>
      </c>
      <c r="D2870" s="107">
        <v>8.6292867181476732E-2</v>
      </c>
      <c r="E2870" s="158">
        <v>0.12394090565588729</v>
      </c>
      <c r="F2870" s="248">
        <v>0.13544205946663801</v>
      </c>
    </row>
    <row r="2871" spans="1:6" x14ac:dyDescent="0.3">
      <c r="A2871" s="63" t="s">
        <v>230</v>
      </c>
      <c r="B2871" s="74">
        <v>0.3455632915171381</v>
      </c>
      <c r="C2871" s="16">
        <v>0.33932354195175579</v>
      </c>
      <c r="D2871" s="107">
        <v>0.33493318923842047</v>
      </c>
      <c r="E2871" s="158">
        <v>0.32112137986382144</v>
      </c>
      <c r="F2871" s="248">
        <v>0.3352353908218757</v>
      </c>
    </row>
    <row r="2872" spans="1:6" x14ac:dyDescent="0.3">
      <c r="A2872" s="63" t="s">
        <v>282</v>
      </c>
      <c r="B2872" s="74">
        <v>0.39312461988190539</v>
      </c>
      <c r="C2872" s="16">
        <v>0.51118804537251139</v>
      </c>
      <c r="D2872" s="107">
        <v>0.56253919809255615</v>
      </c>
      <c r="E2872" s="158">
        <v>0.53735751419952849</v>
      </c>
      <c r="F2872" s="248">
        <v>0.50105224120204139</v>
      </c>
    </row>
    <row r="2873" spans="1:6" x14ac:dyDescent="0.3">
      <c r="A2873" s="64" t="s">
        <v>5</v>
      </c>
      <c r="B2873" s="77">
        <v>1</v>
      </c>
      <c r="C2873" s="19">
        <v>1</v>
      </c>
      <c r="D2873" s="108">
        <v>1</v>
      </c>
      <c r="E2873" s="159">
        <v>1</v>
      </c>
      <c r="F2873" s="247">
        <v>1</v>
      </c>
    </row>
    <row r="2874" spans="1:6" s="22" customFormat="1" x14ac:dyDescent="0.3">
      <c r="A2874" s="267" t="s">
        <v>6</v>
      </c>
      <c r="B2874" s="79">
        <v>499.99999999999989</v>
      </c>
      <c r="C2874" s="28">
        <v>499.99999131190202</v>
      </c>
      <c r="D2874" s="109">
        <v>500.00000847457653</v>
      </c>
      <c r="E2874" s="160">
        <v>499.99430379746764</v>
      </c>
      <c r="F2874" s="269">
        <v>1999.994303583961</v>
      </c>
    </row>
    <row r="2875" spans="1:6" s="22" customFormat="1" x14ac:dyDescent="0.3">
      <c r="A2875" s="268" t="s">
        <v>7</v>
      </c>
      <c r="B2875" s="80">
        <v>812</v>
      </c>
      <c r="C2875" s="25">
        <v>1151</v>
      </c>
      <c r="D2875" s="110">
        <v>472</v>
      </c>
      <c r="E2875" s="161">
        <v>395</v>
      </c>
      <c r="F2875" s="271">
        <v>2830</v>
      </c>
    </row>
    <row r="2877" spans="1:6" x14ac:dyDescent="0.3">
      <c r="A2877" s="31" t="s">
        <v>296</v>
      </c>
      <c r="B2877" s="14">
        <f t="shared" ref="B2877" si="441">B2868+B2869</f>
        <v>6.7197736135373776E-2</v>
      </c>
      <c r="C2877" s="14">
        <f>C2868+C2869</f>
        <v>1.2068430270520101E-2</v>
      </c>
      <c r="D2877" s="14">
        <f>D2868+D2869</f>
        <v>1.6234745487546675E-2</v>
      </c>
      <c r="E2877" s="14">
        <f t="shared" ref="E2877:F2877" si="442">E2868+E2869</f>
        <v>1.7580200280762716E-2</v>
      </c>
      <c r="F2877" s="14">
        <f t="shared" si="442"/>
        <v>2.8270308509444977E-2</v>
      </c>
    </row>
    <row r="2878" spans="1:6" x14ac:dyDescent="0.3">
      <c r="A2878" s="32" t="s">
        <v>98</v>
      </c>
      <c r="B2878" s="14">
        <f t="shared" ref="B2878" si="443">B2870</f>
        <v>0.19411435246558281</v>
      </c>
      <c r="C2878" s="14">
        <f t="shared" ref="C2878" si="444">C2870</f>
        <v>0.13741998240521275</v>
      </c>
      <c r="D2878" s="14">
        <f>D2870</f>
        <v>8.6292867181476732E-2</v>
      </c>
      <c r="E2878" s="14">
        <f t="shared" ref="E2878:F2878" si="445">E2870</f>
        <v>0.12394090565588729</v>
      </c>
      <c r="F2878" s="14">
        <f t="shared" si="445"/>
        <v>0.13544205946663801</v>
      </c>
    </row>
    <row r="2879" spans="1:6" x14ac:dyDescent="0.3">
      <c r="A2879" s="13" t="s">
        <v>297</v>
      </c>
      <c r="B2879" s="14">
        <f t="shared" ref="B2879" si="446">B2871+B2872</f>
        <v>0.73868791139904344</v>
      </c>
      <c r="C2879" s="14">
        <f t="shared" ref="C2879" si="447">C2871+C2872</f>
        <v>0.85051158732426724</v>
      </c>
      <c r="D2879" s="14">
        <f>D2871+D2872</f>
        <v>0.89747238733097667</v>
      </c>
      <c r="E2879" s="14">
        <f t="shared" ref="E2879:F2879" si="448">E2871+E2872</f>
        <v>0.85847889406334987</v>
      </c>
      <c r="F2879" s="14">
        <f t="shared" si="448"/>
        <v>0.83628763202391709</v>
      </c>
    </row>
    <row r="2881" spans="1:6" x14ac:dyDescent="0.3">
      <c r="A2881" s="255" t="s">
        <v>100</v>
      </c>
      <c r="B2881" s="35">
        <v>4.0471798824135448</v>
      </c>
      <c r="C2881" s="35">
        <v>4.3469369260979507</v>
      </c>
      <c r="D2881" s="34">
        <v>4.4407379120213912</v>
      </c>
      <c r="E2881" s="34">
        <v>4.3749862973122449</v>
      </c>
      <c r="F2881" s="34">
        <v>4.3024600482918816</v>
      </c>
    </row>
    <row r="2883" spans="1:6" x14ac:dyDescent="0.3">
      <c r="A2883" s="26" t="s">
        <v>8</v>
      </c>
      <c r="B2883" s="26" t="s">
        <v>9</v>
      </c>
    </row>
    <row r="2884" spans="1:6" x14ac:dyDescent="0.3">
      <c r="A2884" s="26" t="s">
        <v>10</v>
      </c>
      <c r="B2884" s="26" t="s">
        <v>11</v>
      </c>
    </row>
    <row r="2885" spans="1:6" x14ac:dyDescent="0.3">
      <c r="A2885" s="1"/>
      <c r="B2885" s="84"/>
    </row>
    <row r="2886" spans="1:6" x14ac:dyDescent="0.3">
      <c r="A2886" s="164" t="s">
        <v>619</v>
      </c>
    </row>
    <row r="2887" spans="1:6" x14ac:dyDescent="0.3">
      <c r="A2887" s="1"/>
    </row>
    <row r="2888" spans="1:6" x14ac:dyDescent="0.3">
      <c r="A2888" s="1"/>
      <c r="B2888" s="68" t="s">
        <v>492</v>
      </c>
      <c r="C2888" s="10" t="s">
        <v>394</v>
      </c>
      <c r="D2888" s="105" t="s">
        <v>517</v>
      </c>
      <c r="E2888" s="167" t="s">
        <v>577</v>
      </c>
      <c r="F2888" s="250" t="s">
        <v>5</v>
      </c>
    </row>
    <row r="2889" spans="1:6" x14ac:dyDescent="0.3">
      <c r="A2889" s="62" t="s">
        <v>281</v>
      </c>
      <c r="B2889" s="71">
        <v>1.5221818024639898E-2</v>
      </c>
      <c r="C2889" s="12">
        <v>5.8147316388311365E-3</v>
      </c>
      <c r="D2889" s="106">
        <v>4.3986058576507454E-3</v>
      </c>
      <c r="E2889" s="168">
        <v>1.104037894102592E-2</v>
      </c>
      <c r="F2889" s="249">
        <v>9.1188781372602001E-3</v>
      </c>
    </row>
    <row r="2890" spans="1:6" x14ac:dyDescent="0.3">
      <c r="A2890" s="63" t="s">
        <v>229</v>
      </c>
      <c r="B2890" s="74">
        <v>5.8056952908641393E-2</v>
      </c>
      <c r="C2890" s="16">
        <v>1.2960363387669226E-2</v>
      </c>
      <c r="D2890" s="107">
        <v>2.2152815302494643E-2</v>
      </c>
      <c r="E2890" s="169">
        <v>1.3501672803867402E-2</v>
      </c>
      <c r="F2890" s="248">
        <v>2.666798864008323E-2</v>
      </c>
    </row>
    <row r="2891" spans="1:6" x14ac:dyDescent="0.3">
      <c r="A2891" s="63" t="s">
        <v>93</v>
      </c>
      <c r="B2891" s="74">
        <v>0.19084141433418689</v>
      </c>
      <c r="C2891" s="16">
        <v>0.13068429158443595</v>
      </c>
      <c r="D2891" s="107">
        <v>9.8288792825613522E-2</v>
      </c>
      <c r="E2891" s="169">
        <v>0.11817425768141669</v>
      </c>
      <c r="F2891" s="248">
        <v>0.13449723545904377</v>
      </c>
    </row>
    <row r="2892" spans="1:6" x14ac:dyDescent="0.3">
      <c r="A2892" s="63" t="s">
        <v>230</v>
      </c>
      <c r="B2892" s="74">
        <v>0.30950663678103596</v>
      </c>
      <c r="C2892" s="16">
        <v>0.30103201652531714</v>
      </c>
      <c r="D2892" s="107">
        <v>0.31158048200711042</v>
      </c>
      <c r="E2892" s="169">
        <v>0.28884430328953153</v>
      </c>
      <c r="F2892" s="248">
        <v>0.30274089927453895</v>
      </c>
    </row>
    <row r="2893" spans="1:6" x14ac:dyDescent="0.3">
      <c r="A2893" s="63" t="s">
        <v>282</v>
      </c>
      <c r="B2893" s="74">
        <v>0.42637317795149587</v>
      </c>
      <c r="C2893" s="16">
        <v>0.54950859686374653</v>
      </c>
      <c r="D2893" s="107">
        <v>0.56357930400713063</v>
      </c>
      <c r="E2893" s="169">
        <v>0.56843938728415844</v>
      </c>
      <c r="F2893" s="248">
        <v>0.52697499848907392</v>
      </c>
    </row>
    <row r="2894" spans="1:6" x14ac:dyDescent="0.3">
      <c r="A2894" s="64" t="s">
        <v>5</v>
      </c>
      <c r="B2894" s="77">
        <v>1</v>
      </c>
      <c r="C2894" s="19">
        <v>1</v>
      </c>
      <c r="D2894" s="108">
        <v>1</v>
      </c>
      <c r="E2894" s="170">
        <v>1</v>
      </c>
      <c r="F2894" s="247">
        <v>1</v>
      </c>
    </row>
    <row r="2895" spans="1:6" s="22" customFormat="1" x14ac:dyDescent="0.3">
      <c r="A2895" s="267" t="s">
        <v>6</v>
      </c>
      <c r="B2895" s="79">
        <v>499.99999999999989</v>
      </c>
      <c r="C2895" s="28">
        <v>499.99999131190202</v>
      </c>
      <c r="D2895" s="109">
        <v>500.00000847457659</v>
      </c>
      <c r="E2895" s="160">
        <v>499.99430379746764</v>
      </c>
      <c r="F2895" s="269">
        <v>1999.9943035839628</v>
      </c>
    </row>
    <row r="2896" spans="1:6" s="22" customFormat="1" x14ac:dyDescent="0.3">
      <c r="A2896" s="268" t="s">
        <v>7</v>
      </c>
      <c r="B2896" s="80">
        <v>812</v>
      </c>
      <c r="C2896" s="25">
        <v>1151</v>
      </c>
      <c r="D2896" s="110">
        <v>472</v>
      </c>
      <c r="E2896" s="161">
        <v>395</v>
      </c>
      <c r="F2896" s="271">
        <v>2830</v>
      </c>
    </row>
    <row r="2898" spans="1:6" x14ac:dyDescent="0.3">
      <c r="A2898" s="31" t="s">
        <v>296</v>
      </c>
      <c r="B2898" s="14">
        <f t="shared" ref="B2898" si="449">B2889+B2890</f>
        <v>7.3278770933281293E-2</v>
      </c>
      <c r="C2898" s="14">
        <f>C2889+C2890</f>
        <v>1.8775095026500363E-2</v>
      </c>
      <c r="D2898" s="14">
        <f>D2889+D2890</f>
        <v>2.6551421160145389E-2</v>
      </c>
      <c r="E2898" s="14">
        <f t="shared" ref="E2898:F2898" si="450">E2889+E2890</f>
        <v>2.4542051744893323E-2</v>
      </c>
      <c r="F2898" s="14">
        <f t="shared" si="450"/>
        <v>3.5786866777343426E-2</v>
      </c>
    </row>
    <row r="2899" spans="1:6" x14ac:dyDescent="0.3">
      <c r="A2899" s="32" t="s">
        <v>98</v>
      </c>
      <c r="B2899" s="14">
        <f t="shared" ref="B2899" si="451">B2891</f>
        <v>0.19084141433418689</v>
      </c>
      <c r="C2899" s="14">
        <f t="shared" ref="C2899" si="452">C2891</f>
        <v>0.13068429158443595</v>
      </c>
      <c r="D2899" s="14">
        <f>D2891</f>
        <v>9.8288792825613522E-2</v>
      </c>
      <c r="E2899" s="14">
        <f t="shared" ref="E2899:F2899" si="453">E2891</f>
        <v>0.11817425768141669</v>
      </c>
      <c r="F2899" s="14">
        <f t="shared" si="453"/>
        <v>0.13449723545904377</v>
      </c>
    </row>
    <row r="2900" spans="1:6" x14ac:dyDescent="0.3">
      <c r="A2900" s="13" t="s">
        <v>297</v>
      </c>
      <c r="B2900" s="14">
        <f t="shared" ref="B2900" si="454">B2892+B2893</f>
        <v>0.73587981473253183</v>
      </c>
      <c r="C2900" s="14">
        <f t="shared" ref="C2900" si="455">C2892+C2893</f>
        <v>0.85054061338906362</v>
      </c>
      <c r="D2900" s="14">
        <f>D2892+D2893</f>
        <v>0.87515978601424105</v>
      </c>
      <c r="E2900" s="14">
        <f t="shared" ref="E2900:F2900" si="456">E2892+E2893</f>
        <v>0.85728369057369003</v>
      </c>
      <c r="F2900" s="14">
        <f t="shared" si="456"/>
        <v>0.82971589776361288</v>
      </c>
    </row>
    <row r="2902" spans="1:6" x14ac:dyDescent="0.3">
      <c r="A2902" s="255" t="s">
        <v>100</v>
      </c>
      <c r="B2902" s="35">
        <v>4.0737524037261084</v>
      </c>
      <c r="C2902" s="35">
        <v>4.3754593835874775</v>
      </c>
      <c r="D2902" s="34">
        <v>4.4077890630035697</v>
      </c>
      <c r="E2902" s="34">
        <v>4.39014064717193</v>
      </c>
      <c r="F2902" s="34">
        <v>4.3117851513380847</v>
      </c>
    </row>
    <row r="2904" spans="1:6" x14ac:dyDescent="0.3">
      <c r="A2904" s="26" t="s">
        <v>8</v>
      </c>
      <c r="B2904" s="26" t="s">
        <v>9</v>
      </c>
    </row>
    <row r="2905" spans="1:6" x14ac:dyDescent="0.3">
      <c r="A2905" s="26" t="s">
        <v>10</v>
      </c>
      <c r="B2905" s="26" t="s">
        <v>11</v>
      </c>
    </row>
    <row r="2906" spans="1:6" x14ac:dyDescent="0.3">
      <c r="A2906" s="1"/>
      <c r="B2906" s="84"/>
    </row>
    <row r="2907" spans="1:6" x14ac:dyDescent="0.3">
      <c r="A2907" s="164" t="s">
        <v>618</v>
      </c>
    </row>
    <row r="2908" spans="1:6" x14ac:dyDescent="0.3">
      <c r="A2908" s="1"/>
    </row>
    <row r="2909" spans="1:6" x14ac:dyDescent="0.3">
      <c r="A2909" s="1"/>
      <c r="B2909" s="68" t="s">
        <v>492</v>
      </c>
      <c r="C2909" s="10" t="s">
        <v>394</v>
      </c>
      <c r="D2909" s="105" t="s">
        <v>517</v>
      </c>
      <c r="E2909" s="162" t="s">
        <v>577</v>
      </c>
      <c r="F2909" s="250" t="s">
        <v>5</v>
      </c>
    </row>
    <row r="2910" spans="1:6" x14ac:dyDescent="0.3">
      <c r="A2910" s="62" t="s">
        <v>281</v>
      </c>
      <c r="B2910" s="71">
        <v>1.1734347071126361E-2</v>
      </c>
      <c r="C2910" s="12">
        <v>3.4098523615960418E-3</v>
      </c>
      <c r="D2910" s="106">
        <v>5.9180698149479648E-3</v>
      </c>
      <c r="E2910" s="157">
        <v>1.2271025872446663E-2</v>
      </c>
      <c r="F2910" s="249">
        <v>8.3333125761766158E-3</v>
      </c>
    </row>
    <row r="2911" spans="1:6" x14ac:dyDescent="0.3">
      <c r="A2911" s="63" t="s">
        <v>229</v>
      </c>
      <c r="B2911" s="74">
        <v>4.3084710916106425E-2</v>
      </c>
      <c r="C2911" s="16">
        <v>1.1915612717908121E-2</v>
      </c>
      <c r="D2911" s="107">
        <v>1.4555495516008538E-2</v>
      </c>
      <c r="E2911" s="158">
        <v>4.5005576012891345E-3</v>
      </c>
      <c r="F2911" s="248">
        <v>1.8514134111803256E-2</v>
      </c>
    </row>
    <row r="2912" spans="1:6" x14ac:dyDescent="0.3">
      <c r="A2912" s="63" t="s">
        <v>93</v>
      </c>
      <c r="B2912" s="74">
        <v>0.15371380491237424</v>
      </c>
      <c r="C2912" s="16">
        <v>8.5181375937121911E-2</v>
      </c>
      <c r="D2912" s="107">
        <v>7.3256835622765415E-2</v>
      </c>
      <c r="E2912" s="158">
        <v>6.5433656839128648E-2</v>
      </c>
      <c r="F2912" s="248">
        <v>9.4396500767415042E-2</v>
      </c>
    </row>
    <row r="2913" spans="1:6" x14ac:dyDescent="0.3">
      <c r="A2913" s="63" t="s">
        <v>230</v>
      </c>
      <c r="B2913" s="74">
        <v>0.31517472336926672</v>
      </c>
      <c r="C2913" s="16">
        <v>0.30233713818135716</v>
      </c>
      <c r="D2913" s="107">
        <v>0.28534863287544682</v>
      </c>
      <c r="E2913" s="158">
        <v>0.31212026466124315</v>
      </c>
      <c r="F2913" s="248">
        <v>0.30374516584686173</v>
      </c>
    </row>
    <row r="2914" spans="1:6" x14ac:dyDescent="0.3">
      <c r="A2914" s="63" t="s">
        <v>282</v>
      </c>
      <c r="B2914" s="74">
        <v>0.47629241373112619</v>
      </c>
      <c r="C2914" s="16">
        <v>0.59715602080201668</v>
      </c>
      <c r="D2914" s="107">
        <v>0.62092096617083126</v>
      </c>
      <c r="E2914" s="158">
        <v>0.60567449502589221</v>
      </c>
      <c r="F2914" s="248">
        <v>0.57501088669774336</v>
      </c>
    </row>
    <row r="2915" spans="1:6" x14ac:dyDescent="0.3">
      <c r="A2915" s="64" t="s">
        <v>5</v>
      </c>
      <c r="B2915" s="77">
        <v>1</v>
      </c>
      <c r="C2915" s="19">
        <v>1</v>
      </c>
      <c r="D2915" s="108">
        <v>1</v>
      </c>
      <c r="E2915" s="159">
        <v>1</v>
      </c>
      <c r="F2915" s="247">
        <v>1</v>
      </c>
    </row>
    <row r="2916" spans="1:6" s="22" customFormat="1" x14ac:dyDescent="0.3">
      <c r="A2916" s="267" t="s">
        <v>6</v>
      </c>
      <c r="B2916" s="79">
        <v>499.99999999999989</v>
      </c>
      <c r="C2916" s="28">
        <v>499.99999131190202</v>
      </c>
      <c r="D2916" s="109">
        <v>500.00000847457659</v>
      </c>
      <c r="E2916" s="160">
        <v>499.99430379746764</v>
      </c>
      <c r="F2916" s="269">
        <v>1999.9943035839685</v>
      </c>
    </row>
    <row r="2917" spans="1:6" s="22" customFormat="1" x14ac:dyDescent="0.3">
      <c r="A2917" s="268" t="s">
        <v>7</v>
      </c>
      <c r="B2917" s="80">
        <v>812</v>
      </c>
      <c r="C2917" s="25">
        <v>1151</v>
      </c>
      <c r="D2917" s="110">
        <v>472</v>
      </c>
      <c r="E2917" s="161">
        <v>395</v>
      </c>
      <c r="F2917" s="271">
        <v>2830</v>
      </c>
    </row>
    <row r="2919" spans="1:6" x14ac:dyDescent="0.3">
      <c r="A2919" s="31" t="s">
        <v>296</v>
      </c>
      <c r="B2919" s="14">
        <f t="shared" ref="B2919" si="457">B2910+B2911</f>
        <v>5.4819057987232786E-2</v>
      </c>
      <c r="C2919" s="14">
        <f>C2910+C2911</f>
        <v>1.5325465079504164E-2</v>
      </c>
      <c r="D2919" s="14">
        <f>D2910+D2911</f>
        <v>2.0473565330956504E-2</v>
      </c>
      <c r="E2919" s="14">
        <f t="shared" ref="E2919:F2919" si="458">E2910+E2911</f>
        <v>1.6771583473735797E-2</v>
      </c>
      <c r="F2919" s="14">
        <f t="shared" si="458"/>
        <v>2.6847446687979871E-2</v>
      </c>
    </row>
    <row r="2920" spans="1:6" x14ac:dyDescent="0.3">
      <c r="A2920" s="32" t="s">
        <v>98</v>
      </c>
      <c r="B2920" s="14">
        <f t="shared" ref="B2920" si="459">B2912</f>
        <v>0.15371380491237424</v>
      </c>
      <c r="C2920" s="14">
        <f t="shared" ref="C2920" si="460">C2912</f>
        <v>8.5181375937121911E-2</v>
      </c>
      <c r="D2920" s="14">
        <f>D2912</f>
        <v>7.3256835622765415E-2</v>
      </c>
      <c r="E2920" s="14">
        <f t="shared" ref="E2920:F2920" si="461">E2912</f>
        <v>6.5433656839128648E-2</v>
      </c>
      <c r="F2920" s="14">
        <f t="shared" si="461"/>
        <v>9.4396500767415042E-2</v>
      </c>
    </row>
    <row r="2921" spans="1:6" x14ac:dyDescent="0.3">
      <c r="A2921" s="13" t="s">
        <v>297</v>
      </c>
      <c r="B2921" s="14">
        <f t="shared" ref="B2921" si="462">B2913+B2914</f>
        <v>0.79146713710039296</v>
      </c>
      <c r="C2921" s="14">
        <f t="shared" ref="C2921" si="463">C2913+C2914</f>
        <v>0.8994931589833739</v>
      </c>
      <c r="D2921" s="14">
        <f>D2913+D2914</f>
        <v>0.90626959904627813</v>
      </c>
      <c r="E2921" s="14">
        <f t="shared" ref="E2921:F2921" si="464">E2913+E2914</f>
        <v>0.91779475968713542</v>
      </c>
      <c r="F2921" s="14">
        <f t="shared" si="464"/>
        <v>0.87875605254460509</v>
      </c>
    </row>
    <row r="2923" spans="1:6" x14ac:dyDescent="0.3">
      <c r="A2923" s="255" t="s">
        <v>100</v>
      </c>
      <c r="B2923" s="35">
        <v>4.2012061457731598</v>
      </c>
      <c r="C2923" s="35">
        <v>4.4779138623442973</v>
      </c>
      <c r="D2923" s="34">
        <v>4.5007989300712072</v>
      </c>
      <c r="E2923" s="34">
        <v>4.4944266453668442</v>
      </c>
      <c r="F2923" s="34">
        <v>4.4185861799781927</v>
      </c>
    </row>
    <row r="2925" spans="1:6" x14ac:dyDescent="0.3">
      <c r="A2925" s="26" t="s">
        <v>8</v>
      </c>
      <c r="B2925" s="26" t="s">
        <v>9</v>
      </c>
    </row>
    <row r="2926" spans="1:6" x14ac:dyDescent="0.3">
      <c r="A2926" s="26" t="s">
        <v>10</v>
      </c>
      <c r="B2926" s="26" t="s">
        <v>11</v>
      </c>
    </row>
    <row r="2927" spans="1:6" x14ac:dyDescent="0.3">
      <c r="A2927" s="1"/>
      <c r="B2927" s="84"/>
    </row>
    <row r="2928" spans="1:6" x14ac:dyDescent="0.3">
      <c r="A2928" s="164" t="s">
        <v>617</v>
      </c>
    </row>
    <row r="2929" spans="1:6" x14ac:dyDescent="0.3">
      <c r="A2929" s="1"/>
    </row>
    <row r="2930" spans="1:6" x14ac:dyDescent="0.3">
      <c r="A2930" s="1"/>
      <c r="B2930" s="68" t="s">
        <v>492</v>
      </c>
      <c r="C2930" s="10" t="s">
        <v>394</v>
      </c>
      <c r="D2930" s="105" t="s">
        <v>517</v>
      </c>
      <c r="E2930" s="167" t="s">
        <v>577</v>
      </c>
      <c r="F2930" s="250" t="s">
        <v>5</v>
      </c>
    </row>
    <row r="2931" spans="1:6" x14ac:dyDescent="0.3">
      <c r="A2931" s="62" t="s">
        <v>281</v>
      </c>
      <c r="B2931" s="71">
        <v>9.5192987353064258E-3</v>
      </c>
      <c r="C2931" s="12">
        <v>1.0355385062647895E-2</v>
      </c>
      <c r="D2931" s="106">
        <v>7.4375337722451841E-3</v>
      </c>
      <c r="E2931" s="168">
        <v>1.8810847212183467E-2</v>
      </c>
      <c r="F2931" s="249">
        <v>1.1530745448890318E-2</v>
      </c>
    </row>
    <row r="2932" spans="1:6" x14ac:dyDescent="0.3">
      <c r="A2932" s="63" t="s">
        <v>229</v>
      </c>
      <c r="B2932" s="74">
        <v>2.9315171426621302E-2</v>
      </c>
      <c r="C2932" s="16">
        <v>3.9448307375296462E-2</v>
      </c>
      <c r="D2932" s="107">
        <v>9.1167837437833195E-3</v>
      </c>
      <c r="E2932" s="169">
        <v>8.1924983955513585E-3</v>
      </c>
      <c r="F2932" s="248">
        <v>2.1518228057902822E-2</v>
      </c>
    </row>
    <row r="2933" spans="1:6" x14ac:dyDescent="0.3">
      <c r="A2933" s="63" t="s">
        <v>93</v>
      </c>
      <c r="B2933" s="74">
        <v>0.18256022761724855</v>
      </c>
      <c r="C2933" s="16">
        <v>0.18246018909574635</v>
      </c>
      <c r="D2933" s="107">
        <v>0.14011624338786008</v>
      </c>
      <c r="E2933" s="169">
        <v>0.13986842888083553</v>
      </c>
      <c r="F2933" s="248">
        <v>0.16125133296441002</v>
      </c>
    </row>
    <row r="2934" spans="1:6" x14ac:dyDescent="0.3">
      <c r="A2934" s="63" t="s">
        <v>230</v>
      </c>
      <c r="B2934" s="74">
        <v>0.3392741952912916</v>
      </c>
      <c r="C2934" s="16">
        <v>0.30592133025058782</v>
      </c>
      <c r="D2934" s="107">
        <v>0.35772514859787885</v>
      </c>
      <c r="E2934" s="169">
        <v>0.36289248864860474</v>
      </c>
      <c r="F2934" s="248">
        <v>0.34145322985921067</v>
      </c>
    </row>
    <row r="2935" spans="1:6" x14ac:dyDescent="0.3">
      <c r="A2935" s="63" t="s">
        <v>282</v>
      </c>
      <c r="B2935" s="74">
        <v>0.43933110692953214</v>
      </c>
      <c r="C2935" s="16">
        <v>0.46181478821572158</v>
      </c>
      <c r="D2935" s="107">
        <v>0.48560429049823239</v>
      </c>
      <c r="E2935" s="169">
        <v>0.47023573686282483</v>
      </c>
      <c r="F2935" s="248">
        <v>0.46424646366958622</v>
      </c>
    </row>
    <row r="2936" spans="1:6" x14ac:dyDescent="0.3">
      <c r="A2936" s="64" t="s">
        <v>5</v>
      </c>
      <c r="B2936" s="77">
        <v>1</v>
      </c>
      <c r="C2936" s="19">
        <v>1</v>
      </c>
      <c r="D2936" s="108">
        <v>1</v>
      </c>
      <c r="E2936" s="170">
        <v>1</v>
      </c>
      <c r="F2936" s="247">
        <v>1</v>
      </c>
    </row>
    <row r="2937" spans="1:6" s="22" customFormat="1" x14ac:dyDescent="0.3">
      <c r="A2937" s="267" t="s">
        <v>6</v>
      </c>
      <c r="B2937" s="79">
        <v>499.99999999999989</v>
      </c>
      <c r="C2937" s="28">
        <v>499.99999131190202</v>
      </c>
      <c r="D2937" s="109">
        <v>500.00000847457659</v>
      </c>
      <c r="E2937" s="160">
        <v>499.99430379746764</v>
      </c>
      <c r="F2937" s="269">
        <v>1999.9943035839599</v>
      </c>
    </row>
    <row r="2938" spans="1:6" s="22" customFormat="1" x14ac:dyDescent="0.3">
      <c r="A2938" s="268" t="s">
        <v>7</v>
      </c>
      <c r="B2938" s="80">
        <v>812</v>
      </c>
      <c r="C2938" s="25">
        <v>1151</v>
      </c>
      <c r="D2938" s="110">
        <v>472</v>
      </c>
      <c r="E2938" s="161">
        <v>395</v>
      </c>
      <c r="F2938" s="271">
        <v>2830</v>
      </c>
    </row>
    <row r="2940" spans="1:6" x14ac:dyDescent="0.3">
      <c r="A2940" s="31" t="s">
        <v>296</v>
      </c>
      <c r="B2940" s="14">
        <f t="shared" ref="B2940" si="465">B2931+B2932</f>
        <v>3.8834470161927731E-2</v>
      </c>
      <c r="C2940" s="14">
        <f>C2931+C2932</f>
        <v>4.9803692437944358E-2</v>
      </c>
      <c r="D2940" s="14">
        <f>D2931+D2932</f>
        <v>1.6554317516028504E-2</v>
      </c>
      <c r="E2940" s="14">
        <f t="shared" ref="E2940:F2940" si="466">E2931+E2932</f>
        <v>2.7003345607734826E-2</v>
      </c>
      <c r="F2940" s="14">
        <f t="shared" si="466"/>
        <v>3.3048973506793138E-2</v>
      </c>
    </row>
    <row r="2941" spans="1:6" x14ac:dyDescent="0.3">
      <c r="A2941" s="32" t="s">
        <v>98</v>
      </c>
      <c r="B2941" s="14">
        <f t="shared" ref="B2941" si="467">B2933</f>
        <v>0.18256022761724855</v>
      </c>
      <c r="C2941" s="14">
        <f t="shared" ref="C2941" si="468">C2933</f>
        <v>0.18246018909574635</v>
      </c>
      <c r="D2941" s="14">
        <f>D2933</f>
        <v>0.14011624338786008</v>
      </c>
      <c r="E2941" s="14">
        <f t="shared" ref="E2941:F2941" si="469">E2933</f>
        <v>0.13986842888083553</v>
      </c>
      <c r="F2941" s="14">
        <f t="shared" si="469"/>
        <v>0.16125133296441002</v>
      </c>
    </row>
    <row r="2942" spans="1:6" x14ac:dyDescent="0.3">
      <c r="A2942" s="13" t="s">
        <v>297</v>
      </c>
      <c r="B2942" s="14">
        <f t="shared" ref="B2942" si="470">B2934+B2935</f>
        <v>0.77860530222082369</v>
      </c>
      <c r="C2942" s="14">
        <f t="shared" ref="C2942" si="471">C2934+C2935</f>
        <v>0.7677361184663094</v>
      </c>
      <c r="D2942" s="14">
        <f>D2934+D2935</f>
        <v>0.84332943909611124</v>
      </c>
      <c r="E2942" s="14">
        <f t="shared" ref="E2942:F2942" si="472">E2934+E2935</f>
        <v>0.83312822551142962</v>
      </c>
      <c r="F2942" s="14">
        <f t="shared" si="472"/>
        <v>0.80569969352879689</v>
      </c>
    </row>
    <row r="2944" spans="1:6" x14ac:dyDescent="0.3">
      <c r="A2944" s="255" t="s">
        <v>100</v>
      </c>
      <c r="B2944" s="35">
        <v>4.1695826402531173</v>
      </c>
      <c r="C2944" s="35">
        <v>4.1693918291814471</v>
      </c>
      <c r="D2944" s="34">
        <v>4.3049418783060718</v>
      </c>
      <c r="E2944" s="34">
        <v>4.2575497695543376</v>
      </c>
      <c r="F2944" s="34">
        <v>4.2253664382427019</v>
      </c>
    </row>
    <row r="2946" spans="1:6" x14ac:dyDescent="0.3">
      <c r="A2946" s="26" t="s">
        <v>8</v>
      </c>
      <c r="B2946" s="26" t="s">
        <v>9</v>
      </c>
    </row>
    <row r="2947" spans="1:6" x14ac:dyDescent="0.3">
      <c r="A2947" s="26" t="s">
        <v>10</v>
      </c>
      <c r="B2947" s="26" t="s">
        <v>11</v>
      </c>
    </row>
    <row r="2948" spans="1:6" x14ac:dyDescent="0.3">
      <c r="A2948" s="1"/>
      <c r="B2948" s="84"/>
    </row>
    <row r="2949" spans="1:6" x14ac:dyDescent="0.3">
      <c r="A2949" s="61" t="s">
        <v>344</v>
      </c>
      <c r="B2949" s="66"/>
    </row>
    <row r="2950" spans="1:6" x14ac:dyDescent="0.3">
      <c r="A2950" s="1"/>
    </row>
    <row r="2951" spans="1:6" x14ac:dyDescent="0.3">
      <c r="A2951" s="1"/>
      <c r="B2951" s="68" t="s">
        <v>492</v>
      </c>
      <c r="C2951" s="10" t="s">
        <v>394</v>
      </c>
      <c r="D2951" s="105" t="s">
        <v>517</v>
      </c>
      <c r="E2951" s="162" t="s">
        <v>577</v>
      </c>
      <c r="F2951" s="250" t="s">
        <v>5</v>
      </c>
    </row>
    <row r="2952" spans="1:6" x14ac:dyDescent="0.3">
      <c r="A2952" s="62" t="s">
        <v>281</v>
      </c>
      <c r="B2952" s="71">
        <v>3.1790296547364698E-2</v>
      </c>
      <c r="C2952" s="12">
        <v>1.8871896939563843E-2</v>
      </c>
      <c r="D2952" s="106">
        <v>8.7972117153014943E-3</v>
      </c>
      <c r="E2952" s="157">
        <v>6.5398213397367903E-3</v>
      </c>
      <c r="F2952" s="249">
        <v>1.6499834959676437E-2</v>
      </c>
    </row>
    <row r="2953" spans="1:6" x14ac:dyDescent="0.3">
      <c r="A2953" s="63" t="s">
        <v>229</v>
      </c>
      <c r="B2953" s="74">
        <v>9.9839570475253089E-2</v>
      </c>
      <c r="C2953" s="16">
        <v>5.393561605448513E-2</v>
      </c>
      <c r="D2953" s="107">
        <v>4.0947130661913016E-2</v>
      </c>
      <c r="E2953" s="158">
        <v>4.5814192819918255E-2</v>
      </c>
      <c r="F2953" s="248">
        <v>6.013416823325804E-2</v>
      </c>
    </row>
    <row r="2954" spans="1:6" x14ac:dyDescent="0.3">
      <c r="A2954" s="63" t="s">
        <v>93</v>
      </c>
      <c r="B2954" s="74">
        <v>0.26174677092693199</v>
      </c>
      <c r="C2954" s="16">
        <v>0.17276093349714919</v>
      </c>
      <c r="D2954" s="107">
        <v>0.19977629958006252</v>
      </c>
      <c r="E2954" s="158">
        <v>0.20902946995598712</v>
      </c>
      <c r="F2954" s="248">
        <v>0.2108283737320282</v>
      </c>
    </row>
    <row r="2955" spans="1:6" x14ac:dyDescent="0.3">
      <c r="A2955" s="63" t="s">
        <v>230</v>
      </c>
      <c r="B2955" s="74">
        <v>0.28537224375080061</v>
      </c>
      <c r="C2955" s="16">
        <v>0.33755692245972069</v>
      </c>
      <c r="D2955" s="107">
        <v>0.37164150005692387</v>
      </c>
      <c r="E2955" s="158">
        <v>0.34647204841574125</v>
      </c>
      <c r="F2955" s="248">
        <v>0.33526064688377022</v>
      </c>
    </row>
    <row r="2956" spans="1:6" x14ac:dyDescent="0.3">
      <c r="A2956" s="63" t="s">
        <v>282</v>
      </c>
      <c r="B2956" s="74">
        <v>0.32125111829964959</v>
      </c>
      <c r="C2956" s="16">
        <v>0.41687463104908118</v>
      </c>
      <c r="D2956" s="107">
        <v>0.37883785798579916</v>
      </c>
      <c r="E2956" s="158">
        <v>0.39214446746861675</v>
      </c>
      <c r="F2956" s="248">
        <v>0.37727697619126693</v>
      </c>
    </row>
    <row r="2957" spans="1:6" x14ac:dyDescent="0.3">
      <c r="A2957" s="64" t="s">
        <v>5</v>
      </c>
      <c r="B2957" s="77">
        <v>1</v>
      </c>
      <c r="C2957" s="19">
        <v>1</v>
      </c>
      <c r="D2957" s="108">
        <v>1</v>
      </c>
      <c r="E2957" s="159">
        <v>1</v>
      </c>
      <c r="F2957" s="247">
        <v>1</v>
      </c>
    </row>
    <row r="2958" spans="1:6" s="22" customFormat="1" x14ac:dyDescent="0.3">
      <c r="A2958" s="267" t="s">
        <v>6</v>
      </c>
      <c r="B2958" s="79">
        <v>499.99999999999989</v>
      </c>
      <c r="C2958" s="28">
        <v>499.99999131190202</v>
      </c>
      <c r="D2958" s="109">
        <v>500.00000847457659</v>
      </c>
      <c r="E2958" s="160">
        <v>499.99430379746764</v>
      </c>
      <c r="F2958" s="269">
        <v>1999.9943035839551</v>
      </c>
    </row>
    <row r="2959" spans="1:6" s="22" customFormat="1" x14ac:dyDescent="0.3">
      <c r="A2959" s="268" t="s">
        <v>7</v>
      </c>
      <c r="B2959" s="80">
        <v>812</v>
      </c>
      <c r="C2959" s="25">
        <v>1151</v>
      </c>
      <c r="D2959" s="110">
        <v>472</v>
      </c>
      <c r="E2959" s="161">
        <v>395</v>
      </c>
      <c r="F2959" s="271">
        <v>2830</v>
      </c>
    </row>
    <row r="2961" spans="1:6" x14ac:dyDescent="0.3">
      <c r="A2961" s="31" t="s">
        <v>296</v>
      </c>
      <c r="B2961" s="14">
        <f t="shared" ref="B2961" si="473">B2952+B2953</f>
        <v>0.13162986702261778</v>
      </c>
      <c r="C2961" s="14">
        <f>C2952+C2953</f>
        <v>7.2807512994048973E-2</v>
      </c>
      <c r="D2961" s="14">
        <f>D2952+D2953</f>
        <v>4.9744342377214507E-2</v>
      </c>
      <c r="E2961" s="14">
        <f t="shared" ref="E2961:F2961" si="474">E2952+E2953</f>
        <v>5.2354014159655043E-2</v>
      </c>
      <c r="F2961" s="14">
        <f t="shared" si="474"/>
        <v>7.663400319293448E-2</v>
      </c>
    </row>
    <row r="2962" spans="1:6" x14ac:dyDescent="0.3">
      <c r="A2962" s="32" t="s">
        <v>98</v>
      </c>
      <c r="B2962" s="14">
        <f t="shared" ref="B2962" si="475">B2954</f>
        <v>0.26174677092693199</v>
      </c>
      <c r="C2962" s="14">
        <f t="shared" ref="C2962" si="476">C2954</f>
        <v>0.17276093349714919</v>
      </c>
      <c r="D2962" s="14">
        <f>D2954</f>
        <v>0.19977629958006252</v>
      </c>
      <c r="E2962" s="14">
        <f t="shared" ref="E2962:F2962" si="477">E2954</f>
        <v>0.20902946995598712</v>
      </c>
      <c r="F2962" s="14">
        <f t="shared" si="477"/>
        <v>0.2108283737320282</v>
      </c>
    </row>
    <row r="2963" spans="1:6" x14ac:dyDescent="0.3">
      <c r="A2963" s="13" t="s">
        <v>297</v>
      </c>
      <c r="B2963" s="14">
        <f t="shared" ref="B2963" si="478">B2955+B2956</f>
        <v>0.6066233620504502</v>
      </c>
      <c r="C2963" s="14">
        <f t="shared" ref="C2963" si="479">C2955+C2956</f>
        <v>0.75443155350880187</v>
      </c>
      <c r="D2963" s="14">
        <f>D2955+D2956</f>
        <v>0.75047935804272303</v>
      </c>
      <c r="E2963" s="14">
        <f t="shared" ref="E2963:F2963" si="480">E2955+E2956</f>
        <v>0.73861651588435806</v>
      </c>
      <c r="F2963" s="14">
        <f t="shared" si="480"/>
        <v>0.7125376230750371</v>
      </c>
    </row>
    <row r="2965" spans="1:6" x14ac:dyDescent="0.3">
      <c r="A2965" s="255" t="s">
        <v>100</v>
      </c>
      <c r="B2965" s="35">
        <v>3.7644543167801148</v>
      </c>
      <c r="C2965" s="35">
        <v>4.0796267746242663</v>
      </c>
      <c r="D2965" s="34">
        <v>4.0707756619360138</v>
      </c>
      <c r="E2965" s="34">
        <v>4.0718671478535837</v>
      </c>
      <c r="F2965" s="34">
        <v>3.9966807611136952</v>
      </c>
    </row>
    <row r="2967" spans="1:6" x14ac:dyDescent="0.3">
      <c r="A2967" s="26" t="s">
        <v>8</v>
      </c>
      <c r="B2967" s="26" t="s">
        <v>9</v>
      </c>
    </row>
    <row r="2968" spans="1:6" x14ac:dyDescent="0.3">
      <c r="A2968" s="26" t="s">
        <v>10</v>
      </c>
      <c r="B2968" s="26" t="s">
        <v>11</v>
      </c>
    </row>
    <row r="2969" spans="1:6" x14ac:dyDescent="0.3">
      <c r="A2969" s="1"/>
      <c r="B2969" s="84"/>
    </row>
    <row r="2970" spans="1:6" x14ac:dyDescent="0.3">
      <c r="A2970" s="164" t="s">
        <v>616</v>
      </c>
      <c r="B2970" s="66"/>
      <c r="E2970" s="165"/>
    </row>
    <row r="2971" spans="1:6" x14ac:dyDescent="0.3">
      <c r="A2971" s="1"/>
    </row>
    <row r="2972" spans="1:6" x14ac:dyDescent="0.3">
      <c r="A2972" s="1"/>
      <c r="B2972" s="68" t="s">
        <v>492</v>
      </c>
      <c r="C2972" s="10" t="s">
        <v>394</v>
      </c>
      <c r="D2972" s="105" t="s">
        <v>517</v>
      </c>
      <c r="E2972" s="167" t="s">
        <v>577</v>
      </c>
      <c r="F2972" s="250" t="s">
        <v>5</v>
      </c>
    </row>
    <row r="2973" spans="1:6" x14ac:dyDescent="0.3">
      <c r="A2973" s="62" t="s">
        <v>281</v>
      </c>
      <c r="B2973" s="71">
        <v>1.1767314550905383E-2</v>
      </c>
      <c r="C2973" s="12">
        <v>3.1634805067503003E-3</v>
      </c>
      <c r="D2973" s="106">
        <v>8.7972117153014891E-3</v>
      </c>
      <c r="E2973" s="168">
        <v>1.2271025872446653E-2</v>
      </c>
      <c r="F2973" s="249">
        <v>8.9997488689175162E-3</v>
      </c>
    </row>
    <row r="2974" spans="1:6" x14ac:dyDescent="0.3">
      <c r="A2974" s="63" t="s">
        <v>229</v>
      </c>
      <c r="B2974" s="74">
        <v>4.2300573304473316E-2</v>
      </c>
      <c r="C2974" s="16">
        <v>9.6538081607959372E-3</v>
      </c>
      <c r="D2974" s="107">
        <v>1.1676353615655015E-2</v>
      </c>
      <c r="E2974" s="169">
        <v>7.7704682711575235E-3</v>
      </c>
      <c r="F2974" s="248">
        <v>1.7850329555931122E-2</v>
      </c>
    </row>
    <row r="2975" spans="1:6" x14ac:dyDescent="0.3">
      <c r="A2975" s="63" t="s">
        <v>93</v>
      </c>
      <c r="B2975" s="74">
        <v>0.10929171323323177</v>
      </c>
      <c r="C2975" s="16">
        <v>6.3298816043419609E-2</v>
      </c>
      <c r="D2975" s="107">
        <v>4.8384664434158182E-2</v>
      </c>
      <c r="E2975" s="169">
        <v>6.2585776293654014E-2</v>
      </c>
      <c r="F2975" s="248">
        <v>7.0890266090758006E-2</v>
      </c>
    </row>
    <row r="2976" spans="1:6" x14ac:dyDescent="0.3">
      <c r="A2976" s="63" t="s">
        <v>230</v>
      </c>
      <c r="B2976" s="74">
        <v>0.26223017186191366</v>
      </c>
      <c r="C2976" s="16">
        <v>0.18887969572336483</v>
      </c>
      <c r="D2976" s="107">
        <v>0.24192332217079093</v>
      </c>
      <c r="E2976" s="169">
        <v>0.23279834833561414</v>
      </c>
      <c r="F2976" s="248">
        <v>0.23145788093443856</v>
      </c>
    </row>
    <row r="2977" spans="1:6" x14ac:dyDescent="0.3">
      <c r="A2977" s="63" t="s">
        <v>282</v>
      </c>
      <c r="B2977" s="74">
        <v>0.57441022704947597</v>
      </c>
      <c r="C2977" s="16">
        <v>0.7350041995656692</v>
      </c>
      <c r="D2977" s="107">
        <v>0.68921844806409438</v>
      </c>
      <c r="E2977" s="169">
        <v>0.68457438122712755</v>
      </c>
      <c r="F2977" s="248">
        <v>0.67080177454995482</v>
      </c>
    </row>
    <row r="2978" spans="1:6" x14ac:dyDescent="0.3">
      <c r="A2978" s="64" t="s">
        <v>5</v>
      </c>
      <c r="B2978" s="77">
        <v>1</v>
      </c>
      <c r="C2978" s="19">
        <v>1</v>
      </c>
      <c r="D2978" s="108">
        <v>1</v>
      </c>
      <c r="E2978" s="170">
        <v>1</v>
      </c>
      <c r="F2978" s="247">
        <v>1</v>
      </c>
    </row>
    <row r="2979" spans="1:6" s="22" customFormat="1" x14ac:dyDescent="0.3">
      <c r="A2979" s="267" t="s">
        <v>6</v>
      </c>
      <c r="B2979" s="79">
        <v>499.99999999999989</v>
      </c>
      <c r="C2979" s="28">
        <v>499.99999131190202</v>
      </c>
      <c r="D2979" s="109">
        <v>500.00000847457659</v>
      </c>
      <c r="E2979" s="160">
        <v>499.99430379746764</v>
      </c>
      <c r="F2979" s="269">
        <v>1999.9943035839692</v>
      </c>
    </row>
    <row r="2980" spans="1:6" s="22" customFormat="1" x14ac:dyDescent="0.3">
      <c r="A2980" s="268" t="s">
        <v>7</v>
      </c>
      <c r="B2980" s="80">
        <v>812</v>
      </c>
      <c r="C2980" s="25">
        <v>1151</v>
      </c>
      <c r="D2980" s="110">
        <v>472</v>
      </c>
      <c r="E2980" s="161">
        <v>395</v>
      </c>
      <c r="F2980" s="271">
        <v>2830</v>
      </c>
    </row>
    <row r="2982" spans="1:6" x14ac:dyDescent="0.3">
      <c r="A2982" s="31" t="s">
        <v>296</v>
      </c>
      <c r="B2982" s="14">
        <f t="shared" ref="B2982" si="481">B2973+B2974</f>
        <v>5.40678878553787E-2</v>
      </c>
      <c r="C2982" s="14">
        <f>C2973+C2974</f>
        <v>1.2817288667546237E-2</v>
      </c>
      <c r="D2982" s="14">
        <f>D2973+D2974</f>
        <v>2.0473565330956504E-2</v>
      </c>
      <c r="E2982" s="14">
        <f t="shared" ref="E2982:F2982" si="482">E2973+E2974</f>
        <v>2.0041494143604177E-2</v>
      </c>
      <c r="F2982" s="14">
        <f t="shared" si="482"/>
        <v>2.6850078424848638E-2</v>
      </c>
    </row>
    <row r="2983" spans="1:6" x14ac:dyDescent="0.3">
      <c r="A2983" s="32" t="s">
        <v>98</v>
      </c>
      <c r="B2983" s="14">
        <f t="shared" ref="B2983" si="483">B2975</f>
        <v>0.10929171323323177</v>
      </c>
      <c r="C2983" s="14">
        <f t="shared" ref="C2983" si="484">C2975</f>
        <v>6.3298816043419609E-2</v>
      </c>
      <c r="D2983" s="14">
        <f>D2975</f>
        <v>4.8384664434158182E-2</v>
      </c>
      <c r="E2983" s="14">
        <f t="shared" ref="E2983:F2983" si="485">E2975</f>
        <v>6.2585776293654014E-2</v>
      </c>
      <c r="F2983" s="14">
        <f t="shared" si="485"/>
        <v>7.0890266090758006E-2</v>
      </c>
    </row>
    <row r="2984" spans="1:6" x14ac:dyDescent="0.3">
      <c r="A2984" s="13" t="s">
        <v>297</v>
      </c>
      <c r="B2984" s="14">
        <f t="shared" ref="B2984" si="486">B2976+B2977</f>
        <v>0.83664039891138964</v>
      </c>
      <c r="C2984" s="14">
        <f t="shared" ref="C2984" si="487">C2976+C2977</f>
        <v>0.92388389528903403</v>
      </c>
      <c r="D2984" s="14">
        <f>D2976+D2977</f>
        <v>0.93114177023488531</v>
      </c>
      <c r="E2984" s="14">
        <f t="shared" ref="E2984:F2984" si="488">E2976+E2977</f>
        <v>0.91737272956274163</v>
      </c>
      <c r="F2984" s="14">
        <f t="shared" si="488"/>
        <v>0.90225965548439335</v>
      </c>
    </row>
    <row r="2986" spans="1:6" x14ac:dyDescent="0.3">
      <c r="A2986" s="255" t="s">
        <v>100</v>
      </c>
      <c r="B2986" s="35">
        <v>4.345215423554583</v>
      </c>
      <c r="C2986" s="35">
        <v>4.6429073256804028</v>
      </c>
      <c r="D2986" s="34">
        <v>4.5910894412527217</v>
      </c>
      <c r="E2986" s="34">
        <v>4.5696345907738225</v>
      </c>
      <c r="F2986" s="34">
        <v>4.5372116027405838</v>
      </c>
    </row>
    <row r="2988" spans="1:6" x14ac:dyDescent="0.3">
      <c r="A2988" s="26" t="s">
        <v>8</v>
      </c>
      <c r="B2988" s="26" t="s">
        <v>9</v>
      </c>
    </row>
    <row r="2989" spans="1:6" x14ac:dyDescent="0.3">
      <c r="A2989" s="26" t="s">
        <v>10</v>
      </c>
      <c r="B2989" s="26" t="s">
        <v>11</v>
      </c>
    </row>
    <row r="2990" spans="1:6" x14ac:dyDescent="0.3">
      <c r="A2990" s="1"/>
      <c r="B2990" s="84"/>
    </row>
    <row r="2991" spans="1:6" x14ac:dyDescent="0.3">
      <c r="A2991" s="164" t="s">
        <v>615</v>
      </c>
      <c r="B2991" s="66"/>
      <c r="E2991" s="165"/>
    </row>
    <row r="2992" spans="1:6" x14ac:dyDescent="0.3">
      <c r="A2992" s="1"/>
    </row>
    <row r="2993" spans="1:6" x14ac:dyDescent="0.3">
      <c r="A2993" s="1"/>
      <c r="B2993" s="68" t="s">
        <v>492</v>
      </c>
      <c r="C2993" s="10" t="s">
        <v>394</v>
      </c>
      <c r="D2993" s="105" t="s">
        <v>517</v>
      </c>
      <c r="E2993" s="167" t="s">
        <v>577</v>
      </c>
      <c r="F2993" s="250" t="s">
        <v>5</v>
      </c>
    </row>
    <row r="2994" spans="1:6" x14ac:dyDescent="0.3">
      <c r="A2994" s="62" t="s">
        <v>281</v>
      </c>
      <c r="B2994" s="71">
        <v>3.3516937775347151E-2</v>
      </c>
      <c r="C2994" s="12">
        <v>1.697599942616855E-2</v>
      </c>
      <c r="D2994" s="106">
        <v>5.9180698149479674E-3</v>
      </c>
      <c r="E2994" s="168">
        <v>1.4310289610894322E-2</v>
      </c>
      <c r="F2994" s="249">
        <v>1.7680333708285791E-2</v>
      </c>
    </row>
    <row r="2995" spans="1:6" x14ac:dyDescent="0.3">
      <c r="A2995" s="63" t="s">
        <v>229</v>
      </c>
      <c r="B2995" s="74">
        <v>6.961974698313983E-2</v>
      </c>
      <c r="C2995" s="16">
        <v>3.0555136934059743E-2</v>
      </c>
      <c r="D2995" s="107">
        <v>3.790820274731857E-2</v>
      </c>
      <c r="E2995" s="169">
        <v>2.5772698676314071E-2</v>
      </c>
      <c r="F2995" s="248">
        <v>4.09639896338111E-2</v>
      </c>
    </row>
    <row r="2996" spans="1:6" x14ac:dyDescent="0.3">
      <c r="A2996" s="63" t="s">
        <v>93</v>
      </c>
      <c r="B2996" s="74">
        <v>0.21296479109790123</v>
      </c>
      <c r="C2996" s="16">
        <v>0.13320850361787148</v>
      </c>
      <c r="D2996" s="107">
        <v>0.14227485140212096</v>
      </c>
      <c r="E2996" s="169">
        <v>0.13209796060967791</v>
      </c>
      <c r="F2996" s="248">
        <v>0.15513659233900592</v>
      </c>
    </row>
    <row r="2997" spans="1:6" x14ac:dyDescent="0.3">
      <c r="A2997" s="63" t="s">
        <v>230</v>
      </c>
      <c r="B2997" s="74">
        <v>0.30926975933373468</v>
      </c>
      <c r="C2997" s="16">
        <v>0.26957399252083369</v>
      </c>
      <c r="D2997" s="107">
        <v>0.29414584459074833</v>
      </c>
      <c r="E2997" s="169">
        <v>0.2986185918573756</v>
      </c>
      <c r="F2997" s="248">
        <v>0.29290203090093581</v>
      </c>
    </row>
    <row r="2998" spans="1:6" x14ac:dyDescent="0.3">
      <c r="A2998" s="63" t="s">
        <v>282</v>
      </c>
      <c r="B2998" s="74">
        <v>0.374628764809877</v>
      </c>
      <c r="C2998" s="16">
        <v>0.54968636750106648</v>
      </c>
      <c r="D2998" s="107">
        <v>0.51975303144486418</v>
      </c>
      <c r="E2998" s="169">
        <v>0.52920045924573822</v>
      </c>
      <c r="F2998" s="248">
        <v>0.49331705341796139</v>
      </c>
    </row>
    <row r="2999" spans="1:6" x14ac:dyDescent="0.3">
      <c r="A2999" s="64" t="s">
        <v>5</v>
      </c>
      <c r="B2999" s="77">
        <v>1</v>
      </c>
      <c r="C2999" s="19">
        <v>1</v>
      </c>
      <c r="D2999" s="108">
        <v>1</v>
      </c>
      <c r="E2999" s="170">
        <v>1</v>
      </c>
      <c r="F2999" s="247">
        <v>1</v>
      </c>
    </row>
    <row r="3000" spans="1:6" s="22" customFormat="1" x14ac:dyDescent="0.3">
      <c r="A3000" s="267" t="s">
        <v>6</v>
      </c>
      <c r="B3000" s="79">
        <v>499.99999999999989</v>
      </c>
      <c r="C3000" s="28">
        <v>499.99999131190202</v>
      </c>
      <c r="D3000" s="109">
        <v>500.00000847457659</v>
      </c>
      <c r="E3000" s="160">
        <v>499.99430379746764</v>
      </c>
      <c r="F3000" s="269">
        <v>1999.9943035839601</v>
      </c>
    </row>
    <row r="3001" spans="1:6" s="22" customFormat="1" x14ac:dyDescent="0.3">
      <c r="A3001" s="268" t="s">
        <v>7</v>
      </c>
      <c r="B3001" s="80">
        <v>812</v>
      </c>
      <c r="C3001" s="25">
        <v>1151</v>
      </c>
      <c r="D3001" s="110">
        <v>472</v>
      </c>
      <c r="E3001" s="161">
        <v>395</v>
      </c>
      <c r="F3001" s="271">
        <v>2830</v>
      </c>
    </row>
    <row r="3003" spans="1:6" x14ac:dyDescent="0.3">
      <c r="A3003" s="31" t="s">
        <v>296</v>
      </c>
      <c r="B3003" s="14">
        <f t="shared" ref="B3003" si="489">B2994+B2995</f>
        <v>0.10313668475848697</v>
      </c>
      <c r="C3003" s="14">
        <f>C2994+C2995</f>
        <v>4.7531136360228293E-2</v>
      </c>
      <c r="D3003" s="14">
        <f>D2994+D2995</f>
        <v>4.3826272562266538E-2</v>
      </c>
      <c r="E3003" s="14">
        <f t="shared" ref="E3003:F3003" si="490">E2994+E2995</f>
        <v>4.0082988287208396E-2</v>
      </c>
      <c r="F3003" s="14">
        <f t="shared" si="490"/>
        <v>5.8644323342096891E-2</v>
      </c>
    </row>
    <row r="3004" spans="1:6" x14ac:dyDescent="0.3">
      <c r="A3004" s="32" t="s">
        <v>98</v>
      </c>
      <c r="B3004" s="14">
        <f t="shared" ref="B3004" si="491">B2996</f>
        <v>0.21296479109790123</v>
      </c>
      <c r="C3004" s="14">
        <f t="shared" ref="C3004" si="492">C2996</f>
        <v>0.13320850361787148</v>
      </c>
      <c r="D3004" s="14">
        <f>D2996</f>
        <v>0.14227485140212096</v>
      </c>
      <c r="E3004" s="14">
        <f t="shared" ref="E3004:F3004" si="493">E2996</f>
        <v>0.13209796060967791</v>
      </c>
      <c r="F3004" s="14">
        <f t="shared" si="493"/>
        <v>0.15513659233900592</v>
      </c>
    </row>
    <row r="3005" spans="1:6" x14ac:dyDescent="0.3">
      <c r="A3005" s="13" t="s">
        <v>297</v>
      </c>
      <c r="B3005" s="14">
        <f t="shared" ref="B3005" si="494">B2997+B2998</f>
        <v>0.68389852414361174</v>
      </c>
      <c r="C3005" s="14">
        <f t="shared" ref="C3005" si="495">C2997+C2998</f>
        <v>0.81926036002190017</v>
      </c>
      <c r="D3005" s="14">
        <f>D2997+D2998</f>
        <v>0.81389887603561251</v>
      </c>
      <c r="E3005" s="14">
        <f t="shared" ref="E3005:F3005" si="496">E2997+E2998</f>
        <v>0.82781905110311382</v>
      </c>
      <c r="F3005" s="14">
        <f t="shared" si="496"/>
        <v>0.7862190843188972</v>
      </c>
    </row>
    <row r="3007" spans="1:6" x14ac:dyDescent="0.3">
      <c r="A3007" s="255" t="s">
        <v>100</v>
      </c>
      <c r="B3007" s="35">
        <v>3.9218736664196547</v>
      </c>
      <c r="C3007" s="35">
        <v>4.3044395917365632</v>
      </c>
      <c r="D3007" s="34">
        <v>4.2839075651032594</v>
      </c>
      <c r="E3007" s="34">
        <v>4.3026262324507485</v>
      </c>
      <c r="F3007" s="34">
        <v>4.2032114806864707</v>
      </c>
    </row>
    <row r="3009" spans="1:6" x14ac:dyDescent="0.3">
      <c r="A3009" s="26" t="s">
        <v>8</v>
      </c>
      <c r="B3009" s="26" t="s">
        <v>9</v>
      </c>
    </row>
    <row r="3010" spans="1:6" x14ac:dyDescent="0.3">
      <c r="A3010" s="26" t="s">
        <v>10</v>
      </c>
      <c r="B3010" s="26" t="s">
        <v>11</v>
      </c>
    </row>
    <row r="3011" spans="1:6" x14ac:dyDescent="0.3">
      <c r="A3011" s="1"/>
      <c r="B3011" s="84"/>
    </row>
    <row r="3012" spans="1:6" x14ac:dyDescent="0.3">
      <c r="A3012" s="164" t="s">
        <v>614</v>
      </c>
      <c r="B3012" s="66"/>
      <c r="E3012" s="165"/>
    </row>
    <row r="3013" spans="1:6" x14ac:dyDescent="0.3">
      <c r="A3013" s="1"/>
    </row>
    <row r="3014" spans="1:6" x14ac:dyDescent="0.3">
      <c r="A3014" s="1"/>
      <c r="B3014" s="68" t="s">
        <v>492</v>
      </c>
      <c r="C3014" s="10" t="s">
        <v>394</v>
      </c>
      <c r="D3014" s="105" t="s">
        <v>517</v>
      </c>
      <c r="E3014" s="167" t="s">
        <v>577</v>
      </c>
      <c r="F3014" s="250" t="s">
        <v>5</v>
      </c>
    </row>
    <row r="3015" spans="1:6" x14ac:dyDescent="0.3">
      <c r="A3015" s="62" t="s">
        <v>281</v>
      </c>
      <c r="B3015" s="71">
        <v>1.4564788362821515E-2</v>
      </c>
      <c r="C3015" s="12">
        <v>5.2627246787614931E-3</v>
      </c>
      <c r="D3015" s="106">
        <v>3.03892791459444E-3</v>
      </c>
      <c r="E3015" s="168">
        <v>3.2699106698683934E-3</v>
      </c>
      <c r="F3015" s="249">
        <v>6.5340971939580328E-3</v>
      </c>
    </row>
    <row r="3016" spans="1:6" x14ac:dyDescent="0.3">
      <c r="A3016" s="63" t="s">
        <v>229</v>
      </c>
      <c r="B3016" s="74">
        <v>2.5225860814475011E-2</v>
      </c>
      <c r="C3016" s="16">
        <v>1.4680912505315559E-2</v>
      </c>
      <c r="D3016" s="107">
        <v>1.4875067544490372E-2</v>
      </c>
      <c r="E3016" s="169">
        <v>6.9618514641306096E-3</v>
      </c>
      <c r="F3016" s="248">
        <v>1.5435947218088879E-2</v>
      </c>
    </row>
    <row r="3017" spans="1:6" x14ac:dyDescent="0.3">
      <c r="A3017" s="63" t="s">
        <v>93</v>
      </c>
      <c r="B3017" s="74">
        <v>0.12133546620717323</v>
      </c>
      <c r="C3017" s="16">
        <v>7.9672279403514651E-2</v>
      </c>
      <c r="D3017" s="107">
        <v>5.3102842320290763E-2</v>
      </c>
      <c r="E3017" s="169">
        <v>6.9512184316023906E-2</v>
      </c>
      <c r="F3017" s="248">
        <v>8.0905725399257833E-2</v>
      </c>
    </row>
    <row r="3018" spans="1:6" x14ac:dyDescent="0.3">
      <c r="A3018" s="63" t="s">
        <v>230</v>
      </c>
      <c r="B3018" s="74">
        <v>0.30634285763824132</v>
      </c>
      <c r="C3018" s="16">
        <v>0.22997307002559547</v>
      </c>
      <c r="D3018" s="107">
        <v>0.25631903167255859</v>
      </c>
      <c r="E3018" s="169">
        <v>0.25080057874077077</v>
      </c>
      <c r="F3018" s="248">
        <v>0.26085891328137728</v>
      </c>
    </row>
    <row r="3019" spans="1:6" x14ac:dyDescent="0.3">
      <c r="A3019" s="63" t="s">
        <v>282</v>
      </c>
      <c r="B3019" s="74">
        <v>0.53253102697728882</v>
      </c>
      <c r="C3019" s="16">
        <v>0.67041101338681275</v>
      </c>
      <c r="D3019" s="107">
        <v>0.67266413054806573</v>
      </c>
      <c r="E3019" s="169">
        <v>0.6694554748092062</v>
      </c>
      <c r="F3019" s="248">
        <v>0.63626531690731791</v>
      </c>
    </row>
    <row r="3020" spans="1:6" x14ac:dyDescent="0.3">
      <c r="A3020" s="64" t="s">
        <v>5</v>
      </c>
      <c r="B3020" s="77">
        <v>1</v>
      </c>
      <c r="C3020" s="19">
        <v>1</v>
      </c>
      <c r="D3020" s="108">
        <v>1</v>
      </c>
      <c r="E3020" s="170">
        <v>1</v>
      </c>
      <c r="F3020" s="247">
        <v>1</v>
      </c>
    </row>
    <row r="3021" spans="1:6" s="22" customFormat="1" x14ac:dyDescent="0.3">
      <c r="A3021" s="267" t="s">
        <v>6</v>
      </c>
      <c r="B3021" s="79">
        <v>499.99999999999989</v>
      </c>
      <c r="C3021" s="28">
        <v>499.99999131190202</v>
      </c>
      <c r="D3021" s="109">
        <v>500.00000847457659</v>
      </c>
      <c r="E3021" s="160">
        <v>499.99430379746764</v>
      </c>
      <c r="F3021" s="269">
        <v>1999.9943035839688</v>
      </c>
    </row>
    <row r="3022" spans="1:6" s="22" customFormat="1" x14ac:dyDescent="0.3">
      <c r="A3022" s="268" t="s">
        <v>7</v>
      </c>
      <c r="B3022" s="80">
        <v>812</v>
      </c>
      <c r="C3022" s="25">
        <v>1151</v>
      </c>
      <c r="D3022" s="110">
        <v>472</v>
      </c>
      <c r="E3022" s="161">
        <v>395</v>
      </c>
      <c r="F3022" s="271">
        <v>2830</v>
      </c>
    </row>
    <row r="3024" spans="1:6" x14ac:dyDescent="0.3">
      <c r="A3024" s="31" t="s">
        <v>296</v>
      </c>
      <c r="B3024" s="14">
        <f t="shared" ref="B3024" si="497">B3015+B3016</f>
        <v>3.9790649177296522E-2</v>
      </c>
      <c r="C3024" s="14">
        <f>C3015+C3016</f>
        <v>1.9943637184077052E-2</v>
      </c>
      <c r="D3024" s="14">
        <f>D3015+D3016</f>
        <v>1.791399545908481E-2</v>
      </c>
      <c r="E3024" s="14">
        <f t="shared" ref="E3024:F3024" si="498">E3015+E3016</f>
        <v>1.0231762133999003E-2</v>
      </c>
      <c r="F3024" s="14">
        <f t="shared" si="498"/>
        <v>2.1970044412046912E-2</v>
      </c>
    </row>
    <row r="3025" spans="1:6" x14ac:dyDescent="0.3">
      <c r="A3025" s="32" t="s">
        <v>98</v>
      </c>
      <c r="B3025" s="14">
        <f t="shared" ref="B3025" si="499">B3017</f>
        <v>0.12133546620717323</v>
      </c>
      <c r="C3025" s="14">
        <f t="shared" ref="C3025" si="500">C3017</f>
        <v>7.9672279403514651E-2</v>
      </c>
      <c r="D3025" s="14">
        <f>D3017</f>
        <v>5.3102842320290763E-2</v>
      </c>
      <c r="E3025" s="14">
        <f t="shared" ref="E3025:F3025" si="501">E3017</f>
        <v>6.9512184316023906E-2</v>
      </c>
      <c r="F3025" s="14">
        <f t="shared" si="501"/>
        <v>8.0905725399257833E-2</v>
      </c>
    </row>
    <row r="3026" spans="1:6" x14ac:dyDescent="0.3">
      <c r="A3026" s="13" t="s">
        <v>297</v>
      </c>
      <c r="B3026" s="14">
        <f t="shared" ref="B3026" si="502">B3018+B3019</f>
        <v>0.83887388461553014</v>
      </c>
      <c r="C3026" s="14">
        <f t="shared" ref="C3026" si="503">C3018+C3019</f>
        <v>0.90038408341240816</v>
      </c>
      <c r="D3026" s="14">
        <f>D3018+D3019</f>
        <v>0.92898316222062438</v>
      </c>
      <c r="E3026" s="14">
        <f t="shared" ref="E3026:F3026" si="504">E3018+E3019</f>
        <v>0.92025605354997697</v>
      </c>
      <c r="F3026" s="14">
        <f t="shared" si="504"/>
        <v>0.89712423018869525</v>
      </c>
    </row>
    <row r="3028" spans="1:6" x14ac:dyDescent="0.3">
      <c r="A3028" s="255" t="s">
        <v>100</v>
      </c>
      <c r="B3028" s="35">
        <v>4.3170494740526975</v>
      </c>
      <c r="C3028" s="35">
        <v>4.5455887349363699</v>
      </c>
      <c r="D3028" s="34">
        <v>4.5806943693950135</v>
      </c>
      <c r="E3028" s="34">
        <v>4.576209855555315</v>
      </c>
      <c r="F3028" s="34">
        <v>4.5048854054899978</v>
      </c>
    </row>
    <row r="3030" spans="1:6" x14ac:dyDescent="0.3">
      <c r="A3030" s="26" t="s">
        <v>8</v>
      </c>
      <c r="B3030" s="26" t="s">
        <v>9</v>
      </c>
    </row>
    <row r="3031" spans="1:6" x14ac:dyDescent="0.3">
      <c r="A3031" s="26" t="s">
        <v>10</v>
      </c>
      <c r="B3031" s="26" t="s">
        <v>11</v>
      </c>
    </row>
    <row r="3032" spans="1:6" x14ac:dyDescent="0.3">
      <c r="A3032" s="1"/>
      <c r="B3032" s="84"/>
    </row>
    <row r="3033" spans="1:6" x14ac:dyDescent="0.3">
      <c r="A3033" s="61" t="s">
        <v>345</v>
      </c>
      <c r="B3033" s="66"/>
      <c r="E3033" s="165"/>
    </row>
    <row r="3034" spans="1:6" x14ac:dyDescent="0.3">
      <c r="A3034" s="1"/>
    </row>
    <row r="3035" spans="1:6" x14ac:dyDescent="0.3">
      <c r="A3035" s="1"/>
      <c r="B3035" s="68" t="s">
        <v>492</v>
      </c>
      <c r="C3035" s="10" t="s">
        <v>394</v>
      </c>
      <c r="D3035" s="105" t="s">
        <v>517</v>
      </c>
      <c r="E3035" s="167" t="s">
        <v>577</v>
      </c>
      <c r="F3035" s="250" t="s">
        <v>5</v>
      </c>
    </row>
    <row r="3036" spans="1:6" x14ac:dyDescent="0.3">
      <c r="A3036" s="62" t="s">
        <v>281</v>
      </c>
      <c r="B3036" s="71">
        <v>2.8325780727919518E-2</v>
      </c>
      <c r="C3036" s="12">
        <v>9.8303676773304691E-3</v>
      </c>
      <c r="D3036" s="106">
        <v>5.9180698149479656E-3</v>
      </c>
      <c r="E3036" s="168">
        <v>1.7580200280762726E-2</v>
      </c>
      <c r="F3036" s="249">
        <v>1.5413598438557137E-2</v>
      </c>
    </row>
    <row r="3037" spans="1:6" x14ac:dyDescent="0.3">
      <c r="A3037" s="63" t="s">
        <v>229</v>
      </c>
      <c r="B3037" s="74">
        <v>0.11300604928833595</v>
      </c>
      <c r="C3037" s="16">
        <v>6.3615202669247681E-2</v>
      </c>
      <c r="D3037" s="107">
        <v>7.9015119423472474E-2</v>
      </c>
      <c r="E3037" s="169">
        <v>7.239550830325929E-2</v>
      </c>
      <c r="F3037" s="248">
        <v>8.2007997365637963E-2</v>
      </c>
    </row>
    <row r="3038" spans="1:6" x14ac:dyDescent="0.3">
      <c r="A3038" s="63" t="s">
        <v>93</v>
      </c>
      <c r="B3038" s="74">
        <v>0.42442736403387149</v>
      </c>
      <c r="C3038" s="16">
        <v>0.34875026149001309</v>
      </c>
      <c r="D3038" s="107">
        <v>0.32589779532376612</v>
      </c>
      <c r="E3038" s="169">
        <v>0.38286309590868756</v>
      </c>
      <c r="F3038" s="248">
        <v>0.37048459383934484</v>
      </c>
    </row>
    <row r="3039" spans="1:6" x14ac:dyDescent="0.3">
      <c r="A3039" s="63" t="s">
        <v>230</v>
      </c>
      <c r="B3039" s="74">
        <v>0.38249529389226145</v>
      </c>
      <c r="C3039" s="16">
        <v>0.45232335712117028</v>
      </c>
      <c r="D3039" s="107">
        <v>0.49248107639862598</v>
      </c>
      <c r="E3039" s="169">
        <v>0.46707215651823847</v>
      </c>
      <c r="F3039" s="248">
        <v>0.44859291852159605</v>
      </c>
    </row>
    <row r="3040" spans="1:6" x14ac:dyDescent="0.3">
      <c r="A3040" s="63" t="s">
        <v>282</v>
      </c>
      <c r="B3040" s="74">
        <v>5.1745512057611534E-2</v>
      </c>
      <c r="C3040" s="16">
        <v>0.1254808110422384</v>
      </c>
      <c r="D3040" s="107">
        <v>9.6687939039187321E-2</v>
      </c>
      <c r="E3040" s="169">
        <v>6.0089038989051893E-2</v>
      </c>
      <c r="F3040" s="248">
        <v>8.350089183486388E-2</v>
      </c>
    </row>
    <row r="3041" spans="1:6" x14ac:dyDescent="0.3">
      <c r="A3041" s="64" t="s">
        <v>5</v>
      </c>
      <c r="B3041" s="77">
        <v>1</v>
      </c>
      <c r="C3041" s="19">
        <v>1</v>
      </c>
      <c r="D3041" s="108">
        <v>1</v>
      </c>
      <c r="E3041" s="170">
        <v>1</v>
      </c>
      <c r="F3041" s="247">
        <v>1</v>
      </c>
    </row>
    <row r="3042" spans="1:6" s="22" customFormat="1" x14ac:dyDescent="0.3">
      <c r="A3042" s="267" t="s">
        <v>6</v>
      </c>
      <c r="B3042" s="79">
        <v>499.99999999999989</v>
      </c>
      <c r="C3042" s="28">
        <v>499.99999131190202</v>
      </c>
      <c r="D3042" s="109">
        <v>500.00000847457659</v>
      </c>
      <c r="E3042" s="160">
        <v>499.99430379746764</v>
      </c>
      <c r="F3042" s="269">
        <v>1999.9943035839606</v>
      </c>
    </row>
    <row r="3043" spans="1:6" s="22" customFormat="1" x14ac:dyDescent="0.3">
      <c r="A3043" s="268" t="s">
        <v>7</v>
      </c>
      <c r="B3043" s="80">
        <v>812</v>
      </c>
      <c r="C3043" s="25">
        <v>1151</v>
      </c>
      <c r="D3043" s="110">
        <v>472</v>
      </c>
      <c r="E3043" s="161">
        <v>395</v>
      </c>
      <c r="F3043" s="271">
        <v>2830</v>
      </c>
    </row>
    <row r="3045" spans="1:6" x14ac:dyDescent="0.3">
      <c r="A3045" s="31" t="s">
        <v>296</v>
      </c>
      <c r="B3045" s="14">
        <f t="shared" ref="B3045" si="505">B3036+B3037</f>
        <v>0.14133183001625546</v>
      </c>
      <c r="C3045" s="14">
        <f>C3036+C3037</f>
        <v>7.3445570346578143E-2</v>
      </c>
      <c r="D3045" s="14">
        <f>D3036+D3037</f>
        <v>8.4933189238420442E-2</v>
      </c>
      <c r="E3045" s="14">
        <f t="shared" ref="E3045:F3045" si="506">E3036+E3037</f>
        <v>8.9975708584022013E-2</v>
      </c>
      <c r="F3045" s="14">
        <f t="shared" si="506"/>
        <v>9.7421595804195099E-2</v>
      </c>
    </row>
    <row r="3046" spans="1:6" x14ac:dyDescent="0.3">
      <c r="A3046" s="32" t="s">
        <v>98</v>
      </c>
      <c r="B3046" s="14">
        <f t="shared" ref="B3046" si="507">B3038</f>
        <v>0.42442736403387149</v>
      </c>
      <c r="C3046" s="14">
        <f t="shared" ref="C3046" si="508">C3038</f>
        <v>0.34875026149001309</v>
      </c>
      <c r="D3046" s="14">
        <f>D3038</f>
        <v>0.32589779532376612</v>
      </c>
      <c r="E3046" s="14">
        <f t="shared" ref="E3046:F3046" si="509">E3038</f>
        <v>0.38286309590868756</v>
      </c>
      <c r="F3046" s="14">
        <f t="shared" si="509"/>
        <v>0.37048459383934484</v>
      </c>
    </row>
    <row r="3047" spans="1:6" x14ac:dyDescent="0.3">
      <c r="A3047" s="13" t="s">
        <v>297</v>
      </c>
      <c r="B3047" s="14">
        <f t="shared" ref="B3047" si="510">B3039+B3040</f>
        <v>0.43424080594987297</v>
      </c>
      <c r="C3047" s="14">
        <f t="shared" ref="C3047" si="511">C3039+C3040</f>
        <v>0.57780416816340874</v>
      </c>
      <c r="D3047" s="14">
        <f>D3039+D3040</f>
        <v>0.5891690154378133</v>
      </c>
      <c r="E3047" s="14">
        <f t="shared" ref="E3047:F3047" si="512">E3039+E3040</f>
        <v>0.52716119550729035</v>
      </c>
      <c r="F3047" s="14">
        <f t="shared" si="512"/>
        <v>0.53209381035645997</v>
      </c>
    </row>
    <row r="3049" spans="1:6" x14ac:dyDescent="0.3">
      <c r="A3049" s="255" t="s">
        <v>100</v>
      </c>
      <c r="B3049" s="35">
        <v>3.316328707263311</v>
      </c>
      <c r="C3049" s="35">
        <v>3.6200090411817394</v>
      </c>
      <c r="D3049" s="34">
        <v>3.5950056954236289</v>
      </c>
      <c r="E3049" s="34">
        <v>3.4796943256315567</v>
      </c>
      <c r="F3049" s="34">
        <v>3.5027595079485621</v>
      </c>
    </row>
    <row r="3051" spans="1:6" x14ac:dyDescent="0.3">
      <c r="A3051" s="26" t="s">
        <v>8</v>
      </c>
      <c r="B3051" s="26" t="s">
        <v>9</v>
      </c>
    </row>
    <row r="3052" spans="1:6" x14ac:dyDescent="0.3">
      <c r="A3052" s="26" t="s">
        <v>10</v>
      </c>
      <c r="B3052" s="26" t="s">
        <v>11</v>
      </c>
    </row>
    <row r="3053" spans="1:6" x14ac:dyDescent="0.3">
      <c r="A3053" s="1"/>
      <c r="B3053" s="84"/>
    </row>
    <row r="3054" spans="1:6" x14ac:dyDescent="0.3">
      <c r="A3054" s="61" t="s">
        <v>346</v>
      </c>
      <c r="B3054" s="66"/>
      <c r="E3054" s="165"/>
    </row>
    <row r="3055" spans="1:6" x14ac:dyDescent="0.3">
      <c r="A3055" s="1"/>
    </row>
    <row r="3056" spans="1:6" x14ac:dyDescent="0.3">
      <c r="A3056" s="1"/>
      <c r="B3056" s="68" t="s">
        <v>492</v>
      </c>
      <c r="C3056" s="10" t="s">
        <v>394</v>
      </c>
      <c r="D3056" s="105" t="s">
        <v>517</v>
      </c>
      <c r="E3056" s="167" t="s">
        <v>577</v>
      </c>
      <c r="F3056" s="250" t="s">
        <v>5</v>
      </c>
    </row>
    <row r="3057" spans="1:6" x14ac:dyDescent="0.3">
      <c r="A3057" s="62" t="s">
        <v>281</v>
      </c>
      <c r="B3057" s="71">
        <v>5.8618621082654469E-2</v>
      </c>
      <c r="C3057" s="12">
        <v>1.7554995960990399E-2</v>
      </c>
      <c r="D3057" s="106">
        <v>1.1836139629895935E-2</v>
      </c>
      <c r="E3057" s="168">
        <v>3.3121136823077768E-2</v>
      </c>
      <c r="F3057" s="249">
        <v>3.028271526716881E-2</v>
      </c>
    </row>
    <row r="3058" spans="1:6" x14ac:dyDescent="0.3">
      <c r="A3058" s="63" t="s">
        <v>229</v>
      </c>
      <c r="B3058" s="74">
        <v>0.23546436343642749</v>
      </c>
      <c r="C3058" s="16">
        <v>0.11576551982216379</v>
      </c>
      <c r="D3058" s="107">
        <v>0.13483731762987577</v>
      </c>
      <c r="E3058" s="169">
        <v>0.13990387232259618</v>
      </c>
      <c r="F3058" s="248">
        <v>0.15649281563491635</v>
      </c>
    </row>
    <row r="3059" spans="1:6" x14ac:dyDescent="0.3">
      <c r="A3059" s="63" t="s">
        <v>93</v>
      </c>
      <c r="B3059" s="74">
        <v>0.41243062024405958</v>
      </c>
      <c r="C3059" s="16">
        <v>0.38714407536305973</v>
      </c>
      <c r="D3059" s="107">
        <v>0.41138873879002152</v>
      </c>
      <c r="E3059" s="169">
        <v>0.39186421111126551</v>
      </c>
      <c r="F3059" s="248">
        <v>0.40070693666626034</v>
      </c>
    </row>
    <row r="3060" spans="1:6" x14ac:dyDescent="0.3">
      <c r="A3060" s="63" t="s">
        <v>230</v>
      </c>
      <c r="B3060" s="74">
        <v>0.25571848409667092</v>
      </c>
      <c r="C3060" s="16">
        <v>0.39738175929420921</v>
      </c>
      <c r="D3060" s="107">
        <v>0.3839569977295425</v>
      </c>
      <c r="E3060" s="169">
        <v>0.38033091516232481</v>
      </c>
      <c r="F3060" s="248">
        <v>0.35434696500428642</v>
      </c>
    </row>
    <row r="3061" spans="1:6" x14ac:dyDescent="0.3">
      <c r="A3061" s="63" t="s">
        <v>282</v>
      </c>
      <c r="B3061" s="74">
        <v>3.7767911140187613E-2</v>
      </c>
      <c r="C3061" s="16">
        <v>8.2153649559576949E-2</v>
      </c>
      <c r="D3061" s="107">
        <v>5.7980806220664274E-2</v>
      </c>
      <c r="E3061" s="169">
        <v>5.4779864580735797E-2</v>
      </c>
      <c r="F3061" s="248">
        <v>5.817056742736823E-2</v>
      </c>
    </row>
    <row r="3062" spans="1:6" x14ac:dyDescent="0.3">
      <c r="A3062" s="64" t="s">
        <v>5</v>
      </c>
      <c r="B3062" s="77">
        <v>1</v>
      </c>
      <c r="C3062" s="19">
        <v>1</v>
      </c>
      <c r="D3062" s="108">
        <v>1</v>
      </c>
      <c r="E3062" s="170">
        <v>1</v>
      </c>
      <c r="F3062" s="247">
        <v>1</v>
      </c>
    </row>
    <row r="3063" spans="1:6" s="22" customFormat="1" x14ac:dyDescent="0.3">
      <c r="A3063" s="267" t="s">
        <v>6</v>
      </c>
      <c r="B3063" s="79">
        <v>499.99999999999989</v>
      </c>
      <c r="C3063" s="28">
        <v>499.99999131190202</v>
      </c>
      <c r="D3063" s="109">
        <v>500.00000847457659</v>
      </c>
      <c r="E3063" s="160">
        <v>499.99430379746764</v>
      </c>
      <c r="F3063" s="269">
        <v>1999.9943035839606</v>
      </c>
    </row>
    <row r="3064" spans="1:6" s="22" customFormat="1" x14ac:dyDescent="0.3">
      <c r="A3064" s="268" t="s">
        <v>7</v>
      </c>
      <c r="B3064" s="80">
        <v>812</v>
      </c>
      <c r="C3064" s="25">
        <v>1151</v>
      </c>
      <c r="D3064" s="110">
        <v>472</v>
      </c>
      <c r="E3064" s="161">
        <v>395</v>
      </c>
      <c r="F3064" s="271">
        <v>2830</v>
      </c>
    </row>
    <row r="3066" spans="1:6" x14ac:dyDescent="0.3">
      <c r="A3066" s="31" t="s">
        <v>296</v>
      </c>
      <c r="B3066" s="14">
        <f t="shared" ref="B3066" si="513">B3057+B3058</f>
        <v>0.29408298451908194</v>
      </c>
      <c r="C3066" s="14">
        <f>C3057+C3058</f>
        <v>0.13332051578315418</v>
      </c>
      <c r="D3066" s="14">
        <f>D3057+D3058</f>
        <v>0.14667345725977171</v>
      </c>
      <c r="E3066" s="14">
        <f t="shared" ref="E3066:F3066" si="514">E3057+E3058</f>
        <v>0.17302500914567395</v>
      </c>
      <c r="F3066" s="14">
        <f t="shared" si="514"/>
        <v>0.18677553090208515</v>
      </c>
    </row>
    <row r="3067" spans="1:6" x14ac:dyDescent="0.3">
      <c r="A3067" s="32" t="s">
        <v>98</v>
      </c>
      <c r="B3067" s="14">
        <f t="shared" ref="B3067" si="515">B3059</f>
        <v>0.41243062024405958</v>
      </c>
      <c r="C3067" s="14">
        <f t="shared" ref="C3067" si="516">C3059</f>
        <v>0.38714407536305973</v>
      </c>
      <c r="D3067" s="14">
        <f>D3059</f>
        <v>0.41138873879002152</v>
      </c>
      <c r="E3067" s="14">
        <f t="shared" ref="E3067:F3067" si="517">E3059</f>
        <v>0.39186421111126551</v>
      </c>
      <c r="F3067" s="14">
        <f t="shared" si="517"/>
        <v>0.40070693666626034</v>
      </c>
    </row>
    <row r="3068" spans="1:6" x14ac:dyDescent="0.3">
      <c r="A3068" s="13" t="s">
        <v>297</v>
      </c>
      <c r="B3068" s="14">
        <f t="shared" ref="B3068" si="518">B3060+B3061</f>
        <v>0.29348639523685854</v>
      </c>
      <c r="C3068" s="14">
        <f t="shared" ref="C3068" si="519">C3060+C3061</f>
        <v>0.47953540885378615</v>
      </c>
      <c r="D3068" s="14">
        <f>D3060+D3061</f>
        <v>0.44193780395020676</v>
      </c>
      <c r="E3068" s="14">
        <f t="shared" ref="E3068:F3068" si="520">E3060+E3061</f>
        <v>0.43511077974306062</v>
      </c>
      <c r="F3068" s="14">
        <f t="shared" si="520"/>
        <v>0.41251753243165468</v>
      </c>
    </row>
    <row r="3070" spans="1:6" x14ac:dyDescent="0.3">
      <c r="A3070" s="255" t="s">
        <v>100</v>
      </c>
      <c r="B3070" s="35">
        <v>2.9785527007753072</v>
      </c>
      <c r="C3070" s="35">
        <v>3.4108135466692167</v>
      </c>
      <c r="D3070" s="34">
        <v>3.3414090132812029</v>
      </c>
      <c r="E3070" s="34">
        <v>3.2837444983550421</v>
      </c>
      <c r="F3070" s="34">
        <v>3.253629853689771</v>
      </c>
    </row>
    <row r="3072" spans="1:6" x14ac:dyDescent="0.3">
      <c r="A3072" s="26" t="s">
        <v>8</v>
      </c>
      <c r="B3072" s="26" t="s">
        <v>9</v>
      </c>
    </row>
    <row r="3073" spans="1:6" x14ac:dyDescent="0.3">
      <c r="A3073" s="26" t="s">
        <v>10</v>
      </c>
      <c r="B3073" s="26" t="s">
        <v>11</v>
      </c>
    </row>
    <row r="3074" spans="1:6" x14ac:dyDescent="0.3">
      <c r="A3074" s="1"/>
      <c r="B3074" s="84"/>
    </row>
    <row r="3075" spans="1:6" x14ac:dyDescent="0.3">
      <c r="A3075" s="61" t="s">
        <v>347</v>
      </c>
      <c r="B3075" s="66"/>
      <c r="E3075" s="165"/>
    </row>
    <row r="3076" spans="1:6" x14ac:dyDescent="0.3">
      <c r="A3076" s="1"/>
    </row>
    <row r="3077" spans="1:6" x14ac:dyDescent="0.3">
      <c r="A3077" s="1"/>
      <c r="B3077" s="68" t="s">
        <v>492</v>
      </c>
      <c r="C3077" s="10" t="s">
        <v>394</v>
      </c>
      <c r="D3077" s="105" t="s">
        <v>517</v>
      </c>
      <c r="E3077" s="167" t="s">
        <v>577</v>
      </c>
      <c r="F3077" s="250" t="s">
        <v>5</v>
      </c>
    </row>
    <row r="3078" spans="1:6" x14ac:dyDescent="0.3">
      <c r="A3078" s="62" t="s">
        <v>281</v>
      </c>
      <c r="B3078" s="71">
        <v>6.8387495850065858E-2</v>
      </c>
      <c r="C3078" s="12">
        <v>4.9478774100413146E-2</v>
      </c>
      <c r="D3078" s="106">
        <v>2.0313779316715595E-2</v>
      </c>
      <c r="E3078" s="168">
        <v>4.6622809626945171E-2</v>
      </c>
      <c r="F3078" s="249">
        <v>4.6200713397431523E-2</v>
      </c>
    </row>
    <row r="3079" spans="1:6" x14ac:dyDescent="0.3">
      <c r="A3079" s="63" t="s">
        <v>229</v>
      </c>
      <c r="B3079" s="74">
        <v>0.16446999464827908</v>
      </c>
      <c r="C3079" s="16">
        <v>0.10026694526962546</v>
      </c>
      <c r="D3079" s="107">
        <v>0.1174026802135137</v>
      </c>
      <c r="E3079" s="169">
        <v>0.10959517260323226</v>
      </c>
      <c r="F3079" s="248">
        <v>0.12293373624827104</v>
      </c>
    </row>
    <row r="3080" spans="1:6" x14ac:dyDescent="0.3">
      <c r="A3080" s="63" t="s">
        <v>93</v>
      </c>
      <c r="B3080" s="74">
        <v>0.33678331904132042</v>
      </c>
      <c r="C3080" s="16">
        <v>0.26850428876636473</v>
      </c>
      <c r="D3080" s="107">
        <v>0.28214991894661162</v>
      </c>
      <c r="E3080" s="169">
        <v>0.24137743341379875</v>
      </c>
      <c r="F3080" s="248">
        <v>0.28220385637909334</v>
      </c>
    </row>
    <row r="3081" spans="1:6" x14ac:dyDescent="0.3">
      <c r="A3081" s="63" t="s">
        <v>230</v>
      </c>
      <c r="B3081" s="74">
        <v>0.33476241253086575</v>
      </c>
      <c r="C3081" s="16">
        <v>0.43300620039976001</v>
      </c>
      <c r="D3081" s="107">
        <v>0.42858220036301381</v>
      </c>
      <c r="E3081" s="169">
        <v>0.44703066237463401</v>
      </c>
      <c r="F3081" s="248">
        <v>0.41084526583628489</v>
      </c>
    </row>
    <row r="3082" spans="1:6" x14ac:dyDescent="0.3">
      <c r="A3082" s="63" t="s">
        <v>282</v>
      </c>
      <c r="B3082" s="74">
        <v>9.5596777929468871E-2</v>
      </c>
      <c r="C3082" s="16">
        <v>0.14874379146383659</v>
      </c>
      <c r="D3082" s="107">
        <v>0.15155142116014525</v>
      </c>
      <c r="E3082" s="169">
        <v>0.15537392198138977</v>
      </c>
      <c r="F3082" s="248">
        <v>0.1378164281389192</v>
      </c>
    </row>
    <row r="3083" spans="1:6" x14ac:dyDescent="0.3">
      <c r="A3083" s="64" t="s">
        <v>5</v>
      </c>
      <c r="B3083" s="77">
        <v>1</v>
      </c>
      <c r="C3083" s="19">
        <v>1</v>
      </c>
      <c r="D3083" s="108">
        <v>1</v>
      </c>
      <c r="E3083" s="170">
        <v>1</v>
      </c>
      <c r="F3083" s="247">
        <v>1</v>
      </c>
    </row>
    <row r="3084" spans="1:6" s="22" customFormat="1" x14ac:dyDescent="0.3">
      <c r="A3084" s="267" t="s">
        <v>6</v>
      </c>
      <c r="B3084" s="79">
        <v>499.99999999999989</v>
      </c>
      <c r="C3084" s="28">
        <v>499.99999131190202</v>
      </c>
      <c r="D3084" s="109">
        <v>500.00000847457659</v>
      </c>
      <c r="E3084" s="160">
        <v>499.99430379746764</v>
      </c>
      <c r="F3084" s="269">
        <v>1999.9943035839606</v>
      </c>
    </row>
    <row r="3085" spans="1:6" s="22" customFormat="1" x14ac:dyDescent="0.3">
      <c r="A3085" s="268" t="s">
        <v>7</v>
      </c>
      <c r="B3085" s="80">
        <v>812</v>
      </c>
      <c r="C3085" s="25">
        <v>1151</v>
      </c>
      <c r="D3085" s="110">
        <v>472</v>
      </c>
      <c r="E3085" s="161">
        <v>395</v>
      </c>
      <c r="F3085" s="271">
        <v>2830</v>
      </c>
    </row>
    <row r="3087" spans="1:6" x14ac:dyDescent="0.3">
      <c r="A3087" s="31" t="s">
        <v>296</v>
      </c>
      <c r="B3087" s="14">
        <f t="shared" ref="B3087" si="521">B3078+B3079</f>
        <v>0.23285749049834492</v>
      </c>
      <c r="C3087" s="14">
        <f>C3078+C3079</f>
        <v>0.14974571937003861</v>
      </c>
      <c r="D3087" s="14">
        <f>D3078+D3079</f>
        <v>0.13771645953022929</v>
      </c>
      <c r="E3087" s="14">
        <f t="shared" ref="E3087:F3087" si="522">E3078+E3079</f>
        <v>0.15621798223017744</v>
      </c>
      <c r="F3087" s="14">
        <f t="shared" si="522"/>
        <v>0.16913444964570257</v>
      </c>
    </row>
    <row r="3088" spans="1:6" x14ac:dyDescent="0.3">
      <c r="A3088" s="32" t="s">
        <v>98</v>
      </c>
      <c r="B3088" s="14">
        <f t="shared" ref="B3088" si="523">B3080</f>
        <v>0.33678331904132042</v>
      </c>
      <c r="C3088" s="14">
        <f t="shared" ref="C3088" si="524">C3080</f>
        <v>0.26850428876636473</v>
      </c>
      <c r="D3088" s="14">
        <f>D3080</f>
        <v>0.28214991894661162</v>
      </c>
      <c r="E3088" s="14">
        <f t="shared" ref="E3088:F3088" si="525">E3080</f>
        <v>0.24137743341379875</v>
      </c>
      <c r="F3088" s="14">
        <f t="shared" si="525"/>
        <v>0.28220385637909334</v>
      </c>
    </row>
    <row r="3089" spans="1:6" x14ac:dyDescent="0.3">
      <c r="A3089" s="13" t="s">
        <v>297</v>
      </c>
      <c r="B3089" s="14">
        <f t="shared" ref="B3089" si="526">B3081+B3082</f>
        <v>0.43035919046033461</v>
      </c>
      <c r="C3089" s="14">
        <f t="shared" ref="C3089" si="527">C3081+C3082</f>
        <v>0.58174999186359666</v>
      </c>
      <c r="D3089" s="14">
        <f>D3081+D3082</f>
        <v>0.58013362152315906</v>
      </c>
      <c r="E3089" s="14">
        <f t="shared" ref="E3089:F3089" si="528">E3081+E3082</f>
        <v>0.60240458435602373</v>
      </c>
      <c r="F3089" s="14">
        <f t="shared" si="528"/>
        <v>0.54866169397520403</v>
      </c>
    </row>
    <row r="3091" spans="1:6" x14ac:dyDescent="0.3">
      <c r="A3091" s="255" t="s">
        <v>100</v>
      </c>
      <c r="B3091" s="35">
        <v>3.2247109820413931</v>
      </c>
      <c r="C3091" s="35">
        <v>3.5312692898569793</v>
      </c>
      <c r="D3091" s="34">
        <v>3.5736548038363609</v>
      </c>
      <c r="E3091" s="34">
        <v>3.5549377144802907</v>
      </c>
      <c r="F3091" s="34">
        <v>3.4711429590709919</v>
      </c>
    </row>
    <row r="3093" spans="1:6" x14ac:dyDescent="0.3">
      <c r="A3093" s="26" t="s">
        <v>8</v>
      </c>
      <c r="B3093" s="26" t="s">
        <v>9</v>
      </c>
    </row>
    <row r="3094" spans="1:6" x14ac:dyDescent="0.3">
      <c r="A3094" s="26" t="s">
        <v>10</v>
      </c>
      <c r="B3094" s="26" t="s">
        <v>11</v>
      </c>
    </row>
    <row r="3095" spans="1:6" x14ac:dyDescent="0.3">
      <c r="A3095" s="1"/>
      <c r="B3095" s="84"/>
    </row>
    <row r="3096" spans="1:6" x14ac:dyDescent="0.3">
      <c r="A3096" s="61" t="s">
        <v>348</v>
      </c>
      <c r="B3096" s="66"/>
      <c r="E3096" s="165"/>
    </row>
    <row r="3097" spans="1:6" x14ac:dyDescent="0.3">
      <c r="A3097" s="1"/>
    </row>
    <row r="3098" spans="1:6" x14ac:dyDescent="0.3">
      <c r="A3098" s="1"/>
      <c r="B3098" s="68" t="s">
        <v>492</v>
      </c>
      <c r="C3098" s="10" t="s">
        <v>394</v>
      </c>
      <c r="D3098" s="105" t="s">
        <v>517</v>
      </c>
      <c r="E3098" s="167" t="s">
        <v>577</v>
      </c>
      <c r="F3098" s="250" t="s">
        <v>5</v>
      </c>
    </row>
    <row r="3099" spans="1:6" x14ac:dyDescent="0.3">
      <c r="A3099" s="62" t="s">
        <v>281</v>
      </c>
      <c r="B3099" s="71">
        <v>7.207374849646922E-2</v>
      </c>
      <c r="C3099" s="12">
        <v>3.2016323753541721E-2</v>
      </c>
      <c r="D3099" s="106">
        <v>1.3195817572952245E-2</v>
      </c>
      <c r="E3099" s="168">
        <v>3.7235107741733803E-2</v>
      </c>
      <c r="F3099" s="249">
        <v>3.8630253285648092E-2</v>
      </c>
    </row>
    <row r="3100" spans="1:6" x14ac:dyDescent="0.3">
      <c r="A3100" s="63" t="s">
        <v>229</v>
      </c>
      <c r="B3100" s="74">
        <v>0.17566001199772063</v>
      </c>
      <c r="C3100" s="16">
        <v>0.12826642186388232</v>
      </c>
      <c r="D3100" s="107">
        <v>0.12452064195727709</v>
      </c>
      <c r="E3100" s="169">
        <v>0.15337010168470286</v>
      </c>
      <c r="F3100" s="248">
        <v>0.14545427181677317</v>
      </c>
    </row>
    <row r="3101" spans="1:6" x14ac:dyDescent="0.3">
      <c r="A3101" s="63" t="s">
        <v>93</v>
      </c>
      <c r="B3101" s="74">
        <v>0.366867609561009</v>
      </c>
      <c r="C3101" s="16">
        <v>0.34044054631521353</v>
      </c>
      <c r="D3101" s="107">
        <v>0.35492739652665439</v>
      </c>
      <c r="E3101" s="169">
        <v>0.31619879213813828</v>
      </c>
      <c r="F3101" s="248">
        <v>0.34460866711128529</v>
      </c>
    </row>
    <row r="3102" spans="1:6" x14ac:dyDescent="0.3">
      <c r="A3102" s="63" t="s">
        <v>230</v>
      </c>
      <c r="B3102" s="74">
        <v>0.29278931619219728</v>
      </c>
      <c r="C3102" s="16">
        <v>0.35518011477289507</v>
      </c>
      <c r="D3102" s="107">
        <v>0.38779485571534161</v>
      </c>
      <c r="E3102" s="169">
        <v>0.37544377087840219</v>
      </c>
      <c r="F3102" s="248">
        <v>0.35280195004145509</v>
      </c>
    </row>
    <row r="3103" spans="1:6" x14ac:dyDescent="0.3">
      <c r="A3103" s="63" t="s">
        <v>282</v>
      </c>
      <c r="B3103" s="74">
        <v>9.2609313752603922E-2</v>
      </c>
      <c r="C3103" s="16">
        <v>0.14409659329446742</v>
      </c>
      <c r="D3103" s="107">
        <v>0.11956128822777462</v>
      </c>
      <c r="E3103" s="169">
        <v>0.11775222755702282</v>
      </c>
      <c r="F3103" s="248">
        <v>0.11850485774483838</v>
      </c>
    </row>
    <row r="3104" spans="1:6" x14ac:dyDescent="0.3">
      <c r="A3104" s="64" t="s">
        <v>5</v>
      </c>
      <c r="B3104" s="77">
        <v>1</v>
      </c>
      <c r="C3104" s="19">
        <v>1</v>
      </c>
      <c r="D3104" s="108">
        <v>1</v>
      </c>
      <c r="E3104" s="170">
        <v>1</v>
      </c>
      <c r="F3104" s="247">
        <v>1</v>
      </c>
    </row>
    <row r="3105" spans="1:6" s="22" customFormat="1" x14ac:dyDescent="0.3">
      <c r="A3105" s="267" t="s">
        <v>6</v>
      </c>
      <c r="B3105" s="79">
        <v>499.99999999999989</v>
      </c>
      <c r="C3105" s="28">
        <v>499.99999131190202</v>
      </c>
      <c r="D3105" s="109">
        <v>500.00000847457659</v>
      </c>
      <c r="E3105" s="160">
        <v>499.99430379746764</v>
      </c>
      <c r="F3105" s="269">
        <v>1999.9943035839606</v>
      </c>
    </row>
    <row r="3106" spans="1:6" s="22" customFormat="1" x14ac:dyDescent="0.3">
      <c r="A3106" s="268" t="s">
        <v>7</v>
      </c>
      <c r="B3106" s="80">
        <v>812</v>
      </c>
      <c r="C3106" s="25">
        <v>1151</v>
      </c>
      <c r="D3106" s="110">
        <v>472</v>
      </c>
      <c r="E3106" s="161">
        <v>395</v>
      </c>
      <c r="F3106" s="271">
        <v>2830</v>
      </c>
    </row>
    <row r="3108" spans="1:6" x14ac:dyDescent="0.3">
      <c r="A3108" s="31" t="s">
        <v>296</v>
      </c>
      <c r="B3108" s="14">
        <f t="shared" ref="B3108" si="529">B3099+B3100</f>
        <v>0.24773376049418985</v>
      </c>
      <c r="C3108" s="14">
        <f>C3099+C3100</f>
        <v>0.16028274561742403</v>
      </c>
      <c r="D3108" s="14">
        <f>D3099+D3100</f>
        <v>0.13771645953022935</v>
      </c>
      <c r="E3108" s="14">
        <f t="shared" ref="E3108:F3108" si="530">E3099+E3100</f>
        <v>0.19060520942643666</v>
      </c>
      <c r="F3108" s="14">
        <f t="shared" si="530"/>
        <v>0.18408452510242126</v>
      </c>
    </row>
    <row r="3109" spans="1:6" x14ac:dyDescent="0.3">
      <c r="A3109" s="32" t="s">
        <v>98</v>
      </c>
      <c r="B3109" s="14">
        <f t="shared" ref="B3109" si="531">B3101</f>
        <v>0.366867609561009</v>
      </c>
      <c r="C3109" s="14">
        <f t="shared" ref="C3109" si="532">C3101</f>
        <v>0.34044054631521353</v>
      </c>
      <c r="D3109" s="14">
        <f>D3101</f>
        <v>0.35492739652665439</v>
      </c>
      <c r="E3109" s="14">
        <f t="shared" ref="E3109:F3109" si="533">E3101</f>
        <v>0.31619879213813828</v>
      </c>
      <c r="F3109" s="14">
        <f t="shared" si="533"/>
        <v>0.34460866711128529</v>
      </c>
    </row>
    <row r="3110" spans="1:6" x14ac:dyDescent="0.3">
      <c r="A3110" s="13" t="s">
        <v>297</v>
      </c>
      <c r="B3110" s="14">
        <f t="shared" ref="B3110" si="534">B3102+B3103</f>
        <v>0.38539862994480123</v>
      </c>
      <c r="C3110" s="14">
        <f t="shared" ref="C3110" si="535">C3102+C3103</f>
        <v>0.49927670806736246</v>
      </c>
      <c r="D3110" s="14">
        <f>D3102+D3103</f>
        <v>0.50735614394311623</v>
      </c>
      <c r="E3110" s="14">
        <f t="shared" ref="E3110:F3110" si="536">E3102+E3103</f>
        <v>0.493195998435425</v>
      </c>
      <c r="F3110" s="14">
        <f t="shared" si="536"/>
        <v>0.47130680778629347</v>
      </c>
    </row>
    <row r="3112" spans="1:6" x14ac:dyDescent="0.3">
      <c r="A3112" s="255" t="s">
        <v>100</v>
      </c>
      <c r="B3112" s="35">
        <v>3.1582004347067438</v>
      </c>
      <c r="C3112" s="35">
        <v>3.4510742319908667</v>
      </c>
      <c r="D3112" s="34">
        <v>3.4760051550677109</v>
      </c>
      <c r="E3112" s="34">
        <v>3.3831079088242797</v>
      </c>
      <c r="F3112" s="34">
        <v>3.3670968871430644</v>
      </c>
    </row>
    <row r="3114" spans="1:6" x14ac:dyDescent="0.3">
      <c r="A3114" s="26" t="s">
        <v>8</v>
      </c>
      <c r="B3114" s="26" t="s">
        <v>9</v>
      </c>
    </row>
    <row r="3115" spans="1:6" x14ac:dyDescent="0.3">
      <c r="A3115" s="26" t="s">
        <v>10</v>
      </c>
      <c r="B3115" s="26" t="s">
        <v>11</v>
      </c>
    </row>
    <row r="3116" spans="1:6" x14ac:dyDescent="0.3">
      <c r="A3116" s="1"/>
      <c r="B3116" s="84"/>
    </row>
    <row r="3117" spans="1:6" x14ac:dyDescent="0.3">
      <c r="A3117" s="61" t="s">
        <v>349</v>
      </c>
      <c r="B3117" s="66"/>
      <c r="E3117" s="165"/>
    </row>
    <row r="3118" spans="1:6" x14ac:dyDescent="0.3">
      <c r="A3118" s="1"/>
    </row>
    <row r="3119" spans="1:6" x14ac:dyDescent="0.3">
      <c r="A3119" s="1"/>
      <c r="B3119" s="68" t="s">
        <v>492</v>
      </c>
      <c r="C3119" s="10" t="s">
        <v>394</v>
      </c>
      <c r="D3119" s="105" t="s">
        <v>517</v>
      </c>
      <c r="E3119" s="167" t="s">
        <v>577</v>
      </c>
      <c r="F3119" s="250" t="s">
        <v>5</v>
      </c>
    </row>
    <row r="3120" spans="1:6" x14ac:dyDescent="0.3">
      <c r="A3120" s="62" t="s">
        <v>281</v>
      </c>
      <c r="B3120" s="71">
        <v>0.12837573256487364</v>
      </c>
      <c r="C3120" s="12">
        <v>7.8317618215771018E-2</v>
      </c>
      <c r="D3120" s="106">
        <v>4.838466443415821E-2</v>
      </c>
      <c r="E3120" s="168">
        <v>7.4048185359073718E-2</v>
      </c>
      <c r="F3120" s="249">
        <v>8.2281573466580452E-2</v>
      </c>
    </row>
    <row r="3121" spans="1:6" x14ac:dyDescent="0.3">
      <c r="A3121" s="63" t="s">
        <v>229</v>
      </c>
      <c r="B3121" s="74">
        <v>0.26606294664066871</v>
      </c>
      <c r="C3121" s="16">
        <v>0.19694080012060478</v>
      </c>
      <c r="D3121" s="107">
        <v>0.23632482438432498</v>
      </c>
      <c r="E3121" s="169">
        <v>0.25157375210603683</v>
      </c>
      <c r="F3121" s="248">
        <v>0.23772554154303782</v>
      </c>
    </row>
    <row r="3122" spans="1:6" x14ac:dyDescent="0.3">
      <c r="A3122" s="63" t="s">
        <v>93</v>
      </c>
      <c r="B3122" s="74">
        <v>0.38040222523162404</v>
      </c>
      <c r="C3122" s="16">
        <v>0.38429373387130694</v>
      </c>
      <c r="D3122" s="107">
        <v>0.37436085594303642</v>
      </c>
      <c r="E3122" s="169">
        <v>0.35051513245087568</v>
      </c>
      <c r="F3122" s="248">
        <v>0.37239304914137572</v>
      </c>
    </row>
    <row r="3123" spans="1:6" x14ac:dyDescent="0.3">
      <c r="A3123" s="63" t="s">
        <v>230</v>
      </c>
      <c r="B3123" s="74">
        <v>0.18669764632951685</v>
      </c>
      <c r="C3123" s="16">
        <v>0.25391711388213928</v>
      </c>
      <c r="D3123" s="107">
        <v>0.27735035123134999</v>
      </c>
      <c r="E3123" s="169">
        <v>0.25231148202954229</v>
      </c>
      <c r="F3123" s="248">
        <v>0.2425691207189869</v>
      </c>
    </row>
    <row r="3124" spans="1:6" x14ac:dyDescent="0.3">
      <c r="A3124" s="63" t="s">
        <v>282</v>
      </c>
      <c r="B3124" s="74">
        <v>3.846144923331684E-2</v>
      </c>
      <c r="C3124" s="16">
        <v>8.6530733910177904E-2</v>
      </c>
      <c r="D3124" s="107">
        <v>6.3579304007130424E-2</v>
      </c>
      <c r="E3124" s="169">
        <v>7.1551448054471514E-2</v>
      </c>
      <c r="F3124" s="248">
        <v>6.5030715130019123E-2</v>
      </c>
    </row>
    <row r="3125" spans="1:6" x14ac:dyDescent="0.3">
      <c r="A3125" s="64" t="s">
        <v>5</v>
      </c>
      <c r="B3125" s="77">
        <v>1</v>
      </c>
      <c r="C3125" s="19">
        <v>1</v>
      </c>
      <c r="D3125" s="108">
        <v>1</v>
      </c>
      <c r="E3125" s="170">
        <v>1</v>
      </c>
      <c r="F3125" s="247">
        <v>1</v>
      </c>
    </row>
    <row r="3126" spans="1:6" s="22" customFormat="1" x14ac:dyDescent="0.3">
      <c r="A3126" s="267" t="s">
        <v>6</v>
      </c>
      <c r="B3126" s="79">
        <v>499.99999999999989</v>
      </c>
      <c r="C3126" s="28">
        <v>499.99999131190202</v>
      </c>
      <c r="D3126" s="109">
        <v>500.00000847457659</v>
      </c>
      <c r="E3126" s="160">
        <v>499.99430379746764</v>
      </c>
      <c r="F3126" s="269">
        <v>1999.9943035839606</v>
      </c>
    </row>
    <row r="3127" spans="1:6" s="22" customFormat="1" x14ac:dyDescent="0.3">
      <c r="A3127" s="268" t="s">
        <v>7</v>
      </c>
      <c r="B3127" s="80">
        <v>812</v>
      </c>
      <c r="C3127" s="25">
        <v>1151</v>
      </c>
      <c r="D3127" s="110">
        <v>472</v>
      </c>
      <c r="E3127" s="161">
        <v>395</v>
      </c>
      <c r="F3127" s="271">
        <v>2830</v>
      </c>
    </row>
    <row r="3129" spans="1:6" x14ac:dyDescent="0.3">
      <c r="A3129" s="31" t="s">
        <v>296</v>
      </c>
      <c r="B3129" s="14">
        <f t="shared" ref="B3129" si="537">B3120+B3121</f>
        <v>0.39443867920554232</v>
      </c>
      <c r="C3129" s="14">
        <f>C3120+C3121</f>
        <v>0.27525841833637577</v>
      </c>
      <c r="D3129" s="14">
        <f>D3120+D3121</f>
        <v>0.28470948881848318</v>
      </c>
      <c r="E3129" s="14">
        <f t="shared" ref="E3129:F3129" si="538">E3120+E3121</f>
        <v>0.32562193746511053</v>
      </c>
      <c r="F3129" s="14">
        <f t="shared" si="538"/>
        <v>0.32000711500961826</v>
      </c>
    </row>
    <row r="3130" spans="1:6" x14ac:dyDescent="0.3">
      <c r="A3130" s="32" t="s">
        <v>98</v>
      </c>
      <c r="B3130" s="14">
        <f t="shared" ref="B3130" si="539">B3122</f>
        <v>0.38040222523162404</v>
      </c>
      <c r="C3130" s="14">
        <f t="shared" ref="C3130" si="540">C3122</f>
        <v>0.38429373387130694</v>
      </c>
      <c r="D3130" s="14">
        <f>D3122</f>
        <v>0.37436085594303642</v>
      </c>
      <c r="E3130" s="14">
        <f t="shared" ref="E3130:F3130" si="541">E3122</f>
        <v>0.35051513245087568</v>
      </c>
      <c r="F3130" s="14">
        <f t="shared" si="541"/>
        <v>0.37239304914137572</v>
      </c>
    </row>
    <row r="3131" spans="1:6" x14ac:dyDescent="0.3">
      <c r="A3131" s="13" t="s">
        <v>297</v>
      </c>
      <c r="B3131" s="14">
        <f t="shared" ref="B3131" si="542">B3123+B3124</f>
        <v>0.2251590955628337</v>
      </c>
      <c r="C3131" s="14">
        <f t="shared" ref="C3131" si="543">C3123+C3124</f>
        <v>0.34044784779231718</v>
      </c>
      <c r="D3131" s="14">
        <f>D3123+D3124</f>
        <v>0.3409296552384804</v>
      </c>
      <c r="E3131" s="14">
        <f t="shared" ref="E3131:F3131" si="544">E3123+E3124</f>
        <v>0.32386293008401379</v>
      </c>
      <c r="F3131" s="14">
        <f t="shared" si="544"/>
        <v>0.30759983584900602</v>
      </c>
    </row>
    <row r="3133" spans="1:6" x14ac:dyDescent="0.3">
      <c r="A3133" s="255" t="s">
        <v>100</v>
      </c>
      <c r="B3133" s="35">
        <v>2.7408061330257318</v>
      </c>
      <c r="C3133" s="35">
        <v>3.0734025451503486</v>
      </c>
      <c r="D3133" s="34">
        <v>3.0714148059929718</v>
      </c>
      <c r="E3133" s="34">
        <v>2.9957442553143014</v>
      </c>
      <c r="F3133" s="34">
        <v>2.9703418625028259</v>
      </c>
    </row>
    <row r="3135" spans="1:6" x14ac:dyDescent="0.3">
      <c r="A3135" s="26" t="s">
        <v>8</v>
      </c>
      <c r="B3135" s="26" t="s">
        <v>9</v>
      </c>
    </row>
    <row r="3136" spans="1:6" x14ac:dyDescent="0.3">
      <c r="A3136" s="26" t="s">
        <v>10</v>
      </c>
      <c r="B3136" s="26" t="s">
        <v>11</v>
      </c>
    </row>
    <row r="3137" spans="1:6" x14ac:dyDescent="0.3">
      <c r="A3137" s="1"/>
      <c r="B3137" s="84"/>
    </row>
    <row r="3138" spans="1:6" x14ac:dyDescent="0.3">
      <c r="A3138" s="61" t="s">
        <v>350</v>
      </c>
      <c r="B3138" s="66"/>
      <c r="E3138" s="165"/>
    </row>
    <row r="3139" spans="1:6" x14ac:dyDescent="0.3">
      <c r="A3139" s="1"/>
    </row>
    <row r="3140" spans="1:6" x14ac:dyDescent="0.3">
      <c r="A3140" s="1"/>
      <c r="B3140" s="68" t="s">
        <v>492</v>
      </c>
      <c r="C3140" s="10" t="s">
        <v>394</v>
      </c>
      <c r="D3140" s="105" t="s">
        <v>517</v>
      </c>
      <c r="E3140" s="167" t="s">
        <v>577</v>
      </c>
      <c r="F3140" s="250" t="s">
        <v>5</v>
      </c>
    </row>
    <row r="3141" spans="1:6" x14ac:dyDescent="0.3">
      <c r="A3141" s="62" t="s">
        <v>281</v>
      </c>
      <c r="B3141" s="71">
        <v>7.9430380558271285E-2</v>
      </c>
      <c r="C3141" s="12">
        <v>3.418558269653494E-2</v>
      </c>
      <c r="D3141" s="106">
        <v>2.3352707231310041E-2</v>
      </c>
      <c r="E3141" s="168">
        <v>3.8852341355787648E-2</v>
      </c>
      <c r="F3141" s="249">
        <v>4.3955267449267102E-2</v>
      </c>
    </row>
    <row r="3142" spans="1:6" x14ac:dyDescent="0.3">
      <c r="A3142" s="63" t="s">
        <v>229</v>
      </c>
      <c r="B3142" s="74">
        <v>0.21620293022286372</v>
      </c>
      <c r="C3142" s="16">
        <v>7.8448932727175236E-2</v>
      </c>
      <c r="D3142" s="107">
        <v>0.11300407435586299</v>
      </c>
      <c r="E3142" s="169">
        <v>0.11005264616938684</v>
      </c>
      <c r="F3142" s="248">
        <v>0.12942720120137891</v>
      </c>
    </row>
    <row r="3143" spans="1:6" x14ac:dyDescent="0.3">
      <c r="A3143" s="63" t="s">
        <v>93</v>
      </c>
      <c r="B3143" s="74">
        <v>0.36317024565290223</v>
      </c>
      <c r="C3143" s="16">
        <v>0.35114011383388544</v>
      </c>
      <c r="D3143" s="107">
        <v>0.2762318491316636</v>
      </c>
      <c r="E3143" s="169">
        <v>0.32681714095477044</v>
      </c>
      <c r="F3143" s="248">
        <v>0.32933984425848495</v>
      </c>
    </row>
    <row r="3144" spans="1:6" x14ac:dyDescent="0.3">
      <c r="A3144" s="63" t="s">
        <v>230</v>
      </c>
      <c r="B3144" s="74">
        <v>0.27399003820442486</v>
      </c>
      <c r="C3144" s="16">
        <v>0.39222882697183004</v>
      </c>
      <c r="D3144" s="107">
        <v>0.44329748189326329</v>
      </c>
      <c r="E3144" s="169">
        <v>0.38690617994382187</v>
      </c>
      <c r="F3144" s="248">
        <v>0.37410559551043304</v>
      </c>
    </row>
    <row r="3145" spans="1:6" x14ac:dyDescent="0.3">
      <c r="A3145" s="63" t="s">
        <v>282</v>
      </c>
      <c r="B3145" s="74">
        <v>6.7206405361537852E-2</v>
      </c>
      <c r="C3145" s="16">
        <v>0.1439965437705743</v>
      </c>
      <c r="D3145" s="107">
        <v>0.14411388738790004</v>
      </c>
      <c r="E3145" s="169">
        <v>0.13737169157623325</v>
      </c>
      <c r="F3145" s="248">
        <v>0.12317209158043604</v>
      </c>
    </row>
    <row r="3146" spans="1:6" x14ac:dyDescent="0.3">
      <c r="A3146" s="64" t="s">
        <v>5</v>
      </c>
      <c r="B3146" s="77">
        <v>1</v>
      </c>
      <c r="C3146" s="19">
        <v>1</v>
      </c>
      <c r="D3146" s="108">
        <v>1</v>
      </c>
      <c r="E3146" s="170">
        <v>1</v>
      </c>
      <c r="F3146" s="247">
        <v>1</v>
      </c>
    </row>
    <row r="3147" spans="1:6" s="22" customFormat="1" x14ac:dyDescent="0.3">
      <c r="A3147" s="267" t="s">
        <v>6</v>
      </c>
      <c r="B3147" s="79">
        <v>499.99999999999989</v>
      </c>
      <c r="C3147" s="28">
        <v>499.99999131190202</v>
      </c>
      <c r="D3147" s="109">
        <v>500.00000847457659</v>
      </c>
      <c r="E3147" s="160">
        <v>499.99430379746764</v>
      </c>
      <c r="F3147" s="269">
        <v>1999.9943035839606</v>
      </c>
    </row>
    <row r="3148" spans="1:6" s="22" customFormat="1" x14ac:dyDescent="0.3">
      <c r="A3148" s="268" t="s">
        <v>7</v>
      </c>
      <c r="B3148" s="80">
        <v>812</v>
      </c>
      <c r="C3148" s="25">
        <v>1151</v>
      </c>
      <c r="D3148" s="110">
        <v>472</v>
      </c>
      <c r="E3148" s="161">
        <v>395</v>
      </c>
      <c r="F3148" s="271">
        <v>2830</v>
      </c>
    </row>
    <row r="3150" spans="1:6" x14ac:dyDescent="0.3">
      <c r="A3150" s="31" t="s">
        <v>296</v>
      </c>
      <c r="B3150" s="14">
        <f t="shared" ref="B3150" si="545">B3141+B3142</f>
        <v>0.29563331078113497</v>
      </c>
      <c r="C3150" s="14">
        <f>C3141+C3142</f>
        <v>0.11263451542371017</v>
      </c>
      <c r="D3150" s="14">
        <f>D3141+D3142</f>
        <v>0.13635678158717301</v>
      </c>
      <c r="E3150" s="14">
        <f t="shared" ref="E3150:F3150" si="546">E3141+E3142</f>
        <v>0.1489049875251745</v>
      </c>
      <c r="F3150" s="14">
        <f t="shared" si="546"/>
        <v>0.17338246865064599</v>
      </c>
    </row>
    <row r="3151" spans="1:6" x14ac:dyDescent="0.3">
      <c r="A3151" s="32" t="s">
        <v>98</v>
      </c>
      <c r="B3151" s="14">
        <f t="shared" ref="B3151" si="547">B3143</f>
        <v>0.36317024565290223</v>
      </c>
      <c r="C3151" s="14">
        <f t="shared" ref="C3151" si="548">C3143</f>
        <v>0.35114011383388544</v>
      </c>
      <c r="D3151" s="14">
        <f>D3143</f>
        <v>0.2762318491316636</v>
      </c>
      <c r="E3151" s="14">
        <f t="shared" ref="E3151:F3151" si="549">E3143</f>
        <v>0.32681714095477044</v>
      </c>
      <c r="F3151" s="14">
        <f t="shared" si="549"/>
        <v>0.32933984425848495</v>
      </c>
    </row>
    <row r="3152" spans="1:6" x14ac:dyDescent="0.3">
      <c r="A3152" s="13" t="s">
        <v>297</v>
      </c>
      <c r="B3152" s="14">
        <f t="shared" ref="B3152" si="550">B3144+B3145</f>
        <v>0.34119644356596268</v>
      </c>
      <c r="C3152" s="14">
        <f t="shared" ref="C3152" si="551">C3144+C3145</f>
        <v>0.53622537074240428</v>
      </c>
      <c r="D3152" s="14">
        <f>D3144+D3145</f>
        <v>0.58741136928116333</v>
      </c>
      <c r="E3152" s="14">
        <f t="shared" ref="E3152:F3152" si="552">E3144+E3145</f>
        <v>0.52427787152005512</v>
      </c>
      <c r="F3152" s="14">
        <f t="shared" si="552"/>
        <v>0.49727768709086906</v>
      </c>
    </row>
    <row r="3154" spans="1:6" x14ac:dyDescent="0.3">
      <c r="A3154" s="255" t="s">
        <v>100</v>
      </c>
      <c r="B3154" s="35">
        <v>3.0333391575880926</v>
      </c>
      <c r="C3154" s="35">
        <v>3.5334018163927339</v>
      </c>
      <c r="D3154" s="34">
        <v>3.5718157678505791</v>
      </c>
      <c r="E3154" s="34">
        <v>3.4738922342153247</v>
      </c>
      <c r="F3154" s="34">
        <v>3.4031120425713919</v>
      </c>
    </row>
    <row r="3156" spans="1:6" x14ac:dyDescent="0.3">
      <c r="A3156" s="26" t="s">
        <v>8</v>
      </c>
      <c r="B3156" s="26" t="s">
        <v>9</v>
      </c>
    </row>
    <row r="3157" spans="1:6" x14ac:dyDescent="0.3">
      <c r="A3157" s="26" t="s">
        <v>10</v>
      </c>
      <c r="B3157" s="26" t="s">
        <v>11</v>
      </c>
    </row>
    <row r="3158" spans="1:6" x14ac:dyDescent="0.3">
      <c r="A3158" s="1"/>
      <c r="B3158" s="84"/>
    </row>
    <row r="3159" spans="1:6" x14ac:dyDescent="0.3">
      <c r="A3159" s="61" t="s">
        <v>351</v>
      </c>
      <c r="B3159" s="66"/>
      <c r="E3159" s="165"/>
    </row>
    <row r="3160" spans="1:6" x14ac:dyDescent="0.3">
      <c r="A3160" s="1"/>
    </row>
    <row r="3161" spans="1:6" x14ac:dyDescent="0.3">
      <c r="A3161" s="1"/>
      <c r="B3161" s="68" t="s">
        <v>492</v>
      </c>
      <c r="C3161" s="10" t="s">
        <v>394</v>
      </c>
      <c r="D3161" s="105" t="s">
        <v>517</v>
      </c>
      <c r="E3161" s="167" t="s">
        <v>577</v>
      </c>
      <c r="F3161" s="250" t="s">
        <v>5</v>
      </c>
    </row>
    <row r="3162" spans="1:6" x14ac:dyDescent="0.3">
      <c r="A3162" s="62" t="s">
        <v>281</v>
      </c>
      <c r="B3162" s="71">
        <v>6.8141582871269674E-2</v>
      </c>
      <c r="C3162" s="12">
        <v>3.5675795580813172E-2</v>
      </c>
      <c r="D3162" s="106">
        <v>5.9180698149479682E-3</v>
      </c>
      <c r="E3162" s="168">
        <v>3.8043724548760711E-2</v>
      </c>
      <c r="F3162" s="249">
        <v>3.6944789948114135E-2</v>
      </c>
    </row>
    <row r="3163" spans="1:6" x14ac:dyDescent="0.3">
      <c r="A3163" s="63" t="s">
        <v>229</v>
      </c>
      <c r="B3163" s="74">
        <v>0.1834189694146037</v>
      </c>
      <c r="C3163" s="16">
        <v>8.9159454199121732E-2</v>
      </c>
      <c r="D3163" s="107">
        <v>9.069147303912746E-2</v>
      </c>
      <c r="E3163" s="169">
        <v>9.6128943241125558E-2</v>
      </c>
      <c r="F3163" s="248">
        <v>0.11484976330151979</v>
      </c>
    </row>
    <row r="3164" spans="1:6" x14ac:dyDescent="0.3">
      <c r="A3164" s="63" t="s">
        <v>93</v>
      </c>
      <c r="B3164" s="74">
        <v>0.38187330744043069</v>
      </c>
      <c r="C3164" s="16">
        <v>0.30386063342937686</v>
      </c>
      <c r="D3164" s="107">
        <v>0.3079024100355523</v>
      </c>
      <c r="E3164" s="169">
        <v>0.29738794492595488</v>
      </c>
      <c r="F3164" s="248">
        <v>0.32275614622817872</v>
      </c>
    </row>
    <row r="3165" spans="1:6" x14ac:dyDescent="0.3">
      <c r="A3165" s="63" t="s">
        <v>230</v>
      </c>
      <c r="B3165" s="74">
        <v>0.28139428995924121</v>
      </c>
      <c r="C3165" s="16">
        <v>0.37839500744387478</v>
      </c>
      <c r="D3165" s="107">
        <v>0.43042123634879287</v>
      </c>
      <c r="E3165" s="169">
        <v>0.39548526502200654</v>
      </c>
      <c r="F3165" s="248">
        <v>0.37142388138392834</v>
      </c>
    </row>
    <row r="3166" spans="1:6" x14ac:dyDescent="0.3">
      <c r="A3166" s="63" t="s">
        <v>282</v>
      </c>
      <c r="B3166" s="74">
        <v>8.5171850314454789E-2</v>
      </c>
      <c r="C3166" s="16">
        <v>0.19290910934681349</v>
      </c>
      <c r="D3166" s="107">
        <v>0.16506681076157931</v>
      </c>
      <c r="E3166" s="169">
        <v>0.17295412226215245</v>
      </c>
      <c r="F3166" s="248">
        <v>0.15402541913825926</v>
      </c>
    </row>
    <row r="3167" spans="1:6" x14ac:dyDescent="0.3">
      <c r="A3167" s="64" t="s">
        <v>5</v>
      </c>
      <c r="B3167" s="77">
        <v>1</v>
      </c>
      <c r="C3167" s="19">
        <v>1</v>
      </c>
      <c r="D3167" s="108">
        <v>1</v>
      </c>
      <c r="E3167" s="170">
        <v>1</v>
      </c>
      <c r="F3167" s="247">
        <v>1</v>
      </c>
    </row>
    <row r="3168" spans="1:6" s="22" customFormat="1" x14ac:dyDescent="0.3">
      <c r="A3168" s="267" t="s">
        <v>6</v>
      </c>
      <c r="B3168" s="79">
        <v>499.99999999999989</v>
      </c>
      <c r="C3168" s="28">
        <v>499.99999131190202</v>
      </c>
      <c r="D3168" s="109">
        <v>500.00000847457659</v>
      </c>
      <c r="E3168" s="160">
        <v>499.99430379746764</v>
      </c>
      <c r="F3168" s="269">
        <v>1999.9943035839606</v>
      </c>
    </row>
    <row r="3169" spans="1:6" s="22" customFormat="1" x14ac:dyDescent="0.3">
      <c r="A3169" s="268" t="s">
        <v>7</v>
      </c>
      <c r="B3169" s="80">
        <v>812</v>
      </c>
      <c r="C3169" s="25">
        <v>1151</v>
      </c>
      <c r="D3169" s="110">
        <v>472</v>
      </c>
      <c r="E3169" s="161">
        <v>395</v>
      </c>
      <c r="F3169" s="271">
        <v>2830</v>
      </c>
    </row>
    <row r="3171" spans="1:6" x14ac:dyDescent="0.3">
      <c r="A3171" s="31" t="s">
        <v>296</v>
      </c>
      <c r="B3171" s="14">
        <f t="shared" ref="B3171" si="553">B3162+B3163</f>
        <v>0.25156055228587337</v>
      </c>
      <c r="C3171" s="14">
        <f>C3162+C3163</f>
        <v>0.1248352497799349</v>
      </c>
      <c r="D3171" s="14">
        <f>D3162+D3163</f>
        <v>9.6609542854075428E-2</v>
      </c>
      <c r="E3171" s="14">
        <f t="shared" ref="E3171:F3171" si="554">E3162+E3163</f>
        <v>0.13417266778988626</v>
      </c>
      <c r="F3171" s="14">
        <f t="shared" si="554"/>
        <v>0.15179455324963392</v>
      </c>
    </row>
    <row r="3172" spans="1:6" x14ac:dyDescent="0.3">
      <c r="A3172" s="32" t="s">
        <v>98</v>
      </c>
      <c r="B3172" s="14">
        <f t="shared" ref="B3172" si="555">B3164</f>
        <v>0.38187330744043069</v>
      </c>
      <c r="C3172" s="14">
        <f t="shared" ref="C3172" si="556">C3164</f>
        <v>0.30386063342937686</v>
      </c>
      <c r="D3172" s="14">
        <f>D3164</f>
        <v>0.3079024100355523</v>
      </c>
      <c r="E3172" s="14">
        <f t="shared" ref="E3172:F3172" si="557">E3164</f>
        <v>0.29738794492595488</v>
      </c>
      <c r="F3172" s="14">
        <f t="shared" si="557"/>
        <v>0.32275614622817872</v>
      </c>
    </row>
    <row r="3173" spans="1:6" x14ac:dyDescent="0.3">
      <c r="A3173" s="13" t="s">
        <v>297</v>
      </c>
      <c r="B3173" s="14">
        <f t="shared" ref="B3173" si="558">B3165+B3166</f>
        <v>0.366566140273696</v>
      </c>
      <c r="C3173" s="14">
        <f t="shared" ref="C3173" si="559">C3165+C3166</f>
        <v>0.57130411679068827</v>
      </c>
      <c r="D3173" s="14">
        <f>D3165+D3166</f>
        <v>0.59548804711037218</v>
      </c>
      <c r="E3173" s="14">
        <f t="shared" ref="E3173:F3173" si="560">E3165+E3166</f>
        <v>0.56843938728415899</v>
      </c>
      <c r="F3173" s="14">
        <f t="shared" si="560"/>
        <v>0.52544930052218763</v>
      </c>
    </row>
    <row r="3175" spans="1:6" x14ac:dyDescent="0.3">
      <c r="A3175" s="255" t="s">
        <v>100</v>
      </c>
      <c r="B3175" s="35">
        <v>3.1320358554310084</v>
      </c>
      <c r="C3175" s="35">
        <v>3.6037021807767533</v>
      </c>
      <c r="D3175" s="34">
        <v>3.6580272452029279</v>
      </c>
      <c r="E3175" s="34">
        <v>3.5691771172076661</v>
      </c>
      <c r="F3175" s="34">
        <v>3.4907353764627027</v>
      </c>
    </row>
    <row r="3177" spans="1:6" x14ac:dyDescent="0.3">
      <c r="A3177" s="26" t="s">
        <v>8</v>
      </c>
      <c r="B3177" s="26" t="s">
        <v>9</v>
      </c>
    </row>
    <row r="3178" spans="1:6" x14ac:dyDescent="0.3">
      <c r="A3178" s="26" t="s">
        <v>10</v>
      </c>
      <c r="B3178" s="26" t="s">
        <v>11</v>
      </c>
    </row>
    <row r="3179" spans="1:6" x14ac:dyDescent="0.3">
      <c r="A3179" s="1"/>
      <c r="B3179" s="84"/>
    </row>
    <row r="3180" spans="1:6" x14ac:dyDescent="0.3">
      <c r="A3180" s="61" t="s">
        <v>352</v>
      </c>
      <c r="B3180" s="66"/>
      <c r="E3180" s="165"/>
    </row>
    <row r="3181" spans="1:6" x14ac:dyDescent="0.3">
      <c r="A3181" s="1"/>
    </row>
    <row r="3182" spans="1:6" x14ac:dyDescent="0.3">
      <c r="A3182" s="1"/>
      <c r="B3182" s="68" t="s">
        <v>492</v>
      </c>
      <c r="C3182" s="10" t="s">
        <v>394</v>
      </c>
      <c r="D3182" s="105" t="s">
        <v>517</v>
      </c>
      <c r="E3182" s="167" t="s">
        <v>577</v>
      </c>
      <c r="F3182" s="250" t="s">
        <v>5</v>
      </c>
    </row>
    <row r="3183" spans="1:6" x14ac:dyDescent="0.3">
      <c r="A3183" s="62" t="s">
        <v>281</v>
      </c>
      <c r="B3183" s="71">
        <v>0.15332320132788124</v>
      </c>
      <c r="C3183" s="12">
        <v>7.3670420046401786E-2</v>
      </c>
      <c r="D3183" s="106">
        <v>3.0950027017796145E-2</v>
      </c>
      <c r="E3183" s="168">
        <v>9.2437002446863314E-2</v>
      </c>
      <c r="F3183" s="249">
        <v>8.7595148740113662E-2</v>
      </c>
    </row>
    <row r="3184" spans="1:6" x14ac:dyDescent="0.3">
      <c r="A3184" s="63" t="s">
        <v>229</v>
      </c>
      <c r="B3184" s="74">
        <v>0.25394910724675274</v>
      </c>
      <c r="C3184" s="16">
        <v>0.16370558842233873</v>
      </c>
      <c r="D3184" s="107">
        <v>0.16746659461921012</v>
      </c>
      <c r="E3184" s="169">
        <v>0.1771389800643299</v>
      </c>
      <c r="F3184" s="248">
        <v>0.19056510584592742</v>
      </c>
    </row>
    <row r="3185" spans="1:6" x14ac:dyDescent="0.3">
      <c r="A3185" s="63" t="s">
        <v>93</v>
      </c>
      <c r="B3185" s="74">
        <v>0.3001670718614135</v>
      </c>
      <c r="C3185" s="16">
        <v>0.36171812878745646</v>
      </c>
      <c r="D3185" s="107">
        <v>0.34540965092526027</v>
      </c>
      <c r="E3185" s="169">
        <v>0.31496814520671729</v>
      </c>
      <c r="F3185" s="248">
        <v>0.33056579354646504</v>
      </c>
    </row>
    <row r="3186" spans="1:6" x14ac:dyDescent="0.3">
      <c r="A3186" s="63" t="s">
        <v>230</v>
      </c>
      <c r="B3186" s="74">
        <v>0.22967991385475442</v>
      </c>
      <c r="C3186" s="16">
        <v>0.26847627138968311</v>
      </c>
      <c r="D3186" s="107">
        <v>0.36012493245550981</v>
      </c>
      <c r="E3186" s="169">
        <v>0.30424346606480329</v>
      </c>
      <c r="F3186" s="248">
        <v>0.29063110756251931</v>
      </c>
    </row>
    <row r="3187" spans="1:6" x14ac:dyDescent="0.3">
      <c r="A3187" s="63" t="s">
        <v>282</v>
      </c>
      <c r="B3187" s="74">
        <v>6.2880705709198265E-2</v>
      </c>
      <c r="C3187" s="16">
        <v>0.13242959135411983</v>
      </c>
      <c r="D3187" s="107">
        <v>9.6048794982223698E-2</v>
      </c>
      <c r="E3187" s="169">
        <v>0.11121240621728599</v>
      </c>
      <c r="F3187" s="248">
        <v>0.10064284430497454</v>
      </c>
    </row>
    <row r="3188" spans="1:6" x14ac:dyDescent="0.3">
      <c r="A3188" s="64" t="s">
        <v>5</v>
      </c>
      <c r="B3188" s="77">
        <v>1</v>
      </c>
      <c r="C3188" s="19">
        <v>1</v>
      </c>
      <c r="D3188" s="108">
        <v>1</v>
      </c>
      <c r="E3188" s="170">
        <v>1</v>
      </c>
      <c r="F3188" s="247">
        <v>1</v>
      </c>
    </row>
    <row r="3189" spans="1:6" s="22" customFormat="1" x14ac:dyDescent="0.3">
      <c r="A3189" s="267" t="s">
        <v>6</v>
      </c>
      <c r="B3189" s="79">
        <v>499.99999999999989</v>
      </c>
      <c r="C3189" s="28">
        <v>499.99999131190202</v>
      </c>
      <c r="D3189" s="109">
        <v>500.00000847457659</v>
      </c>
      <c r="E3189" s="160">
        <v>499.99430379746764</v>
      </c>
      <c r="F3189" s="269">
        <v>1999.9943035839606</v>
      </c>
    </row>
    <row r="3190" spans="1:6" s="22" customFormat="1" x14ac:dyDescent="0.3">
      <c r="A3190" s="268" t="s">
        <v>7</v>
      </c>
      <c r="B3190" s="80">
        <v>812</v>
      </c>
      <c r="C3190" s="25">
        <v>1151</v>
      </c>
      <c r="D3190" s="110">
        <v>472</v>
      </c>
      <c r="E3190" s="161">
        <v>395</v>
      </c>
      <c r="F3190" s="271">
        <v>2830</v>
      </c>
    </row>
    <row r="3192" spans="1:6" x14ac:dyDescent="0.3">
      <c r="A3192" s="31" t="s">
        <v>296</v>
      </c>
      <c r="B3192" s="14">
        <f t="shared" ref="B3192" si="561">B3183+B3184</f>
        <v>0.40727230857463398</v>
      </c>
      <c r="C3192" s="14">
        <f>C3183+C3184</f>
        <v>0.23737600846874052</v>
      </c>
      <c r="D3192" s="14">
        <f>D3183+D3184</f>
        <v>0.19841662163700627</v>
      </c>
      <c r="E3192" s="14">
        <f t="shared" ref="E3192:F3192" si="562">E3183+E3184</f>
        <v>0.26957598251119319</v>
      </c>
      <c r="F3192" s="14">
        <f t="shared" si="562"/>
        <v>0.2781602545860411</v>
      </c>
    </row>
    <row r="3193" spans="1:6" x14ac:dyDescent="0.3">
      <c r="A3193" s="32" t="s">
        <v>98</v>
      </c>
      <c r="B3193" s="14">
        <f t="shared" ref="B3193" si="563">B3185</f>
        <v>0.3001670718614135</v>
      </c>
      <c r="C3193" s="14">
        <f t="shared" ref="C3193" si="564">C3185</f>
        <v>0.36171812878745646</v>
      </c>
      <c r="D3193" s="14">
        <f>D3185</f>
        <v>0.34540965092526027</v>
      </c>
      <c r="E3193" s="14">
        <f t="shared" ref="E3193:F3193" si="565">E3185</f>
        <v>0.31496814520671729</v>
      </c>
      <c r="F3193" s="14">
        <f t="shared" si="565"/>
        <v>0.33056579354646504</v>
      </c>
    </row>
    <row r="3194" spans="1:6" x14ac:dyDescent="0.3">
      <c r="A3194" s="13" t="s">
        <v>297</v>
      </c>
      <c r="B3194" s="14">
        <f t="shared" ref="B3194" si="566">B3186+B3187</f>
        <v>0.29256061956395268</v>
      </c>
      <c r="C3194" s="14">
        <f t="shared" ref="C3194" si="567">C3186+C3187</f>
        <v>0.40090586274380291</v>
      </c>
      <c r="D3194" s="14">
        <f>D3186+D3187</f>
        <v>0.45617372743773349</v>
      </c>
      <c r="E3194" s="14">
        <f t="shared" ref="E3194:F3194" si="568">E3186+E3187</f>
        <v>0.4154558722820893</v>
      </c>
      <c r="F3194" s="14">
        <f t="shared" si="568"/>
        <v>0.39127395186749386</v>
      </c>
    </row>
    <row r="3196" spans="1:6" x14ac:dyDescent="0.3">
      <c r="A3196" s="255" t="s">
        <v>100</v>
      </c>
      <c r="B3196" s="35">
        <v>2.7948458153706381</v>
      </c>
      <c r="C3196" s="35">
        <v>3.2222890255827767</v>
      </c>
      <c r="D3196" s="34">
        <v>3.322855873765155</v>
      </c>
      <c r="E3196" s="34">
        <v>3.1646552935413186</v>
      </c>
      <c r="F3196" s="34">
        <v>3.126161392846309</v>
      </c>
    </row>
    <row r="3198" spans="1:6" x14ac:dyDescent="0.3">
      <c r="A3198" s="26" t="s">
        <v>8</v>
      </c>
      <c r="B3198" s="26" t="s">
        <v>9</v>
      </c>
    </row>
    <row r="3199" spans="1:6" x14ac:dyDescent="0.3">
      <c r="A3199" s="26" t="s">
        <v>10</v>
      </c>
      <c r="B3199" s="26" t="s">
        <v>11</v>
      </c>
    </row>
    <row r="3200" spans="1:6" x14ac:dyDescent="0.3">
      <c r="A3200" s="1"/>
      <c r="B3200" s="84"/>
    </row>
    <row r="3201" spans="1:6" x14ac:dyDescent="0.3">
      <c r="A3201" s="61" t="s">
        <v>353</v>
      </c>
      <c r="B3201" s="66"/>
      <c r="E3201" s="165"/>
    </row>
    <row r="3202" spans="1:6" x14ac:dyDescent="0.3">
      <c r="A3202" s="1"/>
    </row>
    <row r="3203" spans="1:6" x14ac:dyDescent="0.3">
      <c r="A3203" s="1"/>
      <c r="B3203" s="68" t="s">
        <v>492</v>
      </c>
      <c r="C3203" s="10" t="s">
        <v>394</v>
      </c>
      <c r="D3203" s="105" t="s">
        <v>517</v>
      </c>
      <c r="E3203" s="167" t="s">
        <v>577</v>
      </c>
      <c r="F3203" s="250" t="s">
        <v>5</v>
      </c>
    </row>
    <row r="3204" spans="1:6" x14ac:dyDescent="0.3">
      <c r="A3204" s="62" t="s">
        <v>281</v>
      </c>
      <c r="B3204" s="71">
        <v>5.2623912241057232E-2</v>
      </c>
      <c r="C3204" s="12">
        <v>3.2275686051706151E-2</v>
      </c>
      <c r="D3204" s="106">
        <v>1.4715281530249463E-2</v>
      </c>
      <c r="E3204" s="168">
        <v>3.4351783754498481E-2</v>
      </c>
      <c r="F3204" s="249">
        <v>3.3491663370389037E-2</v>
      </c>
    </row>
    <row r="3205" spans="1:6" x14ac:dyDescent="0.3">
      <c r="A3205" s="63" t="s">
        <v>229</v>
      </c>
      <c r="B3205" s="74">
        <v>0.147196012058283</v>
      </c>
      <c r="C3205" s="16">
        <v>7.2711719769100264E-2</v>
      </c>
      <c r="D3205" s="107">
        <v>7.173737166546823E-2</v>
      </c>
      <c r="E3205" s="169">
        <v>9.1241798957203329E-2</v>
      </c>
      <c r="F3205" s="248">
        <v>9.5721738370162346E-2</v>
      </c>
    </row>
    <row r="3206" spans="1:6" x14ac:dyDescent="0.3">
      <c r="A3206" s="63" t="s">
        <v>93</v>
      </c>
      <c r="B3206" s="74">
        <v>0.29313510842454649</v>
      </c>
      <c r="C3206" s="16">
        <v>0.26905119494441715</v>
      </c>
      <c r="D3206" s="107">
        <v>0.22552879066900344</v>
      </c>
      <c r="E3206" s="169">
        <v>0.23518875531493413</v>
      </c>
      <c r="F3206" s="248">
        <v>0.25572602064459649</v>
      </c>
    </row>
    <row r="3207" spans="1:6" x14ac:dyDescent="0.3">
      <c r="A3207" s="63" t="s">
        <v>230</v>
      </c>
      <c r="B3207" s="74">
        <v>0.3479696733374531</v>
      </c>
      <c r="C3207" s="16">
        <v>0.38801004670738543</v>
      </c>
      <c r="D3207" s="107">
        <v>0.46529051118151704</v>
      </c>
      <c r="E3207" s="169">
        <v>0.42087137701568716</v>
      </c>
      <c r="F3207" s="248">
        <v>0.4055353587113098</v>
      </c>
    </row>
    <row r="3208" spans="1:6" x14ac:dyDescent="0.3">
      <c r="A3208" s="63" t="s">
        <v>282</v>
      </c>
      <c r="B3208" s="74">
        <v>0.15907529393866016</v>
      </c>
      <c r="C3208" s="16">
        <v>0.237951352527391</v>
      </c>
      <c r="D3208" s="107">
        <v>0.22272804495376186</v>
      </c>
      <c r="E3208" s="169">
        <v>0.21834628495767688</v>
      </c>
      <c r="F3208" s="248">
        <v>0.20952521890354242</v>
      </c>
    </row>
    <row r="3209" spans="1:6" x14ac:dyDescent="0.3">
      <c r="A3209" s="64" t="s">
        <v>5</v>
      </c>
      <c r="B3209" s="77">
        <v>1</v>
      </c>
      <c r="C3209" s="19">
        <v>1</v>
      </c>
      <c r="D3209" s="108">
        <v>1</v>
      </c>
      <c r="E3209" s="170">
        <v>1</v>
      </c>
      <c r="F3209" s="247">
        <v>1</v>
      </c>
    </row>
    <row r="3210" spans="1:6" s="22" customFormat="1" x14ac:dyDescent="0.3">
      <c r="A3210" s="267" t="s">
        <v>6</v>
      </c>
      <c r="B3210" s="79">
        <v>499.99999999999989</v>
      </c>
      <c r="C3210" s="28">
        <v>499.99999131190202</v>
      </c>
      <c r="D3210" s="109">
        <v>500.00000847457659</v>
      </c>
      <c r="E3210" s="160">
        <v>499.99430379746764</v>
      </c>
      <c r="F3210" s="269">
        <v>1999.9943035839606</v>
      </c>
    </row>
    <row r="3211" spans="1:6" s="22" customFormat="1" x14ac:dyDescent="0.3">
      <c r="A3211" s="268" t="s">
        <v>7</v>
      </c>
      <c r="B3211" s="80">
        <v>812</v>
      </c>
      <c r="C3211" s="25">
        <v>1151</v>
      </c>
      <c r="D3211" s="110">
        <v>472</v>
      </c>
      <c r="E3211" s="161">
        <v>395</v>
      </c>
      <c r="F3211" s="271">
        <v>2830</v>
      </c>
    </row>
    <row r="3213" spans="1:6" x14ac:dyDescent="0.3">
      <c r="A3213" s="31" t="s">
        <v>296</v>
      </c>
      <c r="B3213" s="14">
        <f t="shared" ref="B3213" si="569">B3204+B3205</f>
        <v>0.19981992429934023</v>
      </c>
      <c r="C3213" s="14">
        <f>C3204+C3205</f>
        <v>0.10498740582080641</v>
      </c>
      <c r="D3213" s="14">
        <f>D3204+D3205</f>
        <v>8.6452653195717696E-2</v>
      </c>
      <c r="E3213" s="14">
        <f t="shared" ref="E3213:F3213" si="570">E3204+E3205</f>
        <v>0.12559358271170182</v>
      </c>
      <c r="F3213" s="14">
        <f t="shared" si="570"/>
        <v>0.12921340174055138</v>
      </c>
    </row>
    <row r="3214" spans="1:6" x14ac:dyDescent="0.3">
      <c r="A3214" s="32" t="s">
        <v>98</v>
      </c>
      <c r="B3214" s="14">
        <f t="shared" ref="B3214" si="571">B3206</f>
        <v>0.29313510842454649</v>
      </c>
      <c r="C3214" s="14">
        <f t="shared" ref="C3214" si="572">C3206</f>
        <v>0.26905119494441715</v>
      </c>
      <c r="D3214" s="14">
        <f>D3206</f>
        <v>0.22552879066900344</v>
      </c>
      <c r="E3214" s="14">
        <f t="shared" ref="E3214:F3214" si="573">E3206</f>
        <v>0.23518875531493413</v>
      </c>
      <c r="F3214" s="14">
        <f t="shared" si="573"/>
        <v>0.25572602064459649</v>
      </c>
    </row>
    <row r="3215" spans="1:6" x14ac:dyDescent="0.3">
      <c r="A3215" s="13" t="s">
        <v>297</v>
      </c>
      <c r="B3215" s="14">
        <f t="shared" ref="B3215" si="574">B3207+B3208</f>
        <v>0.50704496727611326</v>
      </c>
      <c r="C3215" s="14">
        <f t="shared" ref="C3215" si="575">C3207+C3208</f>
        <v>0.62596139923477645</v>
      </c>
      <c r="D3215" s="14">
        <f>D3207+D3208</f>
        <v>0.68801855613527896</v>
      </c>
      <c r="E3215" s="14">
        <f t="shared" ref="E3215:F3215" si="576">E3207+E3208</f>
        <v>0.63921766197336405</v>
      </c>
      <c r="F3215" s="14">
        <f t="shared" si="576"/>
        <v>0.61506057761485222</v>
      </c>
    </row>
    <row r="3217" spans="1:6" x14ac:dyDescent="0.3">
      <c r="A3217" s="255" t="s">
        <v>100</v>
      </c>
      <c r="B3217" s="35">
        <v>3.4136764246743763</v>
      </c>
      <c r="C3217" s="35">
        <v>3.7266496598896559</v>
      </c>
      <c r="D3217" s="34">
        <v>3.8095786663630724</v>
      </c>
      <c r="E3217" s="34">
        <v>3.6976185804648392</v>
      </c>
      <c r="F3217" s="34">
        <v>3.6618807314074551</v>
      </c>
    </row>
    <row r="3219" spans="1:6" x14ac:dyDescent="0.3">
      <c r="A3219" s="26" t="s">
        <v>8</v>
      </c>
      <c r="B3219" s="26" t="s">
        <v>9</v>
      </c>
    </row>
    <row r="3220" spans="1:6" x14ac:dyDescent="0.3">
      <c r="A3220" s="26" t="s">
        <v>10</v>
      </c>
      <c r="B3220" s="26" t="s">
        <v>11</v>
      </c>
    </row>
    <row r="3221" spans="1:6" x14ac:dyDescent="0.3">
      <c r="A3221" s="1"/>
      <c r="B3221" s="84"/>
    </row>
    <row r="3222" spans="1:6" x14ac:dyDescent="0.3">
      <c r="A3222" s="164" t="s">
        <v>613</v>
      </c>
      <c r="B3222" s="66"/>
      <c r="E3222" s="165"/>
    </row>
    <row r="3223" spans="1:6" x14ac:dyDescent="0.3">
      <c r="A3223" s="1"/>
    </row>
    <row r="3224" spans="1:6" x14ac:dyDescent="0.3">
      <c r="A3224" s="1"/>
      <c r="B3224" s="68" t="s">
        <v>492</v>
      </c>
      <c r="C3224" s="10" t="s">
        <v>394</v>
      </c>
      <c r="D3224" s="105" t="s">
        <v>517</v>
      </c>
      <c r="E3224" s="167" t="s">
        <v>577</v>
      </c>
      <c r="F3224" s="250" t="s">
        <v>5</v>
      </c>
    </row>
    <row r="3225" spans="1:6" x14ac:dyDescent="0.3">
      <c r="A3225" s="62" t="s">
        <v>281</v>
      </c>
      <c r="B3225" s="71">
        <v>0.10418358539413664</v>
      </c>
      <c r="C3225" s="12">
        <v>2.055916369346943E-2</v>
      </c>
      <c r="D3225" s="106">
        <v>5.9180698149479656E-3</v>
      </c>
      <c r="E3225" s="168">
        <v>3.6391047492946173E-2</v>
      </c>
      <c r="F3225" s="249">
        <v>4.1762981838913103E-2</v>
      </c>
    </row>
    <row r="3226" spans="1:6" x14ac:dyDescent="0.3">
      <c r="A3226" s="63" t="s">
        <v>229</v>
      </c>
      <c r="B3226" s="74">
        <v>0.25656733565009243</v>
      </c>
      <c r="C3226" s="16">
        <v>7.2379095089124226E-2</v>
      </c>
      <c r="D3226" s="107">
        <v>6.1420695992869506E-2</v>
      </c>
      <c r="E3226" s="169">
        <v>0.12436293578028114</v>
      </c>
      <c r="F3226" s="248">
        <v>0.12868252789030399</v>
      </c>
    </row>
    <row r="3227" spans="1:6" x14ac:dyDescent="0.3">
      <c r="A3227" s="63" t="s">
        <v>93</v>
      </c>
      <c r="B3227" s="74">
        <v>0.38699022660746679</v>
      </c>
      <c r="C3227" s="16">
        <v>0.38347364958251362</v>
      </c>
      <c r="D3227" s="107">
        <v>0.32717608343769355</v>
      </c>
      <c r="E3227" s="169">
        <v>0.34031881375863782</v>
      </c>
      <c r="F3227" s="248">
        <v>0.35948974770623054</v>
      </c>
    </row>
    <row r="3228" spans="1:6" x14ac:dyDescent="0.3">
      <c r="A3228" s="63" t="s">
        <v>230</v>
      </c>
      <c r="B3228" s="74">
        <v>0.19777642896014835</v>
      </c>
      <c r="C3228" s="16">
        <v>0.39711630663972697</v>
      </c>
      <c r="D3228" s="107">
        <v>0.48424461255517626</v>
      </c>
      <c r="E3228" s="169">
        <v>0.40325573329316383</v>
      </c>
      <c r="F3228" s="248">
        <v>0.37059817771638548</v>
      </c>
    </row>
    <row r="3229" spans="1:6" x14ac:dyDescent="0.3">
      <c r="A3229" s="63" t="s">
        <v>282</v>
      </c>
      <c r="B3229" s="74">
        <v>5.4482423388155815E-2</v>
      </c>
      <c r="C3229" s="16">
        <v>0.12647178499516581</v>
      </c>
      <c r="D3229" s="107">
        <v>0.1212405381993127</v>
      </c>
      <c r="E3229" s="169">
        <v>9.567146967497106E-2</v>
      </c>
      <c r="F3229" s="248">
        <v>9.9466564848166891E-2</v>
      </c>
    </row>
    <row r="3230" spans="1:6" x14ac:dyDescent="0.3">
      <c r="A3230" s="64" t="s">
        <v>5</v>
      </c>
      <c r="B3230" s="77">
        <v>1</v>
      </c>
      <c r="C3230" s="19">
        <v>1</v>
      </c>
      <c r="D3230" s="108">
        <v>1</v>
      </c>
      <c r="E3230" s="170">
        <v>1</v>
      </c>
      <c r="F3230" s="247">
        <v>1</v>
      </c>
    </row>
    <row r="3231" spans="1:6" s="22" customFormat="1" x14ac:dyDescent="0.3">
      <c r="A3231" s="267" t="s">
        <v>6</v>
      </c>
      <c r="B3231" s="79">
        <v>499.99999999999989</v>
      </c>
      <c r="C3231" s="28">
        <v>499.99999131190202</v>
      </c>
      <c r="D3231" s="109">
        <v>500.00000847457659</v>
      </c>
      <c r="E3231" s="160">
        <v>499.99430379746764</v>
      </c>
      <c r="F3231" s="269">
        <v>1999.9943035839535</v>
      </c>
    </row>
    <row r="3232" spans="1:6" s="22" customFormat="1" x14ac:dyDescent="0.3">
      <c r="A3232" s="268" t="s">
        <v>7</v>
      </c>
      <c r="B3232" s="80">
        <v>812</v>
      </c>
      <c r="C3232" s="25">
        <v>1151</v>
      </c>
      <c r="D3232" s="161">
        <v>472</v>
      </c>
      <c r="E3232" s="161">
        <v>395</v>
      </c>
      <c r="F3232" s="271">
        <v>2830</v>
      </c>
    </row>
    <row r="3234" spans="1:6" x14ac:dyDescent="0.3">
      <c r="A3234" s="31" t="s">
        <v>296</v>
      </c>
      <c r="B3234" s="14">
        <f t="shared" ref="B3234" si="577">B3225+B3226</f>
        <v>0.36075092104422907</v>
      </c>
      <c r="C3234" s="14">
        <f>C3225+C3226</f>
        <v>9.2938258782593652E-2</v>
      </c>
      <c r="D3234" s="14">
        <f>D3225+D3226</f>
        <v>6.7338765807817474E-2</v>
      </c>
      <c r="E3234" s="14">
        <f t="shared" ref="E3234:F3234" si="578">E3225+E3226</f>
        <v>0.16075398327322732</v>
      </c>
      <c r="F3234" s="14">
        <f t="shared" si="578"/>
        <v>0.1704455097292171</v>
      </c>
    </row>
    <row r="3235" spans="1:6" x14ac:dyDescent="0.3">
      <c r="A3235" s="32" t="s">
        <v>98</v>
      </c>
      <c r="B3235" s="14">
        <f t="shared" ref="B3235" si="579">B3227</f>
        <v>0.38699022660746679</v>
      </c>
      <c r="C3235" s="14">
        <f t="shared" ref="C3235" si="580">C3227</f>
        <v>0.38347364958251362</v>
      </c>
      <c r="D3235" s="14">
        <f>D3227</f>
        <v>0.32717608343769355</v>
      </c>
      <c r="E3235" s="14">
        <f t="shared" ref="E3235:F3235" si="581">E3227</f>
        <v>0.34031881375863782</v>
      </c>
      <c r="F3235" s="14">
        <f t="shared" si="581"/>
        <v>0.35948974770623054</v>
      </c>
    </row>
    <row r="3236" spans="1:6" x14ac:dyDescent="0.3">
      <c r="A3236" s="13" t="s">
        <v>297</v>
      </c>
      <c r="B3236" s="14">
        <f t="shared" ref="B3236" si="582">B3228+B3229</f>
        <v>0.25225885234830414</v>
      </c>
      <c r="C3236" s="14">
        <f t="shared" ref="C3236" si="583">C3228+C3229</f>
        <v>0.52358809163489273</v>
      </c>
      <c r="D3236" s="14">
        <f>D3228+D3229</f>
        <v>0.60548515075448894</v>
      </c>
      <c r="E3236" s="14">
        <f t="shared" ref="E3236:F3236" si="584">E3228+E3229</f>
        <v>0.49892720296813486</v>
      </c>
      <c r="F3236" s="14">
        <f t="shared" si="584"/>
        <v>0.47006474256455238</v>
      </c>
    </row>
    <row r="3238" spans="1:6" x14ac:dyDescent="0.3">
      <c r="A3238" s="255" t="s">
        <v>100</v>
      </c>
      <c r="B3238" s="35">
        <v>2.8418067692980933</v>
      </c>
      <c r="C3238" s="35">
        <v>3.5365624541539962</v>
      </c>
      <c r="D3238" s="34">
        <v>3.6534688533310402</v>
      </c>
      <c r="E3238" s="34">
        <v>3.3974536418769317</v>
      </c>
      <c r="F3238" s="34">
        <v>3.3573228158445891</v>
      </c>
    </row>
    <row r="3240" spans="1:6" x14ac:dyDescent="0.3">
      <c r="A3240" s="26" t="s">
        <v>8</v>
      </c>
      <c r="B3240" s="26" t="s">
        <v>9</v>
      </c>
    </row>
    <row r="3241" spans="1:6" x14ac:dyDescent="0.3">
      <c r="A3241" s="26" t="s">
        <v>10</v>
      </c>
      <c r="B3241" s="26" t="s">
        <v>11</v>
      </c>
    </row>
    <row r="3242" spans="1:6" x14ac:dyDescent="0.3">
      <c r="A3242" s="1"/>
      <c r="B3242" s="84"/>
    </row>
    <row r="3243" spans="1:6" x14ac:dyDescent="0.3">
      <c r="A3243" s="61" t="s">
        <v>354</v>
      </c>
      <c r="B3243" s="66"/>
    </row>
    <row r="3244" spans="1:6" x14ac:dyDescent="0.3">
      <c r="A3244" s="1"/>
    </row>
    <row r="3245" spans="1:6" x14ac:dyDescent="0.3">
      <c r="A3245" s="1"/>
      <c r="B3245" s="68" t="s">
        <v>492</v>
      </c>
      <c r="C3245" s="10" t="s">
        <v>394</v>
      </c>
      <c r="D3245" s="105" t="s">
        <v>517</v>
      </c>
      <c r="E3245" s="167" t="s">
        <v>577</v>
      </c>
      <c r="F3245" s="250" t="s">
        <v>5</v>
      </c>
    </row>
    <row r="3246" spans="1:6" x14ac:dyDescent="0.3">
      <c r="A3246" s="62" t="s">
        <v>281</v>
      </c>
      <c r="B3246" s="71">
        <v>8.3602231971642155E-2</v>
      </c>
      <c r="C3246" s="12">
        <v>1.9607967325942121E-2</v>
      </c>
      <c r="D3246" s="106">
        <v>1.167635361565502E-2</v>
      </c>
      <c r="E3246" s="168">
        <v>4.0082988287208375E-2</v>
      </c>
      <c r="F3246" s="249">
        <v>3.8742381450361969E-2</v>
      </c>
    </row>
    <row r="3247" spans="1:6" x14ac:dyDescent="0.3">
      <c r="A3247" s="63" t="s">
        <v>229</v>
      </c>
      <c r="B3247" s="74">
        <v>0.17891365804835688</v>
      </c>
      <c r="C3247" s="16">
        <v>7.1363370484159402E-2</v>
      </c>
      <c r="D3247" s="107">
        <v>7.3895979679729079E-2</v>
      </c>
      <c r="E3247" s="169">
        <v>0.11740108431615048</v>
      </c>
      <c r="F3247" s="248">
        <v>0.11039350318869587</v>
      </c>
    </row>
    <row r="3248" spans="1:6" x14ac:dyDescent="0.3">
      <c r="A3248" s="63" t="s">
        <v>93</v>
      </c>
      <c r="B3248" s="74">
        <v>0.39135988289951196</v>
      </c>
      <c r="C3248" s="16">
        <v>0.38843540032033713</v>
      </c>
      <c r="D3248" s="107">
        <v>0.33413425916721595</v>
      </c>
      <c r="E3248" s="169">
        <v>0.32069934973942749</v>
      </c>
      <c r="F3248" s="248">
        <v>0.3586573309065294</v>
      </c>
    </row>
    <row r="3249" spans="1:6" x14ac:dyDescent="0.3">
      <c r="A3249" s="63" t="s">
        <v>230</v>
      </c>
      <c r="B3249" s="74">
        <v>0.27843075773066028</v>
      </c>
      <c r="C3249" s="16">
        <v>0.37605120636057665</v>
      </c>
      <c r="D3249" s="107">
        <v>0.44617662379361678</v>
      </c>
      <c r="E3249" s="169">
        <v>0.40198964291998246</v>
      </c>
      <c r="F3249" s="248">
        <v>0.37566198301446829</v>
      </c>
    </row>
    <row r="3250" spans="1:6" x14ac:dyDescent="0.3">
      <c r="A3250" s="63" t="s">
        <v>282</v>
      </c>
      <c r="B3250" s="74">
        <v>6.7693469349828839E-2</v>
      </c>
      <c r="C3250" s="16">
        <v>0.14454205550898455</v>
      </c>
      <c r="D3250" s="107">
        <v>0.13411678374378319</v>
      </c>
      <c r="E3250" s="169">
        <v>0.11982693473723122</v>
      </c>
      <c r="F3250" s="248">
        <v>0.11654480143994443</v>
      </c>
    </row>
    <row r="3251" spans="1:6" x14ac:dyDescent="0.3">
      <c r="A3251" s="64" t="s">
        <v>5</v>
      </c>
      <c r="B3251" s="77">
        <v>1</v>
      </c>
      <c r="C3251" s="19">
        <v>1</v>
      </c>
      <c r="D3251" s="108">
        <v>1</v>
      </c>
      <c r="E3251" s="170">
        <v>1</v>
      </c>
      <c r="F3251" s="247">
        <v>1</v>
      </c>
    </row>
    <row r="3252" spans="1:6" s="22" customFormat="1" x14ac:dyDescent="0.3">
      <c r="A3252" s="267" t="s">
        <v>6</v>
      </c>
      <c r="B3252" s="79">
        <v>499.99999999999989</v>
      </c>
      <c r="C3252" s="28">
        <v>499.99999131190202</v>
      </c>
      <c r="D3252" s="109">
        <v>500.00000847457659</v>
      </c>
      <c r="E3252" s="160">
        <v>499.99430379746764</v>
      </c>
      <c r="F3252" s="269">
        <v>1999.9943035839551</v>
      </c>
    </row>
    <row r="3253" spans="1:6" s="22" customFormat="1" x14ac:dyDescent="0.3">
      <c r="A3253" s="268" t="s">
        <v>7</v>
      </c>
      <c r="B3253" s="80">
        <v>812</v>
      </c>
      <c r="C3253" s="25">
        <v>1151</v>
      </c>
      <c r="D3253" s="110">
        <v>472</v>
      </c>
      <c r="E3253" s="161">
        <v>395</v>
      </c>
      <c r="F3253" s="271">
        <v>2830</v>
      </c>
    </row>
    <row r="3255" spans="1:6" x14ac:dyDescent="0.3">
      <c r="A3255" s="31" t="s">
        <v>296</v>
      </c>
      <c r="B3255" s="14">
        <f t="shared" ref="B3255" si="585">B3246+B3247</f>
        <v>0.26251589001999903</v>
      </c>
      <c r="C3255" s="14">
        <f>C3246+C3247</f>
        <v>9.0971337810101527E-2</v>
      </c>
      <c r="D3255" s="14">
        <f>D3246+D3247</f>
        <v>8.5572333295384106E-2</v>
      </c>
      <c r="E3255" s="14">
        <f t="shared" ref="E3255:F3255" si="586">E3246+E3247</f>
        <v>0.15748407260335887</v>
      </c>
      <c r="F3255" s="14">
        <f t="shared" si="586"/>
        <v>0.14913588463905783</v>
      </c>
    </row>
    <row r="3256" spans="1:6" x14ac:dyDescent="0.3">
      <c r="A3256" s="32" t="s">
        <v>98</v>
      </c>
      <c r="B3256" s="14">
        <f t="shared" ref="B3256" si="587">B3248</f>
        <v>0.39135988289951196</v>
      </c>
      <c r="C3256" s="14">
        <f t="shared" ref="C3256" si="588">C3248</f>
        <v>0.38843540032033713</v>
      </c>
      <c r="D3256" s="14">
        <f>D3248</f>
        <v>0.33413425916721595</v>
      </c>
      <c r="E3256" s="14">
        <f t="shared" ref="E3256:F3256" si="589">E3248</f>
        <v>0.32069934973942749</v>
      </c>
      <c r="F3256" s="14">
        <f t="shared" si="589"/>
        <v>0.3586573309065294</v>
      </c>
    </row>
    <row r="3257" spans="1:6" x14ac:dyDescent="0.3">
      <c r="A3257" s="13" t="s">
        <v>297</v>
      </c>
      <c r="B3257" s="14">
        <f t="shared" ref="B3257" si="590">B3249+B3250</f>
        <v>0.34612422708048912</v>
      </c>
      <c r="C3257" s="14">
        <f t="shared" ref="C3257" si="591">C3249+C3250</f>
        <v>0.52059326186956123</v>
      </c>
      <c r="D3257" s="14">
        <f>D3249+D3250</f>
        <v>0.5802934075374</v>
      </c>
      <c r="E3257" s="14">
        <f t="shared" ref="E3257:F3257" si="592">E3249+E3250</f>
        <v>0.52181657765721368</v>
      </c>
      <c r="F3257" s="14">
        <f t="shared" si="592"/>
        <v>0.49220678445441274</v>
      </c>
    </row>
    <row r="3259" spans="1:6" x14ac:dyDescent="0.3">
      <c r="A3259" s="255" t="s">
        <v>100</v>
      </c>
      <c r="B3259" s="35">
        <v>3.0676995744386768</v>
      </c>
      <c r="C3259" s="35">
        <v>3.5545560122425015</v>
      </c>
      <c r="D3259" s="34">
        <v>3.6171615043701428</v>
      </c>
      <c r="E3259" s="34">
        <v>3.4440764515038764</v>
      </c>
      <c r="F3259" s="34">
        <v>3.4208733198049384</v>
      </c>
    </row>
    <row r="3261" spans="1:6" x14ac:dyDescent="0.3">
      <c r="A3261" s="26" t="s">
        <v>8</v>
      </c>
      <c r="B3261" s="26" t="s">
        <v>9</v>
      </c>
    </row>
    <row r="3262" spans="1:6" x14ac:dyDescent="0.3">
      <c r="A3262" s="26" t="s">
        <v>10</v>
      </c>
      <c r="B3262" s="26" t="s">
        <v>11</v>
      </c>
    </row>
    <row r="3263" spans="1:6" x14ac:dyDescent="0.3">
      <c r="A3263" s="1"/>
      <c r="B3263" s="84"/>
    </row>
    <row r="3264" spans="1:6" x14ac:dyDescent="0.3">
      <c r="A3264" s="61" t="s">
        <v>355</v>
      </c>
      <c r="B3264" s="66"/>
      <c r="E3264" s="165"/>
    </row>
    <row r="3265" spans="1:6" x14ac:dyDescent="0.3">
      <c r="A3265" s="1"/>
    </row>
    <row r="3266" spans="1:6" x14ac:dyDescent="0.3">
      <c r="A3266" s="1"/>
      <c r="B3266" s="68" t="s">
        <v>492</v>
      </c>
      <c r="C3266" s="10" t="s">
        <v>394</v>
      </c>
      <c r="D3266" s="105" t="s">
        <v>517</v>
      </c>
      <c r="E3266" s="167" t="s">
        <v>577</v>
      </c>
      <c r="F3266" s="250" t="s">
        <v>5</v>
      </c>
    </row>
    <row r="3267" spans="1:6" x14ac:dyDescent="0.3">
      <c r="A3267" s="62" t="s">
        <v>281</v>
      </c>
      <c r="B3267" s="71">
        <v>7.7514115270670952E-2</v>
      </c>
      <c r="C3267" s="12">
        <v>2.4571552121139099E-2</v>
      </c>
      <c r="D3267" s="106">
        <v>8.7972117153014943E-3</v>
      </c>
      <c r="E3267" s="168">
        <v>1.8002230405156541E-2</v>
      </c>
      <c r="F3267" s="249">
        <v>3.2221317809443949E-2</v>
      </c>
    </row>
    <row r="3268" spans="1:6" x14ac:dyDescent="0.3">
      <c r="A3268" s="63" t="s">
        <v>229</v>
      </c>
      <c r="B3268" s="74">
        <v>0.15986932179422703</v>
      </c>
      <c r="C3268" s="16">
        <v>7.4450340998268416E-2</v>
      </c>
      <c r="D3268" s="107">
        <v>8.1574689295344172E-2</v>
      </c>
      <c r="E3268" s="169">
        <v>0.10963061604499304</v>
      </c>
      <c r="F3268" s="248">
        <v>0.10638123281223183</v>
      </c>
    </row>
    <row r="3269" spans="1:6" x14ac:dyDescent="0.3">
      <c r="A3269" s="63" t="s">
        <v>93</v>
      </c>
      <c r="B3269" s="74">
        <v>0.44986091997095445</v>
      </c>
      <c r="C3269" s="16">
        <v>0.44381800163019958</v>
      </c>
      <c r="D3269" s="107">
        <v>0.3350145790675495</v>
      </c>
      <c r="E3269" s="169">
        <v>0.31781602575219225</v>
      </c>
      <c r="F3269" s="248">
        <v>0.38662757712035545</v>
      </c>
    </row>
    <row r="3270" spans="1:6" x14ac:dyDescent="0.3">
      <c r="A3270" s="63" t="s">
        <v>230</v>
      </c>
      <c r="B3270" s="74">
        <v>0.24912572075152656</v>
      </c>
      <c r="C3270" s="16">
        <v>0.32795751395234601</v>
      </c>
      <c r="D3270" s="107">
        <v>0.44745491190754405</v>
      </c>
      <c r="E3270" s="169">
        <v>0.44987854292010881</v>
      </c>
      <c r="F3270" s="248">
        <v>0.36860394141526986</v>
      </c>
    </row>
    <row r="3271" spans="1:6" x14ac:dyDescent="0.3">
      <c r="A3271" s="63" t="s">
        <v>282</v>
      </c>
      <c r="B3271" s="74">
        <v>6.3629922212620926E-2</v>
      </c>
      <c r="C3271" s="16">
        <v>0.12920259129804693</v>
      </c>
      <c r="D3271" s="107">
        <v>0.12715860801426065</v>
      </c>
      <c r="E3271" s="169">
        <v>0.10467258487754932</v>
      </c>
      <c r="F3271" s="248">
        <v>0.106165930842699</v>
      </c>
    </row>
    <row r="3272" spans="1:6" x14ac:dyDescent="0.3">
      <c r="A3272" s="64" t="s">
        <v>5</v>
      </c>
      <c r="B3272" s="77">
        <v>1</v>
      </c>
      <c r="C3272" s="19">
        <v>1</v>
      </c>
      <c r="D3272" s="108">
        <v>1</v>
      </c>
      <c r="E3272" s="170">
        <v>1</v>
      </c>
      <c r="F3272" s="247">
        <v>1</v>
      </c>
    </row>
    <row r="3273" spans="1:6" s="22" customFormat="1" x14ac:dyDescent="0.3">
      <c r="A3273" s="267" t="s">
        <v>6</v>
      </c>
      <c r="B3273" s="79">
        <v>499.99999999999989</v>
      </c>
      <c r="C3273" s="28">
        <v>499.99999131190202</v>
      </c>
      <c r="D3273" s="109">
        <v>500.00000847457659</v>
      </c>
      <c r="E3273" s="160">
        <v>499.99430379746764</v>
      </c>
      <c r="F3273" s="269">
        <v>1999.9943035839551</v>
      </c>
    </row>
    <row r="3274" spans="1:6" s="22" customFormat="1" x14ac:dyDescent="0.3">
      <c r="A3274" s="268" t="s">
        <v>7</v>
      </c>
      <c r="B3274" s="80">
        <v>812</v>
      </c>
      <c r="C3274" s="25">
        <v>1151</v>
      </c>
      <c r="D3274" s="110">
        <v>472</v>
      </c>
      <c r="E3274" s="161">
        <v>395</v>
      </c>
      <c r="F3274" s="271">
        <v>2830</v>
      </c>
    </row>
    <row r="3276" spans="1:6" x14ac:dyDescent="0.3">
      <c r="A3276" s="31" t="s">
        <v>296</v>
      </c>
      <c r="B3276" s="14">
        <f t="shared" ref="B3276" si="593">B3267+B3268</f>
        <v>0.23738343706489798</v>
      </c>
      <c r="C3276" s="14">
        <f>C3267+C3268</f>
        <v>9.9021893119407511E-2</v>
      </c>
      <c r="D3276" s="14">
        <f>D3267+D3268</f>
        <v>9.0371901010645669E-2</v>
      </c>
      <c r="E3276" s="14">
        <f t="shared" ref="E3276:F3276" si="594">E3267+E3268</f>
        <v>0.12763284645014958</v>
      </c>
      <c r="F3276" s="14">
        <f t="shared" si="594"/>
        <v>0.13860255062167579</v>
      </c>
    </row>
    <row r="3277" spans="1:6" x14ac:dyDescent="0.3">
      <c r="A3277" s="32" t="s">
        <v>98</v>
      </c>
      <c r="B3277" s="14">
        <f t="shared" ref="B3277" si="595">B3269</f>
        <v>0.44986091997095445</v>
      </c>
      <c r="C3277" s="14">
        <f t="shared" ref="C3277" si="596">C3269</f>
        <v>0.44381800163019958</v>
      </c>
      <c r="D3277" s="14">
        <f>D3269</f>
        <v>0.3350145790675495</v>
      </c>
      <c r="E3277" s="14">
        <f t="shared" ref="E3277:F3277" si="597">E3269</f>
        <v>0.31781602575219225</v>
      </c>
      <c r="F3277" s="14">
        <f t="shared" si="597"/>
        <v>0.38662757712035545</v>
      </c>
    </row>
    <row r="3278" spans="1:6" x14ac:dyDescent="0.3">
      <c r="A3278" s="13" t="s">
        <v>297</v>
      </c>
      <c r="B3278" s="14">
        <f t="shared" ref="B3278" si="598">B3270+B3271</f>
        <v>0.31275564296414748</v>
      </c>
      <c r="C3278" s="14">
        <f t="shared" ref="C3278" si="599">C3270+C3271</f>
        <v>0.45716010525039297</v>
      </c>
      <c r="D3278" s="14">
        <f>D3270+D3271</f>
        <v>0.57461351992180476</v>
      </c>
      <c r="E3278" s="14">
        <f t="shared" ref="E3278:F3278" si="600">E3270+E3271</f>
        <v>0.55455112779765814</v>
      </c>
      <c r="F3278" s="14">
        <f t="shared" si="600"/>
        <v>0.47476987225796885</v>
      </c>
    </row>
    <row r="3280" spans="1:6" x14ac:dyDescent="0.3">
      <c r="A3280" s="255" t="s">
        <v>100</v>
      </c>
      <c r="B3280" s="35">
        <v>3.0614880128411994</v>
      </c>
      <c r="C3280" s="35">
        <v>3.4627692513078943</v>
      </c>
      <c r="D3280" s="34">
        <v>3.6026030152101192</v>
      </c>
      <c r="E3280" s="34">
        <v>3.5135886358199007</v>
      </c>
      <c r="F3280" s="34">
        <v>3.4101119346695521</v>
      </c>
    </row>
    <row r="3282" spans="1:6" x14ac:dyDescent="0.3">
      <c r="A3282" s="26" t="s">
        <v>8</v>
      </c>
      <c r="B3282" s="26" t="s">
        <v>9</v>
      </c>
    </row>
    <row r="3283" spans="1:6" x14ac:dyDescent="0.3">
      <c r="A3283" s="26" t="s">
        <v>10</v>
      </c>
      <c r="B3283" s="26" t="s">
        <v>11</v>
      </c>
    </row>
    <row r="3284" spans="1:6" x14ac:dyDescent="0.3">
      <c r="A3284" s="1"/>
      <c r="B3284" s="84"/>
    </row>
    <row r="3285" spans="1:6" x14ac:dyDescent="0.3">
      <c r="A3285" s="164" t="s">
        <v>612</v>
      </c>
      <c r="B3285" s="66"/>
      <c r="E3285" s="165"/>
    </row>
    <row r="3286" spans="1:6" x14ac:dyDescent="0.3">
      <c r="A3286" s="1"/>
    </row>
    <row r="3287" spans="1:6" x14ac:dyDescent="0.3">
      <c r="A3287" s="1"/>
      <c r="B3287" s="68" t="s">
        <v>492</v>
      </c>
      <c r="C3287" s="10" t="s">
        <v>394</v>
      </c>
      <c r="D3287" s="105" t="s">
        <v>517</v>
      </c>
      <c r="E3287" s="167" t="s">
        <v>577</v>
      </c>
      <c r="F3287" s="250" t="s">
        <v>5</v>
      </c>
    </row>
    <row r="3288" spans="1:6" x14ac:dyDescent="0.3">
      <c r="A3288" s="62" t="s">
        <v>281</v>
      </c>
      <c r="B3288" s="71">
        <v>0.19093726422909998</v>
      </c>
      <c r="C3288" s="12">
        <v>5.0164112948116714E-2</v>
      </c>
      <c r="D3288" s="106">
        <v>1.1836139629895936E-2</v>
      </c>
      <c r="E3288" s="168">
        <v>6.9125597633390781E-2</v>
      </c>
      <c r="F3288" s="249">
        <v>8.0515810891439943E-2</v>
      </c>
    </row>
    <row r="3289" spans="1:6" x14ac:dyDescent="0.3">
      <c r="A3289" s="63" t="s">
        <v>229</v>
      </c>
      <c r="B3289" s="74">
        <v>0.31138553892488646</v>
      </c>
      <c r="C3289" s="16">
        <v>0.12742279804383666</v>
      </c>
      <c r="D3289" s="107">
        <v>0.16210927267611389</v>
      </c>
      <c r="E3289" s="169">
        <v>0.21310799743288228</v>
      </c>
      <c r="F3289" s="248">
        <v>0.20350637457813436</v>
      </c>
    </row>
    <row r="3290" spans="1:6" x14ac:dyDescent="0.3">
      <c r="A3290" s="63" t="s">
        <v>93</v>
      </c>
      <c r="B3290" s="74">
        <v>0.35352505998555073</v>
      </c>
      <c r="C3290" s="16">
        <v>0.45411190363356901</v>
      </c>
      <c r="D3290" s="107">
        <v>0.39363452934517762</v>
      </c>
      <c r="E3290" s="169">
        <v>0.36201298495805612</v>
      </c>
      <c r="F3290" s="248">
        <v>0.39082120126629039</v>
      </c>
    </row>
    <row r="3291" spans="1:6" x14ac:dyDescent="0.3">
      <c r="A3291" s="63" t="s">
        <v>230</v>
      </c>
      <c r="B3291" s="74">
        <v>0.12457897781032194</v>
      </c>
      <c r="C3291" s="16">
        <v>0.28400526644665969</v>
      </c>
      <c r="D3291" s="107">
        <v>0.34396858315307488</v>
      </c>
      <c r="E3291" s="169">
        <v>0.29851226153209348</v>
      </c>
      <c r="F3291" s="248">
        <v>0.26276617067886476</v>
      </c>
    </row>
    <row r="3292" spans="1:6" x14ac:dyDescent="0.3">
      <c r="A3292" s="63" t="s">
        <v>282</v>
      </c>
      <c r="B3292" s="74">
        <v>1.9573159050140974E-2</v>
      </c>
      <c r="C3292" s="16">
        <v>8.4295918927817931E-2</v>
      </c>
      <c r="D3292" s="107">
        <v>8.8451475195737608E-2</v>
      </c>
      <c r="E3292" s="169">
        <v>5.7241158443577238E-2</v>
      </c>
      <c r="F3292" s="248">
        <v>6.2390442585270572E-2</v>
      </c>
    </row>
    <row r="3293" spans="1:6" x14ac:dyDescent="0.3">
      <c r="A3293" s="64" t="s">
        <v>5</v>
      </c>
      <c r="B3293" s="77">
        <v>1</v>
      </c>
      <c r="C3293" s="19">
        <v>1</v>
      </c>
      <c r="D3293" s="108">
        <v>1</v>
      </c>
      <c r="E3293" s="170">
        <v>1</v>
      </c>
      <c r="F3293" s="247">
        <v>1</v>
      </c>
    </row>
    <row r="3294" spans="1:6" s="22" customFormat="1" x14ac:dyDescent="0.3">
      <c r="A3294" s="267" t="s">
        <v>6</v>
      </c>
      <c r="B3294" s="79">
        <v>499.99999999999989</v>
      </c>
      <c r="C3294" s="28">
        <v>499.99999131190202</v>
      </c>
      <c r="D3294" s="109">
        <v>500.00000847457659</v>
      </c>
      <c r="E3294" s="160">
        <v>499.99430379746764</v>
      </c>
      <c r="F3294" s="269">
        <v>1999.9943035839551</v>
      </c>
    </row>
    <row r="3295" spans="1:6" s="22" customFormat="1" x14ac:dyDescent="0.3">
      <c r="A3295" s="268" t="s">
        <v>7</v>
      </c>
      <c r="B3295" s="80">
        <v>812</v>
      </c>
      <c r="C3295" s="25">
        <v>1151</v>
      </c>
      <c r="D3295" s="110">
        <v>472</v>
      </c>
      <c r="E3295" s="161">
        <v>395</v>
      </c>
      <c r="F3295" s="271">
        <v>2830</v>
      </c>
    </row>
    <row r="3297" spans="1:6" x14ac:dyDescent="0.3">
      <c r="A3297" s="31" t="s">
        <v>296</v>
      </c>
      <c r="B3297" s="14">
        <f t="shared" ref="B3297" si="601">B3288+B3289</f>
        <v>0.50232280315398647</v>
      </c>
      <c r="C3297" s="14">
        <f>C3288+C3289</f>
        <v>0.17758691099195337</v>
      </c>
      <c r="D3297" s="14">
        <f>D3288+D3289</f>
        <v>0.17394541230600982</v>
      </c>
      <c r="E3297" s="14">
        <f t="shared" ref="E3297:F3297" si="602">E3288+E3289</f>
        <v>0.28223359506627305</v>
      </c>
      <c r="F3297" s="14">
        <f t="shared" si="602"/>
        <v>0.28402218546957431</v>
      </c>
    </row>
    <row r="3298" spans="1:6" x14ac:dyDescent="0.3">
      <c r="A3298" s="32" t="s">
        <v>98</v>
      </c>
      <c r="B3298" s="14">
        <f t="shared" ref="B3298" si="603">B3290</f>
        <v>0.35352505998555073</v>
      </c>
      <c r="C3298" s="14">
        <f t="shared" ref="C3298" si="604">C3290</f>
        <v>0.45411190363356901</v>
      </c>
      <c r="D3298" s="14">
        <f>D3290</f>
        <v>0.39363452934517762</v>
      </c>
      <c r="E3298" s="14">
        <f t="shared" ref="E3298:F3298" si="605">E3290</f>
        <v>0.36201298495805612</v>
      </c>
      <c r="F3298" s="14">
        <f t="shared" si="605"/>
        <v>0.39082120126629039</v>
      </c>
    </row>
    <row r="3299" spans="1:6" x14ac:dyDescent="0.3">
      <c r="A3299" s="13" t="s">
        <v>297</v>
      </c>
      <c r="B3299" s="14">
        <f t="shared" ref="B3299" si="606">B3291+B3292</f>
        <v>0.14415213686046291</v>
      </c>
      <c r="C3299" s="14">
        <f t="shared" ref="C3299" si="607">C3291+C3292</f>
        <v>0.36830118537447765</v>
      </c>
      <c r="D3299" s="14">
        <f>D3291+D3292</f>
        <v>0.43242005834881247</v>
      </c>
      <c r="E3299" s="14">
        <f t="shared" ref="E3299:F3299" si="608">E3291+E3292</f>
        <v>0.35575341997567073</v>
      </c>
      <c r="F3299" s="14">
        <f t="shared" si="608"/>
        <v>0.32515661326413536</v>
      </c>
    </row>
    <row r="3301" spans="1:6" x14ac:dyDescent="0.3">
      <c r="A3301" s="255" t="s">
        <v>100</v>
      </c>
      <c r="B3301" s="35">
        <v>2.4704652285275186</v>
      </c>
      <c r="C3301" s="35">
        <v>3.2248460803622274</v>
      </c>
      <c r="D3301" s="34">
        <v>3.3350899816086463</v>
      </c>
      <c r="E3301" s="34">
        <v>3.0616353857195819</v>
      </c>
      <c r="F3301" s="34">
        <v>3.0230090594883912</v>
      </c>
    </row>
    <row r="3303" spans="1:6" x14ac:dyDescent="0.3">
      <c r="A3303" s="26" t="s">
        <v>8</v>
      </c>
      <c r="B3303" s="26" t="s">
        <v>9</v>
      </c>
    </row>
    <row r="3304" spans="1:6" x14ac:dyDescent="0.3">
      <c r="A3304" s="26" t="s">
        <v>10</v>
      </c>
      <c r="B3304" s="26" t="s">
        <v>11</v>
      </c>
    </row>
    <row r="3305" spans="1:6" x14ac:dyDescent="0.3">
      <c r="A3305" s="1"/>
      <c r="B3305" s="84"/>
    </row>
    <row r="3306" spans="1:6" x14ac:dyDescent="0.3">
      <c r="A3306" s="164" t="s">
        <v>611</v>
      </c>
      <c r="B3306" s="66"/>
      <c r="E3306" s="165"/>
    </row>
    <row r="3307" spans="1:6" x14ac:dyDescent="0.3">
      <c r="A3307" s="1"/>
    </row>
    <row r="3308" spans="1:6" x14ac:dyDescent="0.3">
      <c r="A3308" s="1"/>
      <c r="B3308" s="68" t="s">
        <v>492</v>
      </c>
      <c r="C3308" s="10" t="s">
        <v>394</v>
      </c>
      <c r="D3308" s="105" t="s">
        <v>517</v>
      </c>
      <c r="E3308" s="167" t="s">
        <v>577</v>
      </c>
      <c r="F3308" s="250" t="s">
        <v>5</v>
      </c>
    </row>
    <row r="3309" spans="1:6" x14ac:dyDescent="0.3">
      <c r="A3309" s="62" t="s">
        <v>281</v>
      </c>
      <c r="B3309" s="71">
        <v>0.15715866234572892</v>
      </c>
      <c r="C3309" s="12">
        <v>5.5716234677953745E-2</v>
      </c>
      <c r="D3309" s="106">
        <v>2.3512493245550953E-2</v>
      </c>
      <c r="E3309" s="168">
        <v>6.9125597633390837E-2</v>
      </c>
      <c r="F3309" s="249">
        <v>7.6378267497743207E-2</v>
      </c>
    </row>
    <row r="3310" spans="1:6" x14ac:dyDescent="0.3">
      <c r="A3310" s="63" t="s">
        <v>229</v>
      </c>
      <c r="B3310" s="74">
        <v>0.28241042094709706</v>
      </c>
      <c r="C3310" s="16">
        <v>0.15548071251921303</v>
      </c>
      <c r="D3310" s="107">
        <v>0.20249565546617518</v>
      </c>
      <c r="E3310" s="169">
        <v>0.19387512009630511</v>
      </c>
      <c r="F3310" s="248">
        <v>0.20856551930182465</v>
      </c>
    </row>
    <row r="3311" spans="1:6" x14ac:dyDescent="0.3">
      <c r="A3311" s="63" t="s">
        <v>93</v>
      </c>
      <c r="B3311" s="74">
        <v>0.3980558222461868</v>
      </c>
      <c r="C3311" s="16">
        <v>0.47444153734911432</v>
      </c>
      <c r="D3311" s="107">
        <v>0.40547066897507361</v>
      </c>
      <c r="E3311" s="169">
        <v>0.39801744576836889</v>
      </c>
      <c r="F3311" s="248">
        <v>0.41899642803678516</v>
      </c>
    </row>
    <row r="3312" spans="1:6" x14ac:dyDescent="0.3">
      <c r="A3312" s="63" t="s">
        <v>230</v>
      </c>
      <c r="B3312" s="74">
        <v>0.1343100010268759</v>
      </c>
      <c r="C3312" s="16">
        <v>0.2405275263341014</v>
      </c>
      <c r="D3312" s="107">
        <v>0.2895060628897278</v>
      </c>
      <c r="E3312" s="169">
        <v>0.27520085671862116</v>
      </c>
      <c r="F3312" s="248">
        <v>0.23488599712846217</v>
      </c>
    </row>
    <row r="3313" spans="1:6" x14ac:dyDescent="0.3">
      <c r="A3313" s="63" t="s">
        <v>282</v>
      </c>
      <c r="B3313" s="74">
        <v>2.8065093434111253E-2</v>
      </c>
      <c r="C3313" s="16">
        <v>7.3833989119617568E-2</v>
      </c>
      <c r="D3313" s="107">
        <v>7.9015119423472502E-2</v>
      </c>
      <c r="E3313" s="169">
        <v>6.3780979783314068E-2</v>
      </c>
      <c r="F3313" s="248">
        <v>6.1173788035184806E-2</v>
      </c>
    </row>
    <row r="3314" spans="1:6" x14ac:dyDescent="0.3">
      <c r="A3314" s="64" t="s">
        <v>5</v>
      </c>
      <c r="B3314" s="77">
        <v>1</v>
      </c>
      <c r="C3314" s="19">
        <v>1</v>
      </c>
      <c r="D3314" s="108">
        <v>1</v>
      </c>
      <c r="E3314" s="170">
        <v>1</v>
      </c>
      <c r="F3314" s="247">
        <v>1</v>
      </c>
    </row>
    <row r="3315" spans="1:6" s="22" customFormat="1" x14ac:dyDescent="0.3">
      <c r="A3315" s="267" t="s">
        <v>6</v>
      </c>
      <c r="B3315" s="79">
        <v>499.99999999999989</v>
      </c>
      <c r="C3315" s="28">
        <v>499.99999131190202</v>
      </c>
      <c r="D3315" s="109">
        <v>500.00000847457659</v>
      </c>
      <c r="E3315" s="160">
        <v>499.99430379746764</v>
      </c>
      <c r="F3315" s="269">
        <v>1999.9943035839551</v>
      </c>
    </row>
    <row r="3316" spans="1:6" s="22" customFormat="1" x14ac:dyDescent="0.3">
      <c r="A3316" s="268" t="s">
        <v>7</v>
      </c>
      <c r="B3316" s="80">
        <v>812</v>
      </c>
      <c r="C3316" s="25">
        <v>1151</v>
      </c>
      <c r="D3316" s="110">
        <v>472</v>
      </c>
      <c r="E3316" s="161">
        <v>395</v>
      </c>
      <c r="F3316" s="271">
        <v>2830</v>
      </c>
    </row>
    <row r="3318" spans="1:6" x14ac:dyDescent="0.3">
      <c r="A3318" s="31" t="s">
        <v>296</v>
      </c>
      <c r="B3318" s="14">
        <f t="shared" ref="B3318" si="609">B3309+B3310</f>
        <v>0.43956908329282596</v>
      </c>
      <c r="C3318" s="14">
        <f>C3309+C3310</f>
        <v>0.21119694719716678</v>
      </c>
      <c r="D3318" s="14">
        <f>D3309+D3310</f>
        <v>0.22600814871172614</v>
      </c>
      <c r="E3318" s="14">
        <f t="shared" ref="E3318:F3318" si="610">E3309+E3310</f>
        <v>0.26300071772969597</v>
      </c>
      <c r="F3318" s="14">
        <f t="shared" si="610"/>
        <v>0.28494378679956789</v>
      </c>
    </row>
    <row r="3319" spans="1:6" x14ac:dyDescent="0.3">
      <c r="A3319" s="32" t="s">
        <v>98</v>
      </c>
      <c r="B3319" s="14">
        <f t="shared" ref="B3319" si="611">B3311</f>
        <v>0.3980558222461868</v>
      </c>
      <c r="C3319" s="14">
        <f t="shared" ref="C3319" si="612">C3311</f>
        <v>0.47444153734911432</v>
      </c>
      <c r="D3319" s="14">
        <f>D3311</f>
        <v>0.40547066897507361</v>
      </c>
      <c r="E3319" s="14">
        <f t="shared" ref="E3319:F3319" si="613">E3311</f>
        <v>0.39801744576836889</v>
      </c>
      <c r="F3319" s="14">
        <f t="shared" si="613"/>
        <v>0.41899642803678516</v>
      </c>
    </row>
    <row r="3320" spans="1:6" x14ac:dyDescent="0.3">
      <c r="A3320" s="13" t="s">
        <v>297</v>
      </c>
      <c r="B3320" s="14">
        <f t="shared" ref="B3320" si="614">B3312+B3313</f>
        <v>0.16237509446098716</v>
      </c>
      <c r="C3320" s="14">
        <f t="shared" ref="C3320" si="615">C3312+C3313</f>
        <v>0.31436151545371899</v>
      </c>
      <c r="D3320" s="14">
        <f>D3312+D3313</f>
        <v>0.3685211823132003</v>
      </c>
      <c r="E3320" s="14">
        <f t="shared" ref="E3320:F3320" si="616">E3312+E3313</f>
        <v>0.33898183650193525</v>
      </c>
      <c r="F3320" s="14">
        <f t="shared" si="616"/>
        <v>0.29605978516364695</v>
      </c>
    </row>
    <row r="3322" spans="1:6" x14ac:dyDescent="0.3">
      <c r="A3322" s="255" t="s">
        <v>100</v>
      </c>
      <c r="B3322" s="35">
        <v>2.5937124422565447</v>
      </c>
      <c r="C3322" s="35">
        <v>3.1212823226982174</v>
      </c>
      <c r="D3322" s="34">
        <v>3.1980156597793972</v>
      </c>
      <c r="E3322" s="34">
        <v>3.070636500922161</v>
      </c>
      <c r="F3322" s="34">
        <v>2.9959115189015177</v>
      </c>
    </row>
    <row r="3324" spans="1:6" x14ac:dyDescent="0.3">
      <c r="A3324" s="26" t="s">
        <v>8</v>
      </c>
      <c r="B3324" s="26" t="s">
        <v>9</v>
      </c>
    </row>
    <row r="3325" spans="1:6" x14ac:dyDescent="0.3">
      <c r="A3325" s="26" t="s">
        <v>10</v>
      </c>
      <c r="B3325" s="26" t="s">
        <v>11</v>
      </c>
    </row>
    <row r="3326" spans="1:6" x14ac:dyDescent="0.3">
      <c r="A3326" s="1"/>
      <c r="B3326" s="84"/>
    </row>
    <row r="3327" spans="1:6" x14ac:dyDescent="0.3">
      <c r="A3327" s="164" t="s">
        <v>610</v>
      </c>
      <c r="B3327" s="66"/>
      <c r="E3327" s="165"/>
    </row>
    <row r="3328" spans="1:6" x14ac:dyDescent="0.3">
      <c r="A3328" s="1"/>
    </row>
    <row r="3329" spans="1:6" x14ac:dyDescent="0.3">
      <c r="A3329" s="1"/>
      <c r="B3329" s="68" t="s">
        <v>492</v>
      </c>
      <c r="C3329" s="10" t="s">
        <v>394</v>
      </c>
      <c r="D3329" s="105" t="s">
        <v>517</v>
      </c>
      <c r="E3329" s="167" t="s">
        <v>577</v>
      </c>
      <c r="F3329" s="250" t="s">
        <v>5</v>
      </c>
    </row>
    <row r="3330" spans="1:6" x14ac:dyDescent="0.3">
      <c r="A3330" s="62" t="s">
        <v>281</v>
      </c>
      <c r="B3330" s="71">
        <v>0.1042526949998956</v>
      </c>
      <c r="C3330" s="12">
        <v>3.092205266589149E-2</v>
      </c>
      <c r="D3330" s="106">
        <v>1.1995925644136853E-2</v>
      </c>
      <c r="E3330" s="168">
        <v>4.8662073365392848E-2</v>
      </c>
      <c r="F3330" s="249">
        <v>4.8958187433921961E-2</v>
      </c>
    </row>
    <row r="3331" spans="1:6" x14ac:dyDescent="0.3">
      <c r="A3331" s="63" t="s">
        <v>229</v>
      </c>
      <c r="B3331" s="74">
        <v>0.2149313623176089</v>
      </c>
      <c r="C3331" s="16">
        <v>7.9184800680882808E-2</v>
      </c>
      <c r="D3331" s="107">
        <v>5.7181876149459694E-2</v>
      </c>
      <c r="E3331" s="169">
        <v>0.11286508327310069</v>
      </c>
      <c r="F3331" s="248">
        <v>0.11604078956069742</v>
      </c>
    </row>
    <row r="3332" spans="1:6" x14ac:dyDescent="0.3">
      <c r="A3332" s="63" t="s">
        <v>93</v>
      </c>
      <c r="B3332" s="74">
        <v>0.41498572202871126</v>
      </c>
      <c r="C3332" s="16">
        <v>0.41162511836012361</v>
      </c>
      <c r="D3332" s="107">
        <v>0.31406165569387018</v>
      </c>
      <c r="E3332" s="169">
        <v>0.32562193746511037</v>
      </c>
      <c r="F3332" s="248">
        <v>0.36657372460357784</v>
      </c>
    </row>
    <row r="3333" spans="1:6" x14ac:dyDescent="0.3">
      <c r="A3333" s="63" t="s">
        <v>230</v>
      </c>
      <c r="B3333" s="74">
        <v>0.21246209808215963</v>
      </c>
      <c r="C3333" s="16">
        <v>0.37758890317270022</v>
      </c>
      <c r="D3333" s="107">
        <v>0.47352697502496688</v>
      </c>
      <c r="E3333" s="169">
        <v>0.4024471164861369</v>
      </c>
      <c r="F3333" s="248">
        <v>0.3665061712333732</v>
      </c>
    </row>
    <row r="3334" spans="1:6" x14ac:dyDescent="0.3">
      <c r="A3334" s="63" t="s">
        <v>282</v>
      </c>
      <c r="B3334" s="74">
        <v>5.3368122571624585E-2</v>
      </c>
      <c r="C3334" s="16">
        <v>0.10067912512040192</v>
      </c>
      <c r="D3334" s="107">
        <v>0.14323356748756647</v>
      </c>
      <c r="E3334" s="169">
        <v>0.1104037894102592</v>
      </c>
      <c r="F3334" s="248">
        <v>0.10192112716842951</v>
      </c>
    </row>
    <row r="3335" spans="1:6" x14ac:dyDescent="0.3">
      <c r="A3335" s="64" t="s">
        <v>5</v>
      </c>
      <c r="B3335" s="77">
        <v>1</v>
      </c>
      <c r="C3335" s="19">
        <v>1</v>
      </c>
      <c r="D3335" s="108">
        <v>1</v>
      </c>
      <c r="E3335" s="170">
        <v>1</v>
      </c>
      <c r="F3335" s="247">
        <v>1</v>
      </c>
    </row>
    <row r="3336" spans="1:6" s="22" customFormat="1" x14ac:dyDescent="0.3">
      <c r="A3336" s="267" t="s">
        <v>6</v>
      </c>
      <c r="B3336" s="79">
        <v>499.99999999999989</v>
      </c>
      <c r="C3336" s="28">
        <v>499.99999131190202</v>
      </c>
      <c r="D3336" s="109">
        <v>500.00000847457659</v>
      </c>
      <c r="E3336" s="160">
        <v>499.99430379746764</v>
      </c>
      <c r="F3336" s="269">
        <v>1999.9943035839551</v>
      </c>
    </row>
    <row r="3337" spans="1:6" s="22" customFormat="1" x14ac:dyDescent="0.3">
      <c r="A3337" s="268" t="s">
        <v>7</v>
      </c>
      <c r="B3337" s="80">
        <v>812</v>
      </c>
      <c r="C3337" s="25">
        <v>1151</v>
      </c>
      <c r="D3337" s="110">
        <v>472</v>
      </c>
      <c r="E3337" s="161">
        <v>395</v>
      </c>
      <c r="F3337" s="271">
        <v>2830</v>
      </c>
    </row>
    <row r="3339" spans="1:6" x14ac:dyDescent="0.3">
      <c r="A3339" s="31" t="s">
        <v>296</v>
      </c>
      <c r="B3339" s="14">
        <f t="shared" ref="B3339" si="617">B3330+B3331</f>
        <v>0.31918405731750449</v>
      </c>
      <c r="C3339" s="14">
        <f>C3330+C3331</f>
        <v>0.11010685334677429</v>
      </c>
      <c r="D3339" s="14">
        <f>D3330+D3331</f>
        <v>6.9177801793596547E-2</v>
      </c>
      <c r="E3339" s="14">
        <f t="shared" ref="E3339:F3339" si="618">E3330+E3331</f>
        <v>0.16152715663849354</v>
      </c>
      <c r="F3339" s="14">
        <f t="shared" si="618"/>
        <v>0.16499897699461938</v>
      </c>
    </row>
    <row r="3340" spans="1:6" x14ac:dyDescent="0.3">
      <c r="A3340" s="32" t="s">
        <v>98</v>
      </c>
      <c r="B3340" s="14">
        <f t="shared" ref="B3340" si="619">B3332</f>
        <v>0.41498572202871126</v>
      </c>
      <c r="C3340" s="14">
        <f t="shared" ref="C3340" si="620">C3332</f>
        <v>0.41162511836012361</v>
      </c>
      <c r="D3340" s="14">
        <f>D3332</f>
        <v>0.31406165569387018</v>
      </c>
      <c r="E3340" s="14">
        <f t="shared" ref="E3340:F3340" si="621">E3332</f>
        <v>0.32562193746511037</v>
      </c>
      <c r="F3340" s="14">
        <f t="shared" si="621"/>
        <v>0.36657372460357784</v>
      </c>
    </row>
    <row r="3341" spans="1:6" x14ac:dyDescent="0.3">
      <c r="A3341" s="13" t="s">
        <v>297</v>
      </c>
      <c r="B3341" s="14">
        <f t="shared" ref="B3341" si="622">B3333+B3334</f>
        <v>0.2658302206537842</v>
      </c>
      <c r="C3341" s="14">
        <f t="shared" ref="C3341" si="623">C3333+C3334</f>
        <v>0.47826802829310211</v>
      </c>
      <c r="D3341" s="14">
        <f>D3333+D3334</f>
        <v>0.61676054251253332</v>
      </c>
      <c r="E3341" s="14">
        <f t="shared" ref="E3341:F3341" si="624">E3333+E3334</f>
        <v>0.51285090589639615</v>
      </c>
      <c r="F3341" s="14">
        <f t="shared" si="624"/>
        <v>0.46842729840180269</v>
      </c>
    </row>
    <row r="3343" spans="1:6" x14ac:dyDescent="0.3">
      <c r="A3343" s="255" t="s">
        <v>100</v>
      </c>
      <c r="B3343" s="35">
        <v>2.8957615909080081</v>
      </c>
      <c r="C3343" s="35">
        <v>3.4379182474008383</v>
      </c>
      <c r="D3343" s="34">
        <v>3.6788203825623649</v>
      </c>
      <c r="E3343" s="34">
        <v>3.4130654653027692</v>
      </c>
      <c r="F3343" s="34">
        <v>3.3563912611416922</v>
      </c>
    </row>
    <row r="3345" spans="1:6" x14ac:dyDescent="0.3">
      <c r="A3345" s="26" t="s">
        <v>8</v>
      </c>
      <c r="B3345" s="26" t="s">
        <v>9</v>
      </c>
    </row>
    <row r="3346" spans="1:6" x14ac:dyDescent="0.3">
      <c r="A3346" s="26" t="s">
        <v>10</v>
      </c>
      <c r="B3346" s="26" t="s">
        <v>11</v>
      </c>
    </row>
    <row r="3347" spans="1:6" x14ac:dyDescent="0.3">
      <c r="A3347" s="1"/>
      <c r="B3347" s="84"/>
    </row>
    <row r="3348" spans="1:6" x14ac:dyDescent="0.3">
      <c r="A3348" s="61" t="s">
        <v>356</v>
      </c>
      <c r="B3348" s="66"/>
      <c r="E3348" s="165"/>
    </row>
    <row r="3349" spans="1:6" x14ac:dyDescent="0.3">
      <c r="A3349" s="1"/>
    </row>
    <row r="3350" spans="1:6" x14ac:dyDescent="0.3">
      <c r="A3350" s="1"/>
      <c r="B3350" s="68" t="s">
        <v>492</v>
      </c>
      <c r="C3350" s="10" t="s">
        <v>394</v>
      </c>
      <c r="D3350" s="105" t="s">
        <v>517</v>
      </c>
      <c r="E3350" s="167" t="s">
        <v>577</v>
      </c>
      <c r="F3350" s="250" t="s">
        <v>5</v>
      </c>
    </row>
    <row r="3351" spans="1:6" x14ac:dyDescent="0.3">
      <c r="A3351" s="62" t="s">
        <v>281</v>
      </c>
      <c r="B3351" s="71">
        <v>0.17473338161237592</v>
      </c>
      <c r="C3351" s="12">
        <v>5.9528524057837144E-2</v>
      </c>
      <c r="D3351" s="106">
        <v>2.623184913166356E-2</v>
      </c>
      <c r="E3351" s="168">
        <v>4.2544282150049843E-2</v>
      </c>
      <c r="F3351" s="249">
        <v>7.5759603699225894E-2</v>
      </c>
    </row>
    <row r="3352" spans="1:6" x14ac:dyDescent="0.3">
      <c r="A3352" s="63" t="s">
        <v>229</v>
      </c>
      <c r="B3352" s="74">
        <v>0.26537185058307866</v>
      </c>
      <c r="C3352" s="16">
        <v>9.8645436987757421E-2</v>
      </c>
      <c r="D3352" s="107">
        <v>9.6769328868316323E-2</v>
      </c>
      <c r="E3352" s="169">
        <v>0.14725231046935983</v>
      </c>
      <c r="F3352" s="248">
        <v>0.15200974527453126</v>
      </c>
    </row>
    <row r="3353" spans="1:6" x14ac:dyDescent="0.3">
      <c r="A3353" s="63" t="s">
        <v>93</v>
      </c>
      <c r="B3353" s="74">
        <v>0.37000306109154857</v>
      </c>
      <c r="C3353" s="16">
        <v>0.43888324046712851</v>
      </c>
      <c r="D3353" s="107">
        <v>0.31461940992170495</v>
      </c>
      <c r="E3353" s="169">
        <v>0.30027126891319034</v>
      </c>
      <c r="F3353" s="248">
        <v>0.35594440312572234</v>
      </c>
    </row>
    <row r="3354" spans="1:6" x14ac:dyDescent="0.3">
      <c r="A3354" s="63" t="s">
        <v>230</v>
      </c>
      <c r="B3354" s="74">
        <v>0.15274065375000806</v>
      </c>
      <c r="C3354" s="16">
        <v>0.30718118778768333</v>
      </c>
      <c r="D3354" s="107">
        <v>0.43857930400713063</v>
      </c>
      <c r="E3354" s="169">
        <v>0.37132979995974608</v>
      </c>
      <c r="F3354" s="248">
        <v>0.3174575835004827</v>
      </c>
    </row>
    <row r="3355" spans="1:6" x14ac:dyDescent="0.3">
      <c r="A3355" s="63" t="s">
        <v>282</v>
      </c>
      <c r="B3355" s="74">
        <v>3.715105296298888E-2</v>
      </c>
      <c r="C3355" s="16">
        <v>9.5761610699593658E-2</v>
      </c>
      <c r="D3355" s="107">
        <v>0.1238001080711844</v>
      </c>
      <c r="E3355" s="169">
        <v>0.13860233850765391</v>
      </c>
      <c r="F3355" s="248">
        <v>9.8828664400037874E-2</v>
      </c>
    </row>
    <row r="3356" spans="1:6" x14ac:dyDescent="0.3">
      <c r="A3356" s="64" t="s">
        <v>5</v>
      </c>
      <c r="B3356" s="77">
        <v>1</v>
      </c>
      <c r="C3356" s="19">
        <v>1</v>
      </c>
      <c r="D3356" s="108">
        <v>1</v>
      </c>
      <c r="E3356" s="170">
        <v>1</v>
      </c>
      <c r="F3356" s="247">
        <v>1</v>
      </c>
    </row>
    <row r="3357" spans="1:6" s="22" customFormat="1" x14ac:dyDescent="0.3">
      <c r="A3357" s="267" t="s">
        <v>6</v>
      </c>
      <c r="B3357" s="79">
        <v>499.99999999999989</v>
      </c>
      <c r="C3357" s="28">
        <v>499.99999131190202</v>
      </c>
      <c r="D3357" s="109">
        <v>500.00000847457659</v>
      </c>
      <c r="E3357" s="160">
        <v>499.99430379746764</v>
      </c>
      <c r="F3357" s="269">
        <v>1999.9943035839551</v>
      </c>
    </row>
    <row r="3358" spans="1:6" s="22" customFormat="1" x14ac:dyDescent="0.3">
      <c r="A3358" s="268" t="s">
        <v>7</v>
      </c>
      <c r="B3358" s="80">
        <v>812</v>
      </c>
      <c r="C3358" s="25">
        <v>1151</v>
      </c>
      <c r="D3358" s="110">
        <v>472</v>
      </c>
      <c r="E3358" s="161">
        <v>395</v>
      </c>
      <c r="F3358" s="271">
        <v>2830</v>
      </c>
    </row>
    <row r="3360" spans="1:6" x14ac:dyDescent="0.3">
      <c r="A3360" s="31" t="s">
        <v>296</v>
      </c>
      <c r="B3360" s="14">
        <f t="shared" ref="B3360" si="625">B3351+B3352</f>
        <v>0.44010523219545461</v>
      </c>
      <c r="C3360" s="14">
        <f>C3351+C3352</f>
        <v>0.15817396104559456</v>
      </c>
      <c r="D3360" s="14">
        <f>D3351+D3352</f>
        <v>0.12300117799997988</v>
      </c>
      <c r="E3360" s="14">
        <f t="shared" ref="E3360:F3360" si="626">E3351+E3352</f>
        <v>0.18979659261940968</v>
      </c>
      <c r="F3360" s="14">
        <f t="shared" si="626"/>
        <v>0.22776934897375717</v>
      </c>
    </row>
    <row r="3361" spans="1:6" x14ac:dyDescent="0.3">
      <c r="A3361" s="32" t="s">
        <v>98</v>
      </c>
      <c r="B3361" s="14">
        <f t="shared" ref="B3361" si="627">B3353</f>
        <v>0.37000306109154857</v>
      </c>
      <c r="C3361" s="14">
        <f t="shared" ref="C3361" si="628">C3353</f>
        <v>0.43888324046712851</v>
      </c>
      <c r="D3361" s="14">
        <f>D3353</f>
        <v>0.31461940992170495</v>
      </c>
      <c r="E3361" s="14">
        <f t="shared" ref="E3361:F3361" si="629">E3353</f>
        <v>0.30027126891319034</v>
      </c>
      <c r="F3361" s="14">
        <f t="shared" si="629"/>
        <v>0.35594440312572234</v>
      </c>
    </row>
    <row r="3362" spans="1:6" x14ac:dyDescent="0.3">
      <c r="A3362" s="13" t="s">
        <v>297</v>
      </c>
      <c r="B3362" s="14">
        <f t="shared" ref="B3362" si="630">B3354+B3355</f>
        <v>0.18989170671299693</v>
      </c>
      <c r="C3362" s="14">
        <f t="shared" ref="C3362" si="631">C3354+C3355</f>
        <v>0.40294279848727699</v>
      </c>
      <c r="D3362" s="14">
        <f>D3354+D3355</f>
        <v>0.56237941207831499</v>
      </c>
      <c r="E3362" s="14">
        <f t="shared" ref="E3362:F3362" si="632">E3354+E3355</f>
        <v>0.50993213846740004</v>
      </c>
      <c r="F3362" s="14">
        <f t="shared" si="632"/>
        <v>0.4162862479005206</v>
      </c>
    </row>
    <row r="3364" spans="1:6" x14ac:dyDescent="0.3">
      <c r="A3364" s="255" t="s">
        <v>100</v>
      </c>
      <c r="B3364" s="35">
        <v>2.6122041458681555</v>
      </c>
      <c r="C3364" s="35">
        <v>3.2810019240834416</v>
      </c>
      <c r="D3364" s="34">
        <v>3.5369464930178558</v>
      </c>
      <c r="E3364" s="34">
        <v>3.4161936022055963</v>
      </c>
      <c r="F3364" s="34">
        <v>3.2115859596275795</v>
      </c>
    </row>
    <row r="3366" spans="1:6" x14ac:dyDescent="0.3">
      <c r="A3366" s="26" t="s">
        <v>8</v>
      </c>
      <c r="B3366" s="26" t="s">
        <v>9</v>
      </c>
    </row>
    <row r="3367" spans="1:6" x14ac:dyDescent="0.3">
      <c r="A3367" s="26" t="s">
        <v>10</v>
      </c>
      <c r="B3367" s="26" t="s">
        <v>11</v>
      </c>
    </row>
    <row r="3368" spans="1:6" x14ac:dyDescent="0.3">
      <c r="A3368" s="1"/>
      <c r="B3368" s="84"/>
    </row>
    <row r="3369" spans="1:6" x14ac:dyDescent="0.3">
      <c r="A3369" s="61" t="s">
        <v>357</v>
      </c>
      <c r="B3369" s="66"/>
      <c r="E3369" s="165"/>
    </row>
    <row r="3370" spans="1:6" x14ac:dyDescent="0.3">
      <c r="A3370" s="1"/>
    </row>
    <row r="3371" spans="1:6" x14ac:dyDescent="0.3">
      <c r="A3371" s="1"/>
      <c r="B3371" s="68" t="s">
        <v>492</v>
      </c>
      <c r="C3371" s="10" t="s">
        <v>394</v>
      </c>
      <c r="D3371" s="105" t="s">
        <v>517</v>
      </c>
      <c r="E3371" s="167" t="s">
        <v>577</v>
      </c>
      <c r="F3371" s="250" t="s">
        <v>5</v>
      </c>
    </row>
    <row r="3372" spans="1:6" x14ac:dyDescent="0.3">
      <c r="A3372" s="62" t="s">
        <v>281</v>
      </c>
      <c r="B3372" s="71">
        <v>9.7691433913206879E-2</v>
      </c>
      <c r="C3372" s="12">
        <v>3.4185582696534933E-2</v>
      </c>
      <c r="D3372" s="106">
        <v>8.9569977295424087E-3</v>
      </c>
      <c r="E3372" s="168">
        <v>2.5772698676314078E-2</v>
      </c>
      <c r="F3372" s="249">
        <v>4.1651723372866059E-2</v>
      </c>
    </row>
    <row r="3373" spans="1:6" x14ac:dyDescent="0.3">
      <c r="A3373" s="63" t="s">
        <v>229</v>
      </c>
      <c r="B3373" s="74">
        <v>0.20406088531847005</v>
      </c>
      <c r="C3373" s="16">
        <v>0.11746882219754688</v>
      </c>
      <c r="D3373" s="107">
        <v>9.3730400953721899E-2</v>
      </c>
      <c r="E3373" s="169">
        <v>7.485680216610073E-2</v>
      </c>
      <c r="F3373" s="248">
        <v>0.1225293633351948</v>
      </c>
    </row>
    <row r="3374" spans="1:6" x14ac:dyDescent="0.3">
      <c r="A3374" s="63" t="s">
        <v>93</v>
      </c>
      <c r="B3374" s="74">
        <v>0.4377073974995267</v>
      </c>
      <c r="C3374" s="16">
        <v>0.39637069585353074</v>
      </c>
      <c r="D3374" s="107">
        <v>0.33941318492520023</v>
      </c>
      <c r="E3374" s="169">
        <v>0.27365450998808882</v>
      </c>
      <c r="F3374" s="248">
        <v>0.36178669783094652</v>
      </c>
    </row>
    <row r="3375" spans="1:6" x14ac:dyDescent="0.3">
      <c r="A3375" s="63" t="s">
        <v>230</v>
      </c>
      <c r="B3375" s="74">
        <v>0.21592978854780567</v>
      </c>
      <c r="C3375" s="16">
        <v>0.33787615183103642</v>
      </c>
      <c r="D3375" s="107">
        <v>0.43969780610681719</v>
      </c>
      <c r="E3375" s="169">
        <v>0.45072260316889612</v>
      </c>
      <c r="F3375" s="248">
        <v>0.36105633246894192</v>
      </c>
    </row>
    <row r="3376" spans="1:6" x14ac:dyDescent="0.3">
      <c r="A3376" s="63" t="s">
        <v>282</v>
      </c>
      <c r="B3376" s="74">
        <v>4.4610494720990726E-2</v>
      </c>
      <c r="C3376" s="16">
        <v>0.11409874742135102</v>
      </c>
      <c r="D3376" s="107">
        <v>0.11820161028471828</v>
      </c>
      <c r="E3376" s="169">
        <v>0.17499338600060027</v>
      </c>
      <c r="F3376" s="248">
        <v>0.11297588299205072</v>
      </c>
    </row>
    <row r="3377" spans="1:6" x14ac:dyDescent="0.3">
      <c r="A3377" s="64" t="s">
        <v>5</v>
      </c>
      <c r="B3377" s="77">
        <v>1</v>
      </c>
      <c r="C3377" s="19">
        <v>1</v>
      </c>
      <c r="D3377" s="108">
        <v>1</v>
      </c>
      <c r="E3377" s="170">
        <v>1</v>
      </c>
      <c r="F3377" s="247">
        <v>1</v>
      </c>
    </row>
    <row r="3378" spans="1:6" s="22" customFormat="1" x14ac:dyDescent="0.3">
      <c r="A3378" s="267" t="s">
        <v>6</v>
      </c>
      <c r="B3378" s="79">
        <v>499.99999999999989</v>
      </c>
      <c r="C3378" s="28">
        <v>499.99999131190202</v>
      </c>
      <c r="D3378" s="109">
        <v>500.00000847457659</v>
      </c>
      <c r="E3378" s="160">
        <v>499.99430379746764</v>
      </c>
      <c r="F3378" s="269">
        <v>1999.9943035839551</v>
      </c>
    </row>
    <row r="3379" spans="1:6" s="22" customFormat="1" x14ac:dyDescent="0.3">
      <c r="A3379" s="268" t="s">
        <v>7</v>
      </c>
      <c r="B3379" s="80">
        <v>812</v>
      </c>
      <c r="C3379" s="25">
        <v>1151</v>
      </c>
      <c r="D3379" s="110">
        <v>472</v>
      </c>
      <c r="E3379" s="161">
        <v>395</v>
      </c>
      <c r="F3379" s="271">
        <v>2830</v>
      </c>
    </row>
    <row r="3381" spans="1:6" x14ac:dyDescent="0.3">
      <c r="A3381" s="31" t="s">
        <v>296</v>
      </c>
      <c r="B3381" s="14">
        <f t="shared" ref="B3381" si="633">B3372+B3373</f>
        <v>0.30175231923167695</v>
      </c>
      <c r="C3381" s="14">
        <f>C3372+C3373</f>
        <v>0.15165440489408183</v>
      </c>
      <c r="D3381" s="14">
        <f>D3372+D3373</f>
        <v>0.10268739868326431</v>
      </c>
      <c r="E3381" s="14">
        <f t="shared" ref="E3381:F3381" si="634">E3372+E3373</f>
        <v>0.10062950084241482</v>
      </c>
      <c r="F3381" s="14">
        <f t="shared" si="634"/>
        <v>0.16418108670806086</v>
      </c>
    </row>
    <row r="3382" spans="1:6" x14ac:dyDescent="0.3">
      <c r="A3382" s="32" t="s">
        <v>98</v>
      </c>
      <c r="B3382" s="14">
        <f t="shared" ref="B3382" si="635">B3374</f>
        <v>0.4377073974995267</v>
      </c>
      <c r="C3382" s="14">
        <f t="shared" ref="C3382" si="636">C3374</f>
        <v>0.39637069585353074</v>
      </c>
      <c r="D3382" s="14">
        <f>D3374</f>
        <v>0.33941318492520023</v>
      </c>
      <c r="E3382" s="14">
        <f t="shared" ref="E3382:F3382" si="637">E3374</f>
        <v>0.27365450998808882</v>
      </c>
      <c r="F3382" s="14">
        <f t="shared" si="637"/>
        <v>0.36178669783094652</v>
      </c>
    </row>
    <row r="3383" spans="1:6" x14ac:dyDescent="0.3">
      <c r="A3383" s="13" t="s">
        <v>297</v>
      </c>
      <c r="B3383" s="14">
        <f t="shared" ref="B3383" si="638">B3375+B3376</f>
        <v>0.26054028326879641</v>
      </c>
      <c r="C3383" s="14">
        <f t="shared" ref="C3383" si="639">C3375+C3376</f>
        <v>0.45197489925238743</v>
      </c>
      <c r="D3383" s="14">
        <f>D3375+D3376</f>
        <v>0.55789941639153551</v>
      </c>
      <c r="E3383" s="14">
        <f t="shared" ref="E3383:F3383" si="640">E3375+E3376</f>
        <v>0.62571598916949633</v>
      </c>
      <c r="F3383" s="14">
        <f t="shared" si="640"/>
        <v>0.47403221546099261</v>
      </c>
    </row>
    <row r="3385" spans="1:6" x14ac:dyDescent="0.3">
      <c r="A3385" s="255" t="s">
        <v>100</v>
      </c>
      <c r="B3385" s="35">
        <v>2.9057070248449048</v>
      </c>
      <c r="C3385" s="35">
        <v>3.380233659083121</v>
      </c>
      <c r="D3385" s="34">
        <v>3.5644566302634488</v>
      </c>
      <c r="E3385" s="34">
        <v>3.6743071756513679</v>
      </c>
      <c r="F3385" s="34">
        <v>3.3811752883721167</v>
      </c>
    </row>
    <row r="3387" spans="1:6" x14ac:dyDescent="0.3">
      <c r="A3387" s="26" t="s">
        <v>8</v>
      </c>
      <c r="B3387" s="26" t="s">
        <v>9</v>
      </c>
    </row>
    <row r="3388" spans="1:6" x14ac:dyDescent="0.3">
      <c r="A3388" s="26" t="s">
        <v>10</v>
      </c>
      <c r="B3388" s="26" t="s">
        <v>11</v>
      </c>
    </row>
    <row r="3389" spans="1:6" x14ac:dyDescent="0.3">
      <c r="A3389" s="1"/>
      <c r="B3389" s="84"/>
    </row>
    <row r="3390" spans="1:6" x14ac:dyDescent="0.3">
      <c r="A3390" s="164" t="s">
        <v>609</v>
      </c>
      <c r="B3390" s="66"/>
      <c r="E3390" s="165"/>
    </row>
    <row r="3391" spans="1:6" x14ac:dyDescent="0.3">
      <c r="A3391" s="1"/>
    </row>
    <row r="3392" spans="1:6" x14ac:dyDescent="0.3">
      <c r="A3392" s="1"/>
      <c r="B3392" s="68" t="s">
        <v>492</v>
      </c>
      <c r="C3392" s="10" t="s">
        <v>394</v>
      </c>
      <c r="D3392" s="105" t="s">
        <v>517</v>
      </c>
      <c r="E3392" s="167" t="s">
        <v>577</v>
      </c>
      <c r="F3392" s="250" t="s">
        <v>5</v>
      </c>
    </row>
    <row r="3393" spans="1:6" x14ac:dyDescent="0.3">
      <c r="A3393" s="62" t="s">
        <v>281</v>
      </c>
      <c r="B3393" s="71">
        <v>7.1221722296846757E-2</v>
      </c>
      <c r="C3393" s="12">
        <v>2.1387577261295903E-2</v>
      </c>
      <c r="D3393" s="106">
        <v>3.0389279145944413E-3</v>
      </c>
      <c r="E3393" s="168">
        <v>3.2312520016050866E-2</v>
      </c>
      <c r="F3393" s="249">
        <v>3.1990185877539934E-2</v>
      </c>
    </row>
    <row r="3394" spans="1:6" x14ac:dyDescent="0.3">
      <c r="A3394" s="63" t="s">
        <v>229</v>
      </c>
      <c r="B3394" s="74">
        <v>0.19111980638565423</v>
      </c>
      <c r="C3394" s="16">
        <v>7.8165828465088349E-2</v>
      </c>
      <c r="D3394" s="107">
        <v>0.10100814871172618</v>
      </c>
      <c r="E3394" s="169">
        <v>9.5706913116731795E-2</v>
      </c>
      <c r="F3394" s="248">
        <v>0.11650023349216351</v>
      </c>
    </row>
    <row r="3395" spans="1:6" x14ac:dyDescent="0.3">
      <c r="A3395" s="63" t="s">
        <v>93</v>
      </c>
      <c r="B3395" s="74">
        <v>0.50653275032176892</v>
      </c>
      <c r="C3395" s="16">
        <v>0.46748341907008523</v>
      </c>
      <c r="D3395" s="107">
        <v>0.37156310387181185</v>
      </c>
      <c r="E3395" s="169">
        <v>0.37428401083050289</v>
      </c>
      <c r="F3395" s="248">
        <v>0.42996597920098234</v>
      </c>
    </row>
    <row r="3396" spans="1:6" x14ac:dyDescent="0.3">
      <c r="A3396" s="63" t="s">
        <v>230</v>
      </c>
      <c r="B3396" s="74">
        <v>0.18611729658362891</v>
      </c>
      <c r="C3396" s="16">
        <v>0.33705078344136896</v>
      </c>
      <c r="D3396" s="107">
        <v>0.41514520694669171</v>
      </c>
      <c r="E3396" s="169">
        <v>0.36809533273163875</v>
      </c>
      <c r="F3396" s="248">
        <v>0.32660203707851593</v>
      </c>
    </row>
    <row r="3397" spans="1:6" x14ac:dyDescent="0.3">
      <c r="A3397" s="63" t="s">
        <v>282</v>
      </c>
      <c r="B3397" s="74">
        <v>4.5008424412101296E-2</v>
      </c>
      <c r="C3397" s="16">
        <v>9.5912391762161556E-2</v>
      </c>
      <c r="D3397" s="107">
        <v>0.1092446125551759</v>
      </c>
      <c r="E3397" s="169">
        <v>0.1296012233050757</v>
      </c>
      <c r="F3397" s="248">
        <v>9.4941564350798202E-2</v>
      </c>
    </row>
    <row r="3398" spans="1:6" x14ac:dyDescent="0.3">
      <c r="A3398" s="64" t="s">
        <v>5</v>
      </c>
      <c r="B3398" s="77">
        <v>1</v>
      </c>
      <c r="C3398" s="19">
        <v>1</v>
      </c>
      <c r="D3398" s="108">
        <v>1</v>
      </c>
      <c r="E3398" s="170">
        <v>1</v>
      </c>
      <c r="F3398" s="247">
        <v>1</v>
      </c>
    </row>
    <row r="3399" spans="1:6" s="22" customFormat="1" x14ac:dyDescent="0.3">
      <c r="A3399" s="267" t="s">
        <v>6</v>
      </c>
      <c r="B3399" s="79">
        <v>499.99999999999989</v>
      </c>
      <c r="C3399" s="28">
        <v>499.99999131190202</v>
      </c>
      <c r="D3399" s="109">
        <v>500.00000847457659</v>
      </c>
      <c r="E3399" s="160">
        <v>499.99430379746764</v>
      </c>
      <c r="F3399" s="269">
        <v>1999.9943035839551</v>
      </c>
    </row>
    <row r="3400" spans="1:6" s="22" customFormat="1" x14ac:dyDescent="0.3">
      <c r="A3400" s="268" t="s">
        <v>7</v>
      </c>
      <c r="B3400" s="80">
        <v>812</v>
      </c>
      <c r="C3400" s="25">
        <v>1151</v>
      </c>
      <c r="D3400" s="110">
        <v>472</v>
      </c>
      <c r="E3400" s="161">
        <v>395</v>
      </c>
      <c r="F3400" s="271">
        <v>2830</v>
      </c>
    </row>
    <row r="3402" spans="1:6" x14ac:dyDescent="0.3">
      <c r="A3402" s="31" t="s">
        <v>296</v>
      </c>
      <c r="B3402" s="14">
        <f t="shared" ref="B3402" si="641">B3393+B3394</f>
        <v>0.26234152868250099</v>
      </c>
      <c r="C3402" s="14">
        <f>C3393+C3394</f>
        <v>9.9553405726384256E-2</v>
      </c>
      <c r="D3402" s="14">
        <f>D3393+D3394</f>
        <v>0.10404707662632062</v>
      </c>
      <c r="E3402" s="14">
        <f t="shared" ref="E3402:F3402" si="642">E3393+E3394</f>
        <v>0.12801943313278266</v>
      </c>
      <c r="F3402" s="14">
        <f t="shared" si="642"/>
        <v>0.14849041936970345</v>
      </c>
    </row>
    <row r="3403" spans="1:6" x14ac:dyDescent="0.3">
      <c r="A3403" s="32" t="s">
        <v>98</v>
      </c>
      <c r="B3403" s="14">
        <f t="shared" ref="B3403" si="643">B3395</f>
        <v>0.50653275032176892</v>
      </c>
      <c r="C3403" s="14">
        <f t="shared" ref="C3403" si="644">C3395</f>
        <v>0.46748341907008523</v>
      </c>
      <c r="D3403" s="14">
        <f>D3395</f>
        <v>0.37156310387181185</v>
      </c>
      <c r="E3403" s="14">
        <f t="shared" ref="E3403:F3403" si="645">E3395</f>
        <v>0.37428401083050289</v>
      </c>
      <c r="F3403" s="14">
        <f t="shared" si="645"/>
        <v>0.42996597920098234</v>
      </c>
    </row>
    <row r="3404" spans="1:6" x14ac:dyDescent="0.3">
      <c r="A3404" s="13" t="s">
        <v>297</v>
      </c>
      <c r="B3404" s="14">
        <f t="shared" ref="B3404" si="646">B3396+B3397</f>
        <v>0.2311257209957302</v>
      </c>
      <c r="C3404" s="14">
        <f t="shared" ref="C3404" si="647">C3396+C3397</f>
        <v>0.4329631752035305</v>
      </c>
      <c r="D3404" s="14">
        <f>D3396+D3397</f>
        <v>0.52438981950186758</v>
      </c>
      <c r="E3404" s="14">
        <f t="shared" ref="E3404:F3404" si="648">E3396+E3397</f>
        <v>0.49769655603671448</v>
      </c>
      <c r="F3404" s="14">
        <f t="shared" si="648"/>
        <v>0.42154360142931413</v>
      </c>
    </row>
    <row r="3406" spans="1:6" x14ac:dyDescent="0.3">
      <c r="A3406" s="255" t="s">
        <v>100</v>
      </c>
      <c r="B3406" s="35">
        <v>2.9425708944284863</v>
      </c>
      <c r="C3406" s="35">
        <v>3.40793458397801</v>
      </c>
      <c r="D3406" s="34">
        <v>3.5265484275161261</v>
      </c>
      <c r="E3406" s="34">
        <v>3.4669658261929568</v>
      </c>
      <c r="F3406" s="34">
        <v>3.3360045605328725</v>
      </c>
    </row>
    <row r="3408" spans="1:6" x14ac:dyDescent="0.3">
      <c r="A3408" s="26" t="s">
        <v>8</v>
      </c>
      <c r="B3408" s="26" t="s">
        <v>9</v>
      </c>
    </row>
    <row r="3409" spans="1:6" x14ac:dyDescent="0.3">
      <c r="A3409" s="26" t="s">
        <v>10</v>
      </c>
      <c r="B3409" s="26" t="s">
        <v>11</v>
      </c>
    </row>
    <row r="3410" spans="1:6" x14ac:dyDescent="0.3">
      <c r="A3410" s="1"/>
      <c r="B3410" s="84"/>
    </row>
    <row r="3411" spans="1:6" x14ac:dyDescent="0.3">
      <c r="A3411" s="164" t="s">
        <v>608</v>
      </c>
      <c r="B3411" s="66"/>
      <c r="E3411" s="165"/>
    </row>
    <row r="3412" spans="1:6" x14ac:dyDescent="0.3">
      <c r="A3412" s="1"/>
    </row>
    <row r="3413" spans="1:6" x14ac:dyDescent="0.3">
      <c r="A3413" s="1"/>
      <c r="B3413" s="68" t="s">
        <v>492</v>
      </c>
      <c r="C3413" s="10" t="s">
        <v>394</v>
      </c>
      <c r="D3413" s="105" t="s">
        <v>517</v>
      </c>
      <c r="E3413" s="167" t="s">
        <v>577</v>
      </c>
      <c r="F3413" s="250" t="s">
        <v>5</v>
      </c>
    </row>
    <row r="3414" spans="1:6" x14ac:dyDescent="0.3">
      <c r="A3414" s="62" t="s">
        <v>281</v>
      </c>
      <c r="B3414" s="71">
        <v>0.1235155934347828</v>
      </c>
      <c r="C3414" s="12">
        <v>2.5559278463236853E-2</v>
      </c>
      <c r="D3414" s="106">
        <v>2.2312601316735563E-2</v>
      </c>
      <c r="E3414" s="168">
        <v>3.1925933333417762E-2</v>
      </c>
      <c r="F3414" s="249">
        <v>5.0828405462138487E-2</v>
      </c>
    </row>
    <row r="3415" spans="1:6" x14ac:dyDescent="0.3">
      <c r="A3415" s="63" t="s">
        <v>229</v>
      </c>
      <c r="B3415" s="74">
        <v>0.17642742166591027</v>
      </c>
      <c r="C3415" s="16">
        <v>3.7441406384733443E-2</v>
      </c>
      <c r="D3415" s="107">
        <v>5.9901232035572315E-2</v>
      </c>
      <c r="E3415" s="169">
        <v>0.10959517260323225</v>
      </c>
      <c r="F3415" s="248">
        <v>9.5841269101255053E-2</v>
      </c>
    </row>
    <row r="3416" spans="1:6" x14ac:dyDescent="0.3">
      <c r="A3416" s="63" t="s">
        <v>93</v>
      </c>
      <c r="B3416" s="74">
        <v>0.36620410850501145</v>
      </c>
      <c r="C3416" s="16">
        <v>0.33185056962381554</v>
      </c>
      <c r="D3416" s="107">
        <v>0.25040096185761074</v>
      </c>
      <c r="E3416" s="169">
        <v>0.2638447779784836</v>
      </c>
      <c r="F3416" s="248">
        <v>0.30307521587529268</v>
      </c>
    </row>
    <row r="3417" spans="1:6" x14ac:dyDescent="0.3">
      <c r="A3417" s="63" t="s">
        <v>230</v>
      </c>
      <c r="B3417" s="74">
        <v>0.26621545176009104</v>
      </c>
      <c r="C3417" s="16">
        <v>0.44075660713738624</v>
      </c>
      <c r="D3417" s="107">
        <v>0.50959614178650647</v>
      </c>
      <c r="E3417" s="169">
        <v>0.43148972583231909</v>
      </c>
      <c r="F3417" s="248">
        <v>0.41201442645007669</v>
      </c>
    </row>
    <row r="3418" spans="1:6" x14ac:dyDescent="0.3">
      <c r="A3418" s="63" t="s">
        <v>282</v>
      </c>
      <c r="B3418" s="74">
        <v>6.7637424634204441E-2</v>
      </c>
      <c r="C3418" s="16">
        <v>0.16439213839082792</v>
      </c>
      <c r="D3418" s="107">
        <v>0.15778906300357504</v>
      </c>
      <c r="E3418" s="169">
        <v>0.16314439025254732</v>
      </c>
      <c r="F3418" s="248">
        <v>0.13824068311123713</v>
      </c>
    </row>
    <row r="3419" spans="1:6" x14ac:dyDescent="0.3">
      <c r="A3419" s="64" t="s">
        <v>5</v>
      </c>
      <c r="B3419" s="77">
        <v>1</v>
      </c>
      <c r="C3419" s="19">
        <v>1</v>
      </c>
      <c r="D3419" s="108">
        <v>1</v>
      </c>
      <c r="E3419" s="170">
        <v>1</v>
      </c>
      <c r="F3419" s="247">
        <v>1</v>
      </c>
    </row>
    <row r="3420" spans="1:6" s="22" customFormat="1" x14ac:dyDescent="0.3">
      <c r="A3420" s="267" t="s">
        <v>6</v>
      </c>
      <c r="B3420" s="79">
        <v>499.99999999999989</v>
      </c>
      <c r="C3420" s="28">
        <v>499.99999131190202</v>
      </c>
      <c r="D3420" s="109">
        <v>500.00000847457659</v>
      </c>
      <c r="E3420" s="160">
        <v>499.99430379746764</v>
      </c>
      <c r="F3420" s="269">
        <v>1999.9943035839551</v>
      </c>
    </row>
    <row r="3421" spans="1:6" s="22" customFormat="1" x14ac:dyDescent="0.3">
      <c r="A3421" s="268" t="s">
        <v>7</v>
      </c>
      <c r="B3421" s="80">
        <v>812</v>
      </c>
      <c r="C3421" s="25">
        <v>1151</v>
      </c>
      <c r="D3421" s="110">
        <v>472</v>
      </c>
      <c r="E3421" s="161">
        <v>395</v>
      </c>
      <c r="F3421" s="271">
        <v>2830</v>
      </c>
    </row>
    <row r="3423" spans="1:6" x14ac:dyDescent="0.3">
      <c r="A3423" s="31" t="s">
        <v>296</v>
      </c>
      <c r="B3423" s="14">
        <f t="shared" ref="B3423" si="649">B3414+B3415</f>
        <v>0.2999430151006931</v>
      </c>
      <c r="C3423" s="14">
        <f>C3414+C3415</f>
        <v>6.3000684847970292E-2</v>
      </c>
      <c r="D3423" s="14">
        <f>D3414+D3415</f>
        <v>8.2213833352307877E-2</v>
      </c>
      <c r="E3423" s="14">
        <f t="shared" ref="E3423:F3423" si="650">E3414+E3415</f>
        <v>0.14152110593665002</v>
      </c>
      <c r="F3423" s="14">
        <f t="shared" si="650"/>
        <v>0.14666967456339353</v>
      </c>
    </row>
    <row r="3424" spans="1:6" x14ac:dyDescent="0.3">
      <c r="A3424" s="32" t="s">
        <v>98</v>
      </c>
      <c r="B3424" s="14">
        <f t="shared" ref="B3424" si="651">B3416</f>
        <v>0.36620410850501145</v>
      </c>
      <c r="C3424" s="14">
        <f t="shared" ref="C3424" si="652">C3416</f>
        <v>0.33185056962381554</v>
      </c>
      <c r="D3424" s="14">
        <f>D3416</f>
        <v>0.25040096185761074</v>
      </c>
      <c r="E3424" s="14">
        <f t="shared" ref="E3424:F3424" si="653">E3416</f>
        <v>0.2638447779784836</v>
      </c>
      <c r="F3424" s="14">
        <f t="shared" si="653"/>
        <v>0.30307521587529268</v>
      </c>
    </row>
    <row r="3425" spans="1:6" x14ac:dyDescent="0.3">
      <c r="A3425" s="13" t="s">
        <v>297</v>
      </c>
      <c r="B3425" s="14">
        <f t="shared" ref="B3425" si="654">B3417+B3418</f>
        <v>0.33385287639429551</v>
      </c>
      <c r="C3425" s="14">
        <f t="shared" ref="C3425" si="655">C3417+C3418</f>
        <v>0.60514874552821418</v>
      </c>
      <c r="D3425" s="14">
        <f>D3417+D3418</f>
        <v>0.66738520479008145</v>
      </c>
      <c r="E3425" s="14">
        <f t="shared" ref="E3425:F3425" si="656">E3417+E3418</f>
        <v>0.59463411608486638</v>
      </c>
      <c r="F3425" s="14">
        <f t="shared" si="656"/>
        <v>0.55025510956131385</v>
      </c>
    </row>
    <row r="3427" spans="1:6" x14ac:dyDescent="0.3">
      <c r="A3427" s="255" t="s">
        <v>100</v>
      </c>
      <c r="B3427" s="35">
        <v>2.9780316924930235</v>
      </c>
      <c r="C3427" s="35">
        <v>3.6809809206078343</v>
      </c>
      <c r="D3427" s="34">
        <v>3.7206478331246124</v>
      </c>
      <c r="E3427" s="34">
        <v>3.5843314670673472</v>
      </c>
      <c r="F3427" s="34">
        <v>3.4909977126470157</v>
      </c>
    </row>
    <row r="3429" spans="1:6" x14ac:dyDescent="0.3">
      <c r="A3429" s="26" t="s">
        <v>8</v>
      </c>
      <c r="B3429" s="26" t="s">
        <v>9</v>
      </c>
    </row>
    <row r="3430" spans="1:6" x14ac:dyDescent="0.3">
      <c r="A3430" s="26" t="s">
        <v>10</v>
      </c>
      <c r="B3430" s="26" t="s">
        <v>11</v>
      </c>
    </row>
    <row r="3431" spans="1:6" x14ac:dyDescent="0.3">
      <c r="A3431" s="1"/>
      <c r="B3431" s="84"/>
    </row>
    <row r="3432" spans="1:6" x14ac:dyDescent="0.3">
      <c r="A3432" s="61" t="s">
        <v>358</v>
      </c>
      <c r="B3432" s="66"/>
      <c r="E3432" s="165"/>
    </row>
    <row r="3433" spans="1:6" x14ac:dyDescent="0.3">
      <c r="A3433" s="1"/>
    </row>
    <row r="3434" spans="1:6" x14ac:dyDescent="0.3">
      <c r="A3434" s="1"/>
      <c r="B3434" s="68" t="s">
        <v>492</v>
      </c>
      <c r="C3434" s="10" t="s">
        <v>394</v>
      </c>
      <c r="D3434" s="105" t="s">
        <v>517</v>
      </c>
      <c r="E3434" s="167" t="s">
        <v>577</v>
      </c>
      <c r="F3434" s="250" t="s">
        <v>5</v>
      </c>
    </row>
    <row r="3435" spans="1:6" x14ac:dyDescent="0.3">
      <c r="A3435" s="62" t="s">
        <v>281</v>
      </c>
      <c r="B3435" s="71">
        <v>7.8576156526663551E-3</v>
      </c>
      <c r="C3435" s="12">
        <v>2.6114735466806916E-3</v>
      </c>
      <c r="D3435" s="106">
        <v>5.7582838007070505E-3</v>
      </c>
      <c r="E3435" s="168">
        <v>1.1040378941025924E-2</v>
      </c>
      <c r="F3435" s="249">
        <v>6.8169259702311165E-3</v>
      </c>
    </row>
    <row r="3436" spans="1:6" x14ac:dyDescent="0.3">
      <c r="A3436" s="63" t="s">
        <v>229</v>
      </c>
      <c r="B3436" s="74">
        <v>3.2962717809728551E-2</v>
      </c>
      <c r="C3436" s="16">
        <v>2.6656797161716761E-2</v>
      </c>
      <c r="D3436" s="107">
        <v>2.7591527074719856E-2</v>
      </c>
      <c r="E3436" s="169">
        <v>4.8697516807153569E-2</v>
      </c>
      <c r="F3436" s="248">
        <v>3.3977097792827586E-2</v>
      </c>
    </row>
    <row r="3437" spans="1:6" x14ac:dyDescent="0.3">
      <c r="A3437" s="63" t="s">
        <v>93</v>
      </c>
      <c r="B3437" s="74">
        <v>0.27421788012023102</v>
      </c>
      <c r="C3437" s="16">
        <v>0.22964145403373526</v>
      </c>
      <c r="D3437" s="107">
        <v>0.18034284016368049</v>
      </c>
      <c r="E3437" s="169">
        <v>0.2601882806259822</v>
      </c>
      <c r="F3437" s="248">
        <v>0.23609754491484747</v>
      </c>
    </row>
    <row r="3438" spans="1:6" x14ac:dyDescent="0.3">
      <c r="A3438" s="63" t="s">
        <v>230</v>
      </c>
      <c r="B3438" s="74">
        <v>0.48357529631964474</v>
      </c>
      <c r="C3438" s="16">
        <v>0.50600205223287631</v>
      </c>
      <c r="D3438" s="107">
        <v>0.58621147735234824</v>
      </c>
      <c r="E3438" s="169">
        <v>0.52469990164444857</v>
      </c>
      <c r="F3438" s="248">
        <v>0.52512218343194583</v>
      </c>
    </row>
    <row r="3439" spans="1:6" x14ac:dyDescent="0.3">
      <c r="A3439" s="63" t="s">
        <v>282</v>
      </c>
      <c r="B3439" s="74">
        <v>0.20138649009772908</v>
      </c>
      <c r="C3439" s="16">
        <v>0.23508822302499099</v>
      </c>
      <c r="D3439" s="107">
        <v>0.20009587160854442</v>
      </c>
      <c r="E3439" s="169">
        <v>0.1553739219813898</v>
      </c>
      <c r="F3439" s="248">
        <v>0.19798624789014788</v>
      </c>
    </row>
    <row r="3440" spans="1:6" x14ac:dyDescent="0.3">
      <c r="A3440" s="64" t="s">
        <v>5</v>
      </c>
      <c r="B3440" s="77">
        <v>1</v>
      </c>
      <c r="C3440" s="19">
        <v>1</v>
      </c>
      <c r="D3440" s="108">
        <v>1</v>
      </c>
      <c r="E3440" s="170">
        <v>1</v>
      </c>
      <c r="F3440" s="247">
        <v>1</v>
      </c>
    </row>
    <row r="3441" spans="1:6" s="22" customFormat="1" x14ac:dyDescent="0.3">
      <c r="A3441" s="267" t="s">
        <v>6</v>
      </c>
      <c r="B3441" s="79">
        <v>499.99999999999989</v>
      </c>
      <c r="C3441" s="28">
        <v>499.99999131190202</v>
      </c>
      <c r="D3441" s="109">
        <v>500.00000847457659</v>
      </c>
      <c r="E3441" s="160">
        <v>499.99430379746764</v>
      </c>
      <c r="F3441" s="269">
        <v>1999.9943035839551</v>
      </c>
    </row>
    <row r="3442" spans="1:6" s="22" customFormat="1" x14ac:dyDescent="0.3">
      <c r="A3442" s="268" t="s">
        <v>7</v>
      </c>
      <c r="B3442" s="80">
        <v>812</v>
      </c>
      <c r="C3442" s="25">
        <v>1151</v>
      </c>
      <c r="D3442" s="110">
        <v>472</v>
      </c>
      <c r="E3442" s="161">
        <v>395</v>
      </c>
      <c r="F3442" s="271">
        <v>2830</v>
      </c>
    </row>
    <row r="3444" spans="1:6" x14ac:dyDescent="0.3">
      <c r="A3444" s="31" t="s">
        <v>296</v>
      </c>
      <c r="B3444" s="14">
        <f t="shared" ref="B3444" si="657">B3435+B3436</f>
        <v>4.0820333462394907E-2</v>
      </c>
      <c r="C3444" s="14">
        <f>C3435+C3436</f>
        <v>2.9268270708397451E-2</v>
      </c>
      <c r="D3444" s="14">
        <f>D3435+D3436</f>
        <v>3.3349810875426905E-2</v>
      </c>
      <c r="E3444" s="14">
        <f t="shared" ref="E3444:F3444" si="658">E3435+E3436</f>
        <v>5.973789574817949E-2</v>
      </c>
      <c r="F3444" s="14">
        <f t="shared" si="658"/>
        <v>4.0794023763058705E-2</v>
      </c>
    </row>
    <row r="3445" spans="1:6" x14ac:dyDescent="0.3">
      <c r="A3445" s="32" t="s">
        <v>98</v>
      </c>
      <c r="B3445" s="14">
        <f t="shared" ref="B3445" si="659">B3437</f>
        <v>0.27421788012023102</v>
      </c>
      <c r="C3445" s="14">
        <f t="shared" ref="C3445" si="660">C3437</f>
        <v>0.22964145403373526</v>
      </c>
      <c r="D3445" s="14">
        <f>D3437</f>
        <v>0.18034284016368049</v>
      </c>
      <c r="E3445" s="14">
        <f t="shared" ref="E3445:F3445" si="661">E3437</f>
        <v>0.2601882806259822</v>
      </c>
      <c r="F3445" s="14">
        <f t="shared" si="661"/>
        <v>0.23609754491484747</v>
      </c>
    </row>
    <row r="3446" spans="1:6" x14ac:dyDescent="0.3">
      <c r="A3446" s="13" t="s">
        <v>297</v>
      </c>
      <c r="B3446" s="14">
        <f t="shared" ref="B3446" si="662">B3438+B3439</f>
        <v>0.68496178641737382</v>
      </c>
      <c r="C3446" s="14">
        <f t="shared" ref="C3446" si="663">C3438+C3439</f>
        <v>0.7410902752578673</v>
      </c>
      <c r="D3446" s="14">
        <f>D3438+D3439</f>
        <v>0.78630734896089272</v>
      </c>
      <c r="E3446" s="14">
        <f t="shared" ref="E3446:F3446" si="664">E3438+E3439</f>
        <v>0.68007382362583835</v>
      </c>
      <c r="F3446" s="14">
        <f t="shared" si="664"/>
        <v>0.72310843132209368</v>
      </c>
    </row>
    <row r="3448" spans="1:6" x14ac:dyDescent="0.3">
      <c r="A3448" s="255" t="s">
        <v>100</v>
      </c>
      <c r="B3448" s="35">
        <v>3.8376703274000379</v>
      </c>
      <c r="C3448" s="35">
        <v>3.9442987540277858</v>
      </c>
      <c r="D3448" s="34">
        <v>3.9472951258933051</v>
      </c>
      <c r="E3448" s="34">
        <v>3.7646694709180228</v>
      </c>
      <c r="F3448" s="34">
        <v>3.8734837294789504</v>
      </c>
    </row>
    <row r="3450" spans="1:6" x14ac:dyDescent="0.3">
      <c r="A3450" s="26" t="s">
        <v>8</v>
      </c>
      <c r="B3450" s="26" t="s">
        <v>9</v>
      </c>
    </row>
    <row r="3451" spans="1:6" x14ac:dyDescent="0.3">
      <c r="A3451" s="26" t="s">
        <v>10</v>
      </c>
      <c r="B3451" s="26" t="s">
        <v>11</v>
      </c>
    </row>
    <row r="3452" spans="1:6" x14ac:dyDescent="0.3">
      <c r="A3452" s="1"/>
      <c r="B3452" s="84"/>
    </row>
    <row r="3453" spans="1:6" x14ac:dyDescent="0.3">
      <c r="A3453" s="164" t="s">
        <v>607</v>
      </c>
      <c r="B3453" s="66"/>
      <c r="E3453" s="165"/>
    </row>
    <row r="3454" spans="1:6" x14ac:dyDescent="0.3">
      <c r="A3454" s="1"/>
    </row>
    <row r="3455" spans="1:6" x14ac:dyDescent="0.3">
      <c r="A3455" s="1"/>
      <c r="B3455" s="68" t="s">
        <v>492</v>
      </c>
      <c r="C3455" s="10" t="s">
        <v>394</v>
      </c>
      <c r="D3455" s="105" t="s">
        <v>517</v>
      </c>
      <c r="E3455" s="167" t="s">
        <v>577</v>
      </c>
      <c r="F3455" s="250" t="s">
        <v>5</v>
      </c>
    </row>
    <row r="3456" spans="1:6" x14ac:dyDescent="0.3">
      <c r="A3456" s="62" t="s">
        <v>281</v>
      </c>
      <c r="B3456" s="71">
        <v>1.7798653925590439E-2</v>
      </c>
      <c r="C3456" s="12">
        <v>9.3213859134906492E-3</v>
      </c>
      <c r="D3456" s="106">
        <v>4.3986058576507472E-3</v>
      </c>
      <c r="E3456" s="168">
        <v>2.0041494143604212E-2</v>
      </c>
      <c r="F3456" s="249">
        <v>1.2890014571467658E-2</v>
      </c>
    </row>
    <row r="3457" spans="1:6" x14ac:dyDescent="0.3">
      <c r="A3457" s="63" t="s">
        <v>229</v>
      </c>
      <c r="B3457" s="74">
        <v>6.1350037833235553E-2</v>
      </c>
      <c r="C3457" s="16">
        <v>7.5276920508721576E-2</v>
      </c>
      <c r="D3457" s="107">
        <v>7.341662163700638E-2</v>
      </c>
      <c r="E3457" s="169">
        <v>7.4856802166100758E-2</v>
      </c>
      <c r="F3457" s="248">
        <v>7.1225085184452669E-2</v>
      </c>
    </row>
    <row r="3458" spans="1:6" x14ac:dyDescent="0.3">
      <c r="A3458" s="63" t="s">
        <v>93</v>
      </c>
      <c r="B3458" s="74">
        <v>0.29701550289631523</v>
      </c>
      <c r="C3458" s="16">
        <v>0.30955907749016653</v>
      </c>
      <c r="D3458" s="107">
        <v>0.3139802658647412</v>
      </c>
      <c r="E3458" s="169">
        <v>0.32723917107916434</v>
      </c>
      <c r="F3458" s="248">
        <v>0.31194846080209343</v>
      </c>
    </row>
    <row r="3459" spans="1:6" x14ac:dyDescent="0.3">
      <c r="A3459" s="63" t="s">
        <v>230</v>
      </c>
      <c r="B3459" s="74">
        <v>0.45079389964870098</v>
      </c>
      <c r="C3459" s="16">
        <v>0.41719551463415278</v>
      </c>
      <c r="D3459" s="107">
        <v>0.45953222738081001</v>
      </c>
      <c r="E3459" s="169">
        <v>0.4466086322502405</v>
      </c>
      <c r="F3459" s="248">
        <v>0.44353255989971729</v>
      </c>
    </row>
    <row r="3460" spans="1:6" x14ac:dyDescent="0.3">
      <c r="A3460" s="63" t="s">
        <v>282</v>
      </c>
      <c r="B3460" s="74">
        <v>0.17304190569615777</v>
      </c>
      <c r="C3460" s="16">
        <v>0.18864710145346841</v>
      </c>
      <c r="D3460" s="107">
        <v>0.14867227925979179</v>
      </c>
      <c r="E3460" s="169">
        <v>0.13125390036089032</v>
      </c>
      <c r="F3460" s="248">
        <v>0.1604038795422689</v>
      </c>
    </row>
    <row r="3461" spans="1:6" x14ac:dyDescent="0.3">
      <c r="A3461" s="64" t="s">
        <v>5</v>
      </c>
      <c r="B3461" s="77">
        <v>1</v>
      </c>
      <c r="C3461" s="19">
        <v>1</v>
      </c>
      <c r="D3461" s="108">
        <v>1</v>
      </c>
      <c r="E3461" s="170">
        <v>1</v>
      </c>
      <c r="F3461" s="247">
        <v>1</v>
      </c>
    </row>
    <row r="3462" spans="1:6" s="22" customFormat="1" x14ac:dyDescent="0.3">
      <c r="A3462" s="267" t="s">
        <v>6</v>
      </c>
      <c r="B3462" s="79">
        <v>499.99999999999989</v>
      </c>
      <c r="C3462" s="28">
        <v>499.99999131190202</v>
      </c>
      <c r="D3462" s="109">
        <v>500.00000847457659</v>
      </c>
      <c r="E3462" s="160">
        <v>499.99430379746764</v>
      </c>
      <c r="F3462" s="269">
        <v>1999.9943035839551</v>
      </c>
    </row>
    <row r="3463" spans="1:6" s="22" customFormat="1" x14ac:dyDescent="0.3">
      <c r="A3463" s="268" t="s">
        <v>7</v>
      </c>
      <c r="B3463" s="80">
        <v>812</v>
      </c>
      <c r="C3463" s="25">
        <v>1151</v>
      </c>
      <c r="D3463" s="110">
        <v>472</v>
      </c>
      <c r="E3463" s="161">
        <v>395</v>
      </c>
      <c r="F3463" s="271">
        <v>2830</v>
      </c>
    </row>
    <row r="3465" spans="1:6" x14ac:dyDescent="0.3">
      <c r="A3465" s="31" t="s">
        <v>296</v>
      </c>
      <c r="B3465" s="14">
        <f t="shared" ref="B3465" si="665">B3456+B3457</f>
        <v>7.9148691758825995E-2</v>
      </c>
      <c r="C3465" s="14">
        <f>C3456+C3457</f>
        <v>8.4598306422212222E-2</v>
      </c>
      <c r="D3465" s="14">
        <f>D3456+D3457</f>
        <v>7.7815227494657122E-2</v>
      </c>
      <c r="E3465" s="14">
        <f t="shared" ref="E3465:F3465" si="666">E3456+E3457</f>
        <v>9.4898296309704977E-2</v>
      </c>
      <c r="F3465" s="14">
        <f t="shared" si="666"/>
        <v>8.4115099755920325E-2</v>
      </c>
    </row>
    <row r="3466" spans="1:6" x14ac:dyDescent="0.3">
      <c r="A3466" s="32" t="s">
        <v>98</v>
      </c>
      <c r="B3466" s="14">
        <f t="shared" ref="B3466" si="667">B3458</f>
        <v>0.29701550289631523</v>
      </c>
      <c r="C3466" s="14">
        <f t="shared" ref="C3466" si="668">C3458</f>
        <v>0.30955907749016653</v>
      </c>
      <c r="D3466" s="14">
        <f>D3458</f>
        <v>0.3139802658647412</v>
      </c>
      <c r="E3466" s="14">
        <f t="shared" ref="E3466:F3466" si="669">E3458</f>
        <v>0.32723917107916434</v>
      </c>
      <c r="F3466" s="14">
        <f t="shared" si="669"/>
        <v>0.31194846080209343</v>
      </c>
    </row>
    <row r="3467" spans="1:6" x14ac:dyDescent="0.3">
      <c r="A3467" s="13" t="s">
        <v>297</v>
      </c>
      <c r="B3467" s="14">
        <f t="shared" ref="B3467" si="670">B3459+B3460</f>
        <v>0.62383580534485872</v>
      </c>
      <c r="C3467" s="14">
        <f t="shared" ref="C3467" si="671">C3459+C3460</f>
        <v>0.60584261608762113</v>
      </c>
      <c r="D3467" s="14">
        <f>D3459+D3460</f>
        <v>0.60820450664060177</v>
      </c>
      <c r="E3467" s="14">
        <f t="shared" ref="E3467:F3467" si="672">E3459+E3460</f>
        <v>0.57786253261113085</v>
      </c>
      <c r="F3467" s="14">
        <f t="shared" si="672"/>
        <v>0.60393643944198616</v>
      </c>
    </row>
    <row r="3469" spans="1:6" x14ac:dyDescent="0.3">
      <c r="A3469" s="255" t="s">
        <v>100</v>
      </c>
      <c r="B3469" s="35">
        <v>3.6999303653565976</v>
      </c>
      <c r="C3469" s="35">
        <v>3.7005700252053839</v>
      </c>
      <c r="D3469" s="34">
        <v>3.6746629525480849</v>
      </c>
      <c r="E3469" s="34">
        <v>3.5941766425187103</v>
      </c>
      <c r="F3469" s="34">
        <v>3.6673352046568661</v>
      </c>
    </row>
    <row r="3471" spans="1:6" x14ac:dyDescent="0.3">
      <c r="A3471" s="26" t="s">
        <v>8</v>
      </c>
      <c r="B3471" s="26" t="s">
        <v>9</v>
      </c>
    </row>
    <row r="3472" spans="1:6" x14ac:dyDescent="0.3">
      <c r="A3472" s="26" t="s">
        <v>10</v>
      </c>
      <c r="B3472" s="26" t="s">
        <v>11</v>
      </c>
    </row>
    <row r="3473" spans="1:6" x14ac:dyDescent="0.3">
      <c r="A3473" s="1"/>
      <c r="B3473" s="84"/>
    </row>
    <row r="3474" spans="1:6" x14ac:dyDescent="0.3">
      <c r="A3474" s="61" t="s">
        <v>359</v>
      </c>
      <c r="B3474" s="66"/>
      <c r="E3474" s="165"/>
    </row>
    <row r="3475" spans="1:6" x14ac:dyDescent="0.3">
      <c r="A3475" s="1"/>
    </row>
    <row r="3476" spans="1:6" x14ac:dyDescent="0.3">
      <c r="A3476" s="1"/>
      <c r="B3476" s="68" t="s">
        <v>492</v>
      </c>
      <c r="C3476" s="10" t="s">
        <v>394</v>
      </c>
      <c r="D3476" s="105" t="s">
        <v>517</v>
      </c>
      <c r="E3476" s="167" t="s">
        <v>577</v>
      </c>
      <c r="F3476" s="250" t="s">
        <v>5</v>
      </c>
    </row>
    <row r="3477" spans="1:6" x14ac:dyDescent="0.3">
      <c r="A3477" s="62" t="s">
        <v>281</v>
      </c>
      <c r="B3477" s="71">
        <v>5.4225521249433306E-2</v>
      </c>
      <c r="C3477" s="12">
        <v>2.1972866585106322E-2</v>
      </c>
      <c r="D3477" s="106">
        <v>9.116783743783323E-3</v>
      </c>
      <c r="E3477" s="168">
        <v>2.7389932290367899E-2</v>
      </c>
      <c r="F3477" s="249">
        <v>2.8176278152952535E-2</v>
      </c>
    </row>
    <row r="3478" spans="1:6" x14ac:dyDescent="0.3">
      <c r="A3478" s="63" t="s">
        <v>229</v>
      </c>
      <c r="B3478" s="74">
        <v>0.18746163714795158</v>
      </c>
      <c r="C3478" s="16">
        <v>0.10261480021919729</v>
      </c>
      <c r="D3478" s="107">
        <v>0.13163860370104041</v>
      </c>
      <c r="E3478" s="169">
        <v>0.10759135230654535</v>
      </c>
      <c r="F3478" s="248">
        <v>0.13232666891852371</v>
      </c>
    </row>
    <row r="3479" spans="1:6" x14ac:dyDescent="0.3">
      <c r="A3479" s="63" t="s">
        <v>93</v>
      </c>
      <c r="B3479" s="74">
        <v>0.46085826071635422</v>
      </c>
      <c r="C3479" s="16">
        <v>0.42480831407138664</v>
      </c>
      <c r="D3479" s="107">
        <v>0.37995935372950251</v>
      </c>
      <c r="E3479" s="169">
        <v>0.37224474709205518</v>
      </c>
      <c r="F3479" s="248">
        <v>0.40946777472560325</v>
      </c>
    </row>
    <row r="3480" spans="1:6" x14ac:dyDescent="0.3">
      <c r="A3480" s="63" t="s">
        <v>230</v>
      </c>
      <c r="B3480" s="74">
        <v>0.23165747423438815</v>
      </c>
      <c r="C3480" s="16">
        <v>0.32942844360431695</v>
      </c>
      <c r="D3480" s="107">
        <v>0.38947410568687973</v>
      </c>
      <c r="E3480" s="169">
        <v>0.36971256634569261</v>
      </c>
      <c r="F3480" s="248">
        <v>0.33006803481067742</v>
      </c>
    </row>
    <row r="3481" spans="1:6" x14ac:dyDescent="0.3">
      <c r="A3481" s="63" t="s">
        <v>282</v>
      </c>
      <c r="B3481" s="74">
        <v>6.5797106651872841E-2</v>
      </c>
      <c r="C3481" s="16">
        <v>0.12117557551999278</v>
      </c>
      <c r="D3481" s="107">
        <v>8.9811153138793898E-2</v>
      </c>
      <c r="E3481" s="169">
        <v>0.12306140196533889</v>
      </c>
      <c r="F3481" s="248">
        <v>9.9961243392243132E-2</v>
      </c>
    </row>
    <row r="3482" spans="1:6" x14ac:dyDescent="0.3">
      <c r="A3482" s="64" t="s">
        <v>5</v>
      </c>
      <c r="B3482" s="77">
        <v>1</v>
      </c>
      <c r="C3482" s="19">
        <v>1</v>
      </c>
      <c r="D3482" s="108">
        <v>1</v>
      </c>
      <c r="E3482" s="170">
        <v>1</v>
      </c>
      <c r="F3482" s="247">
        <v>1</v>
      </c>
    </row>
    <row r="3483" spans="1:6" s="22" customFormat="1" x14ac:dyDescent="0.3">
      <c r="A3483" s="267" t="s">
        <v>6</v>
      </c>
      <c r="B3483" s="79">
        <v>499.99999999999989</v>
      </c>
      <c r="C3483" s="28">
        <v>499.99999131190202</v>
      </c>
      <c r="D3483" s="109">
        <v>500.00000847457659</v>
      </c>
      <c r="E3483" s="160">
        <v>499.99430379746764</v>
      </c>
      <c r="F3483" s="269">
        <v>1999.9943035839551</v>
      </c>
    </row>
    <row r="3484" spans="1:6" s="22" customFormat="1" x14ac:dyDescent="0.3">
      <c r="A3484" s="268" t="s">
        <v>7</v>
      </c>
      <c r="B3484" s="80">
        <v>812</v>
      </c>
      <c r="C3484" s="25">
        <v>1151</v>
      </c>
      <c r="D3484" s="110">
        <v>472</v>
      </c>
      <c r="E3484" s="161">
        <v>395</v>
      </c>
      <c r="F3484" s="271">
        <v>2830</v>
      </c>
    </row>
    <row r="3486" spans="1:6" x14ac:dyDescent="0.3">
      <c r="A3486" s="31" t="s">
        <v>296</v>
      </c>
      <c r="B3486" s="14">
        <f t="shared" ref="B3486" si="673">B3477+B3478</f>
        <v>0.24168715839738489</v>
      </c>
      <c r="C3486" s="14">
        <f>C3477+C3478</f>
        <v>0.12458766680430361</v>
      </c>
      <c r="D3486" s="14">
        <f>D3477+D3478</f>
        <v>0.14075538744482374</v>
      </c>
      <c r="E3486" s="14">
        <f t="shared" ref="E3486:F3486" si="674">E3477+E3478</f>
        <v>0.13498128459691325</v>
      </c>
      <c r="F3486" s="14">
        <f t="shared" si="674"/>
        <v>0.16050294707147625</v>
      </c>
    </row>
    <row r="3487" spans="1:6" x14ac:dyDescent="0.3">
      <c r="A3487" s="32" t="s">
        <v>98</v>
      </c>
      <c r="B3487" s="14">
        <f t="shared" ref="B3487" si="675">B3479</f>
        <v>0.46085826071635422</v>
      </c>
      <c r="C3487" s="14">
        <f t="shared" ref="C3487" si="676">C3479</f>
        <v>0.42480831407138664</v>
      </c>
      <c r="D3487" s="14">
        <f>D3479</f>
        <v>0.37995935372950251</v>
      </c>
      <c r="E3487" s="14">
        <f t="shared" ref="E3487:F3487" si="677">E3479</f>
        <v>0.37224474709205518</v>
      </c>
      <c r="F3487" s="14">
        <f t="shared" si="677"/>
        <v>0.40946777472560325</v>
      </c>
    </row>
    <row r="3488" spans="1:6" x14ac:dyDescent="0.3">
      <c r="A3488" s="13" t="s">
        <v>297</v>
      </c>
      <c r="B3488" s="14">
        <f t="shared" ref="B3488" si="678">B3480+B3481</f>
        <v>0.29745458088626098</v>
      </c>
      <c r="C3488" s="14">
        <f t="shared" ref="C3488" si="679">C3480+C3481</f>
        <v>0.4506040191243097</v>
      </c>
      <c r="D3488" s="14">
        <f>D3480+D3481</f>
        <v>0.47928525882567363</v>
      </c>
      <c r="E3488" s="14">
        <f t="shared" ref="E3488:F3488" si="680">E3480+E3481</f>
        <v>0.49277396831103149</v>
      </c>
      <c r="F3488" s="14">
        <f t="shared" si="680"/>
        <v>0.43002927820292058</v>
      </c>
    </row>
    <row r="3490" spans="1:6" x14ac:dyDescent="0.3">
      <c r="A3490" s="255" t="s">
        <v>100</v>
      </c>
      <c r="B3490" s="35">
        <v>3.0673390078913187</v>
      </c>
      <c r="C3490" s="35">
        <v>3.4252190612548934</v>
      </c>
      <c r="D3490" s="34">
        <v>3.4192242407758595</v>
      </c>
      <c r="E3490" s="34">
        <v>3.4534641533890884</v>
      </c>
      <c r="F3490" s="34">
        <v>3.3413112963707388</v>
      </c>
    </row>
    <row r="3492" spans="1:6" x14ac:dyDescent="0.3">
      <c r="A3492" s="26" t="s">
        <v>8</v>
      </c>
      <c r="B3492" s="26" t="s">
        <v>9</v>
      </c>
    </row>
    <row r="3493" spans="1:6" x14ac:dyDescent="0.3">
      <c r="A3493" s="26" t="s">
        <v>10</v>
      </c>
      <c r="B3493" s="26" t="s">
        <v>11</v>
      </c>
    </row>
    <row r="3494" spans="1:6" x14ac:dyDescent="0.3">
      <c r="A3494" s="1"/>
      <c r="B3494" s="84"/>
    </row>
    <row r="3495" spans="1:6" x14ac:dyDescent="0.3">
      <c r="A3495" s="164" t="s">
        <v>606</v>
      </c>
      <c r="B3495" s="66"/>
      <c r="E3495" s="165"/>
    </row>
    <row r="3496" spans="1:6" x14ac:dyDescent="0.3">
      <c r="A3496" s="1"/>
    </row>
    <row r="3497" spans="1:6" x14ac:dyDescent="0.3">
      <c r="A3497" s="1"/>
      <c r="B3497" s="68" t="s">
        <v>492</v>
      </c>
      <c r="C3497" s="10" t="s">
        <v>394</v>
      </c>
      <c r="D3497" s="105" t="s">
        <v>517</v>
      </c>
      <c r="E3497" s="167" t="s">
        <v>577</v>
      </c>
      <c r="F3497" s="250" t="s">
        <v>5</v>
      </c>
    </row>
    <row r="3498" spans="1:6" x14ac:dyDescent="0.3">
      <c r="A3498" s="62" t="s">
        <v>281</v>
      </c>
      <c r="B3498" s="71">
        <v>3.1778696878553545E-2</v>
      </c>
      <c r="C3498" s="12">
        <v>1.0542696099786222E-2</v>
      </c>
      <c r="D3498" s="106">
        <v>3.03892791459444E-3</v>
      </c>
      <c r="E3498" s="168">
        <v>4.5005576012891362E-3</v>
      </c>
      <c r="F3498" s="249">
        <v>1.246524227619388E-2</v>
      </c>
    </row>
    <row r="3499" spans="1:6" x14ac:dyDescent="0.3">
      <c r="A3499" s="63" t="s">
        <v>229</v>
      </c>
      <c r="B3499" s="74">
        <v>9.7407547281776377E-2</v>
      </c>
      <c r="C3499" s="16">
        <v>8.3170401966470922E-2</v>
      </c>
      <c r="D3499" s="107">
        <v>3.3829168918149653E-2</v>
      </c>
      <c r="E3499" s="158">
        <v>2.4542051744893337E-2</v>
      </c>
      <c r="F3499" s="248">
        <v>5.9737392506142045E-2</v>
      </c>
    </row>
    <row r="3500" spans="1:6" x14ac:dyDescent="0.3">
      <c r="A3500" s="63" t="s">
        <v>93</v>
      </c>
      <c r="B3500" s="74">
        <v>0.22107991939817492</v>
      </c>
      <c r="C3500" s="16">
        <v>0.21819058676265143</v>
      </c>
      <c r="D3500" s="107">
        <v>0.22160954285407533</v>
      </c>
      <c r="E3500" s="169">
        <v>0.13624737497009476</v>
      </c>
      <c r="F3500" s="248">
        <v>0.19928203553781296</v>
      </c>
    </row>
    <row r="3501" spans="1:6" x14ac:dyDescent="0.3">
      <c r="A3501" s="63" t="s">
        <v>230</v>
      </c>
      <c r="B3501" s="74">
        <v>0.45547552598087732</v>
      </c>
      <c r="C3501" s="16">
        <v>0.47479060251590943</v>
      </c>
      <c r="D3501" s="107">
        <v>0.56429983789322335</v>
      </c>
      <c r="E3501" s="169">
        <v>0.51457446983573174</v>
      </c>
      <c r="F3501" s="248">
        <v>0.50228507443720727</v>
      </c>
    </row>
    <row r="3502" spans="1:6" x14ac:dyDescent="0.3">
      <c r="A3502" s="63" t="s">
        <v>282</v>
      </c>
      <c r="B3502" s="74">
        <v>0.19425831046061798</v>
      </c>
      <c r="C3502" s="16">
        <v>0.21330571265518194</v>
      </c>
      <c r="D3502" s="107">
        <v>0.17722252241995712</v>
      </c>
      <c r="E3502" s="169">
        <v>0.32013554584799098</v>
      </c>
      <c r="F3502" s="248">
        <v>0.22623025524264398</v>
      </c>
    </row>
    <row r="3503" spans="1:6" x14ac:dyDescent="0.3">
      <c r="A3503" s="64" t="s">
        <v>5</v>
      </c>
      <c r="B3503" s="77">
        <v>1</v>
      </c>
      <c r="C3503" s="19">
        <v>1</v>
      </c>
      <c r="D3503" s="108">
        <v>1</v>
      </c>
      <c r="E3503" s="170">
        <v>1</v>
      </c>
      <c r="F3503" s="247">
        <v>1</v>
      </c>
    </row>
    <row r="3504" spans="1:6" s="22" customFormat="1" x14ac:dyDescent="0.3">
      <c r="A3504" s="267" t="s">
        <v>6</v>
      </c>
      <c r="B3504" s="79">
        <v>499.99999999999989</v>
      </c>
      <c r="C3504" s="28">
        <v>499.99999131190202</v>
      </c>
      <c r="D3504" s="109">
        <v>500.00000847457659</v>
      </c>
      <c r="E3504" s="160">
        <v>499.99430379746764</v>
      </c>
      <c r="F3504" s="269">
        <v>1999.9943035839551</v>
      </c>
    </row>
    <row r="3505" spans="1:6" s="22" customFormat="1" x14ac:dyDescent="0.3">
      <c r="A3505" s="268" t="s">
        <v>7</v>
      </c>
      <c r="B3505" s="80">
        <v>812</v>
      </c>
      <c r="C3505" s="25">
        <v>1151</v>
      </c>
      <c r="D3505" s="110">
        <v>472</v>
      </c>
      <c r="E3505" s="161">
        <v>395</v>
      </c>
      <c r="F3505" s="271">
        <v>2830</v>
      </c>
    </row>
    <row r="3507" spans="1:6" x14ac:dyDescent="0.3">
      <c r="A3507" s="31" t="s">
        <v>296</v>
      </c>
      <c r="B3507" s="14">
        <f t="shared" ref="B3507" si="681">B3498+B3499</f>
        <v>0.12918624416032992</v>
      </c>
      <c r="C3507" s="14">
        <f>C3498+C3499</f>
        <v>9.3713098066257147E-2</v>
      </c>
      <c r="D3507" s="14">
        <f>D3498+D3499</f>
        <v>3.6868096832744092E-2</v>
      </c>
      <c r="E3507" s="14">
        <f t="shared" ref="E3507:F3507" si="682">E3498+E3499</f>
        <v>2.9042609346182472E-2</v>
      </c>
      <c r="F3507" s="14">
        <f t="shared" si="682"/>
        <v>7.220263478233592E-2</v>
      </c>
    </row>
    <row r="3508" spans="1:6" x14ac:dyDescent="0.3">
      <c r="A3508" s="32" t="s">
        <v>98</v>
      </c>
      <c r="B3508" s="14">
        <f t="shared" ref="B3508" si="683">B3500</f>
        <v>0.22107991939817492</v>
      </c>
      <c r="C3508" s="14">
        <f t="shared" ref="C3508" si="684">C3500</f>
        <v>0.21819058676265143</v>
      </c>
      <c r="D3508" s="14">
        <f>D3500</f>
        <v>0.22160954285407533</v>
      </c>
      <c r="E3508" s="14">
        <f t="shared" ref="E3508:F3508" si="685">E3500</f>
        <v>0.13624737497009476</v>
      </c>
      <c r="F3508" s="14">
        <f t="shared" si="685"/>
        <v>0.19928203553781296</v>
      </c>
    </row>
    <row r="3509" spans="1:6" x14ac:dyDescent="0.3">
      <c r="A3509" s="13" t="s">
        <v>297</v>
      </c>
      <c r="B3509" s="14">
        <f t="shared" ref="B3509" si="686">B3501+B3502</f>
        <v>0.64973383644149529</v>
      </c>
      <c r="C3509" s="14">
        <f t="shared" ref="C3509" si="687">C3501+C3502</f>
        <v>0.68809631517109138</v>
      </c>
      <c r="D3509" s="14">
        <f>D3501+D3502</f>
        <v>0.74152236031318042</v>
      </c>
      <c r="E3509" s="14">
        <f t="shared" ref="E3509:F3509" si="688">E3501+E3502</f>
        <v>0.83471001568372272</v>
      </c>
      <c r="F3509" s="14">
        <f t="shared" si="688"/>
        <v>0.72851532967985122</v>
      </c>
    </row>
    <row r="3511" spans="1:6" x14ac:dyDescent="0.3">
      <c r="A3511" s="255" t="s">
        <v>100</v>
      </c>
      <c r="B3511" s="35">
        <v>3.6830272058632296</v>
      </c>
      <c r="C3511" s="35">
        <v>3.7971462336602291</v>
      </c>
      <c r="D3511" s="34">
        <v>3.8788378579857987</v>
      </c>
      <c r="E3511" s="34">
        <v>4.1213023945842462</v>
      </c>
      <c r="F3511" s="34">
        <v>3.8700777078639659</v>
      </c>
    </row>
    <row r="3513" spans="1:6" x14ac:dyDescent="0.3">
      <c r="A3513" s="26" t="s">
        <v>8</v>
      </c>
      <c r="B3513" s="26" t="s">
        <v>9</v>
      </c>
    </row>
    <row r="3514" spans="1:6" x14ac:dyDescent="0.3">
      <c r="A3514" s="26" t="s">
        <v>10</v>
      </c>
      <c r="B3514" s="26" t="s">
        <v>11</v>
      </c>
    </row>
    <row r="3515" spans="1:6" x14ac:dyDescent="0.3">
      <c r="A3515" s="1"/>
      <c r="B3515" s="84"/>
    </row>
    <row r="3516" spans="1:6" x14ac:dyDescent="0.3">
      <c r="A3516" s="61" t="s">
        <v>360</v>
      </c>
      <c r="B3516" s="66"/>
      <c r="E3516" s="165"/>
    </row>
    <row r="3517" spans="1:6" x14ac:dyDescent="0.3">
      <c r="A3517" s="1"/>
    </row>
    <row r="3518" spans="1:6" x14ac:dyDescent="0.3">
      <c r="A3518" s="1"/>
      <c r="B3518" s="68" t="s">
        <v>492</v>
      </c>
      <c r="C3518" s="10" t="s">
        <v>394</v>
      </c>
      <c r="D3518" s="105" t="s">
        <v>517</v>
      </c>
      <c r="E3518" s="167" t="s">
        <v>577</v>
      </c>
      <c r="F3518" s="250" t="s">
        <v>5</v>
      </c>
    </row>
    <row r="3519" spans="1:6" x14ac:dyDescent="0.3">
      <c r="A3519" s="62" t="s">
        <v>281</v>
      </c>
      <c r="B3519" s="71">
        <v>7.1233566169211809E-2</v>
      </c>
      <c r="C3519" s="12">
        <v>3.0269996181928733E-2</v>
      </c>
      <c r="D3519" s="106">
        <v>1.0316675672598717E-2</v>
      </c>
      <c r="E3519" s="168">
        <v>3.1890489891657041E-2</v>
      </c>
      <c r="F3519" s="249">
        <v>3.59276933932694E-2</v>
      </c>
    </row>
    <row r="3520" spans="1:6" x14ac:dyDescent="0.3">
      <c r="A3520" s="63" t="s">
        <v>229</v>
      </c>
      <c r="B3520" s="74">
        <v>0.19740438484575296</v>
      </c>
      <c r="C3520" s="16">
        <v>0.14643694433426493</v>
      </c>
      <c r="D3520" s="107">
        <v>9.7088900896798155E-2</v>
      </c>
      <c r="E3520" s="169">
        <v>8.9624565343149581E-2</v>
      </c>
      <c r="F3520" s="248">
        <v>0.13263882115337222</v>
      </c>
    </row>
    <row r="3521" spans="1:6" x14ac:dyDescent="0.3">
      <c r="A3521" s="63" t="s">
        <v>93</v>
      </c>
      <c r="B3521" s="74">
        <v>0.35064480116885577</v>
      </c>
      <c r="C3521" s="16">
        <v>0.33801497025221477</v>
      </c>
      <c r="D3521" s="107">
        <v>0.3675624662277549</v>
      </c>
      <c r="E3521" s="169">
        <v>0.3452414014843207</v>
      </c>
      <c r="F3521" s="248">
        <v>0.35036592450496767</v>
      </c>
    </row>
    <row r="3522" spans="1:6" x14ac:dyDescent="0.3">
      <c r="A3522" s="63" t="s">
        <v>230</v>
      </c>
      <c r="B3522" s="74">
        <v>0.29014483590681167</v>
      </c>
      <c r="C3522" s="16">
        <v>0.35355981761181271</v>
      </c>
      <c r="D3522" s="107">
        <v>0.4186664865480258</v>
      </c>
      <c r="E3522" s="169">
        <v>0.38075294528671821</v>
      </c>
      <c r="F3522" s="248">
        <v>0.36078096473276622</v>
      </c>
    </row>
    <row r="3523" spans="1:6" x14ac:dyDescent="0.3">
      <c r="A3523" s="63" t="s">
        <v>282</v>
      </c>
      <c r="B3523" s="74">
        <v>9.0572411909367781E-2</v>
      </c>
      <c r="C3523" s="16">
        <v>0.13171827161977895</v>
      </c>
      <c r="D3523" s="107">
        <v>0.10636547065482238</v>
      </c>
      <c r="E3523" s="169">
        <v>0.15249059799415451</v>
      </c>
      <c r="F3523" s="248">
        <v>0.1202865962156246</v>
      </c>
    </row>
    <row r="3524" spans="1:6" x14ac:dyDescent="0.3">
      <c r="A3524" s="64" t="s">
        <v>5</v>
      </c>
      <c r="B3524" s="77">
        <v>1</v>
      </c>
      <c r="C3524" s="19">
        <v>1</v>
      </c>
      <c r="D3524" s="108">
        <v>1</v>
      </c>
      <c r="E3524" s="170">
        <v>1</v>
      </c>
      <c r="F3524" s="247">
        <v>1</v>
      </c>
    </row>
    <row r="3525" spans="1:6" s="22" customFormat="1" x14ac:dyDescent="0.3">
      <c r="A3525" s="267" t="s">
        <v>6</v>
      </c>
      <c r="B3525" s="79">
        <v>499.99999999999989</v>
      </c>
      <c r="C3525" s="28">
        <v>499.99999131190202</v>
      </c>
      <c r="D3525" s="109">
        <v>500.00000847457659</v>
      </c>
      <c r="E3525" s="160">
        <v>499.99430379746764</v>
      </c>
      <c r="F3525" s="269">
        <v>1999.9943035839551</v>
      </c>
    </row>
    <row r="3526" spans="1:6" s="22" customFormat="1" x14ac:dyDescent="0.3">
      <c r="A3526" s="268" t="s">
        <v>7</v>
      </c>
      <c r="B3526" s="80">
        <v>812</v>
      </c>
      <c r="C3526" s="25">
        <v>1151</v>
      </c>
      <c r="D3526" s="110">
        <v>472</v>
      </c>
      <c r="E3526" s="161">
        <v>395</v>
      </c>
      <c r="F3526" s="271">
        <v>2830</v>
      </c>
    </row>
    <row r="3528" spans="1:6" x14ac:dyDescent="0.3">
      <c r="A3528" s="31" t="s">
        <v>296</v>
      </c>
      <c r="B3528" s="14">
        <f t="shared" ref="B3528" si="689">B3519+B3520</f>
        <v>0.26863795101496479</v>
      </c>
      <c r="C3528" s="14">
        <f>C3519+C3520</f>
        <v>0.17670694051619368</v>
      </c>
      <c r="D3528" s="14">
        <f>D3519+D3520</f>
        <v>0.10740557656939687</v>
      </c>
      <c r="E3528" s="14">
        <f t="shared" ref="E3528:F3528" si="690">E3519+E3520</f>
        <v>0.12151505523480663</v>
      </c>
      <c r="F3528" s="14">
        <f t="shared" si="690"/>
        <v>0.16856651454664162</v>
      </c>
    </row>
    <row r="3529" spans="1:6" x14ac:dyDescent="0.3">
      <c r="A3529" s="32" t="s">
        <v>98</v>
      </c>
      <c r="B3529" s="14">
        <f t="shared" ref="B3529" si="691">B3521</f>
        <v>0.35064480116885577</v>
      </c>
      <c r="C3529" s="14">
        <f t="shared" ref="C3529" si="692">C3521</f>
        <v>0.33801497025221477</v>
      </c>
      <c r="D3529" s="14">
        <f>D3521</f>
        <v>0.3675624662277549</v>
      </c>
      <c r="E3529" s="14">
        <f t="shared" ref="E3529:F3529" si="693">E3521</f>
        <v>0.3452414014843207</v>
      </c>
      <c r="F3529" s="14">
        <f t="shared" si="693"/>
        <v>0.35036592450496767</v>
      </c>
    </row>
    <row r="3530" spans="1:6" x14ac:dyDescent="0.3">
      <c r="A3530" s="13" t="s">
        <v>297</v>
      </c>
      <c r="B3530" s="14">
        <f t="shared" ref="B3530" si="694">B3522+B3523</f>
        <v>0.38071724781617944</v>
      </c>
      <c r="C3530" s="14">
        <f t="shared" ref="C3530" si="695">C3522+C3523</f>
        <v>0.48527808923159166</v>
      </c>
      <c r="D3530" s="14">
        <f>D3522+D3523</f>
        <v>0.52503195720284812</v>
      </c>
      <c r="E3530" s="14">
        <f t="shared" ref="E3530:F3530" si="696">E3522+E3523</f>
        <v>0.53324354328087276</v>
      </c>
      <c r="F3530" s="14">
        <f t="shared" si="696"/>
        <v>0.48106756094839082</v>
      </c>
    </row>
    <row r="3532" spans="1:6" x14ac:dyDescent="0.3">
      <c r="A3532" s="255" t="s">
        <v>100</v>
      </c>
      <c r="B3532" s="35">
        <v>3.1314181425413703</v>
      </c>
      <c r="C3532" s="35">
        <v>3.4100194241532482</v>
      </c>
      <c r="D3532" s="34">
        <v>3.5136751756156732</v>
      </c>
      <c r="E3532" s="34">
        <v>3.5323285961485662</v>
      </c>
      <c r="F3532" s="34">
        <v>3.3968599492241021</v>
      </c>
    </row>
    <row r="3534" spans="1:6" x14ac:dyDescent="0.3">
      <c r="A3534" s="26" t="s">
        <v>8</v>
      </c>
      <c r="B3534" s="26" t="s">
        <v>9</v>
      </c>
    </row>
    <row r="3535" spans="1:6" x14ac:dyDescent="0.3">
      <c r="A3535" s="26" t="s">
        <v>10</v>
      </c>
      <c r="B3535" s="26" t="s">
        <v>11</v>
      </c>
    </row>
    <row r="3536" spans="1:6" x14ac:dyDescent="0.3">
      <c r="A3536" s="1"/>
      <c r="B3536" s="84"/>
    </row>
    <row r="3537" spans="1:6" x14ac:dyDescent="0.3">
      <c r="A3537" s="61" t="s">
        <v>361</v>
      </c>
      <c r="B3537" s="66"/>
      <c r="E3537" s="165"/>
    </row>
    <row r="3538" spans="1:6" x14ac:dyDescent="0.3">
      <c r="A3538" s="1"/>
    </row>
    <row r="3539" spans="1:6" x14ac:dyDescent="0.3">
      <c r="A3539" s="1"/>
      <c r="B3539" s="68" t="s">
        <v>492</v>
      </c>
      <c r="C3539" s="10" t="s">
        <v>394</v>
      </c>
      <c r="D3539" s="105" t="s">
        <v>517</v>
      </c>
      <c r="E3539" s="167" t="s">
        <v>577</v>
      </c>
      <c r="F3539" s="250" t="s">
        <v>5</v>
      </c>
    </row>
    <row r="3540" spans="1:6" x14ac:dyDescent="0.3">
      <c r="A3540" s="62" t="s">
        <v>281</v>
      </c>
      <c r="B3540" s="71">
        <v>5.7409935592533649E-2</v>
      </c>
      <c r="C3540" s="12">
        <v>3.1523580043850266E-2</v>
      </c>
      <c r="D3540" s="106">
        <v>3.2149918946611525E-2</v>
      </c>
      <c r="E3540" s="168">
        <v>3.7621694424366893E-2</v>
      </c>
      <c r="F3540" s="249">
        <v>3.9676288107055611E-2</v>
      </c>
    </row>
    <row r="3541" spans="1:6" x14ac:dyDescent="0.3">
      <c r="A3541" s="63" t="s">
        <v>229</v>
      </c>
      <c r="B3541" s="74">
        <v>0.16880827078364555</v>
      </c>
      <c r="C3541" s="16">
        <v>0.1392758999005369</v>
      </c>
      <c r="D3541" s="107">
        <v>0.15651077488964771</v>
      </c>
      <c r="E3541" s="169">
        <v>0.17917824380277764</v>
      </c>
      <c r="F3541" s="248">
        <v>0.16094324548437183</v>
      </c>
    </row>
    <row r="3542" spans="1:6" x14ac:dyDescent="0.3">
      <c r="A3542" s="63" t="s">
        <v>93</v>
      </c>
      <c r="B3542" s="74">
        <v>0.44777114805829499</v>
      </c>
      <c r="C3542" s="16">
        <v>0.40718776207102975</v>
      </c>
      <c r="D3542" s="107">
        <v>0.39211506538788038</v>
      </c>
      <c r="E3542" s="169">
        <v>0.38486691620537422</v>
      </c>
      <c r="F3542" s="248">
        <v>0.40798528871033057</v>
      </c>
    </row>
    <row r="3543" spans="1:6" x14ac:dyDescent="0.3">
      <c r="A3543" s="63" t="s">
        <v>230</v>
      </c>
      <c r="B3543" s="74">
        <v>0.25163894162668132</v>
      </c>
      <c r="C3543" s="16">
        <v>0.3344200266623808</v>
      </c>
      <c r="D3543" s="107">
        <v>0.33181287149469713</v>
      </c>
      <c r="E3543" s="169">
        <v>0.32228113991172047</v>
      </c>
      <c r="F3543" s="248">
        <v>0.31003821004111515</v>
      </c>
    </row>
    <row r="3544" spans="1:6" x14ac:dyDescent="0.3">
      <c r="A3544" s="63" t="s">
        <v>282</v>
      </c>
      <c r="B3544" s="74">
        <v>7.4371703938844583E-2</v>
      </c>
      <c r="C3544" s="16">
        <v>8.7592731322202161E-2</v>
      </c>
      <c r="D3544" s="107">
        <v>8.7411369281163123E-2</v>
      </c>
      <c r="E3544" s="169">
        <v>7.6052005655760702E-2</v>
      </c>
      <c r="F3544" s="248">
        <v>8.1356967657126994E-2</v>
      </c>
    </row>
    <row r="3545" spans="1:6" x14ac:dyDescent="0.3">
      <c r="A3545" s="64" t="s">
        <v>5</v>
      </c>
      <c r="B3545" s="77">
        <v>1</v>
      </c>
      <c r="C3545" s="19">
        <v>1</v>
      </c>
      <c r="D3545" s="108">
        <v>1</v>
      </c>
      <c r="E3545" s="170">
        <v>1</v>
      </c>
      <c r="F3545" s="247">
        <v>1</v>
      </c>
    </row>
    <row r="3546" spans="1:6" s="22" customFormat="1" x14ac:dyDescent="0.3">
      <c r="A3546" s="267" t="s">
        <v>6</v>
      </c>
      <c r="B3546" s="79">
        <v>499.99999999999989</v>
      </c>
      <c r="C3546" s="28">
        <v>499.99999131190202</v>
      </c>
      <c r="D3546" s="109">
        <v>500.00000847457659</v>
      </c>
      <c r="E3546" s="160">
        <v>499.99430379746764</v>
      </c>
      <c r="F3546" s="269">
        <v>1999.9943035839551</v>
      </c>
    </row>
    <row r="3547" spans="1:6" s="22" customFormat="1" x14ac:dyDescent="0.3">
      <c r="A3547" s="268" t="s">
        <v>7</v>
      </c>
      <c r="B3547" s="80">
        <v>812</v>
      </c>
      <c r="C3547" s="25">
        <v>1151</v>
      </c>
      <c r="D3547" s="110">
        <v>472</v>
      </c>
      <c r="E3547" s="161">
        <v>395</v>
      </c>
      <c r="F3547" s="271">
        <v>2830</v>
      </c>
    </row>
    <row r="3549" spans="1:6" x14ac:dyDescent="0.3">
      <c r="A3549" s="31" t="s">
        <v>296</v>
      </c>
      <c r="B3549" s="14">
        <f t="shared" ref="B3549" si="697">B3540+B3541</f>
        <v>0.2262182063761792</v>
      </c>
      <c r="C3549" s="14">
        <f>C3540+C3541</f>
        <v>0.17079947994438716</v>
      </c>
      <c r="D3549" s="14">
        <f>D3540+D3541</f>
        <v>0.18866069383625922</v>
      </c>
      <c r="E3549" s="14">
        <f t="shared" ref="E3549:F3549" si="698">E3540+E3541</f>
        <v>0.21679993822714452</v>
      </c>
      <c r="F3549" s="14">
        <f t="shared" si="698"/>
        <v>0.20061953359142745</v>
      </c>
    </row>
    <row r="3550" spans="1:6" x14ac:dyDescent="0.3">
      <c r="A3550" s="32" t="s">
        <v>98</v>
      </c>
      <c r="B3550" s="14">
        <f t="shared" ref="B3550" si="699">B3542</f>
        <v>0.44777114805829499</v>
      </c>
      <c r="C3550" s="14">
        <f t="shared" ref="C3550" si="700">C3542</f>
        <v>0.40718776207102975</v>
      </c>
      <c r="D3550" s="14">
        <f>D3542</f>
        <v>0.39211506538788038</v>
      </c>
      <c r="E3550" s="14">
        <f t="shared" ref="E3550:F3550" si="701">E3542</f>
        <v>0.38486691620537422</v>
      </c>
      <c r="F3550" s="14">
        <f t="shared" si="701"/>
        <v>0.40798528871033057</v>
      </c>
    </row>
    <row r="3551" spans="1:6" x14ac:dyDescent="0.3">
      <c r="A3551" s="13" t="s">
        <v>297</v>
      </c>
      <c r="B3551" s="14">
        <f t="shared" ref="B3551" si="702">B3543+B3544</f>
        <v>0.32601064556552589</v>
      </c>
      <c r="C3551" s="14">
        <f t="shared" ref="C3551" si="703">C3543+C3544</f>
        <v>0.42201275798458293</v>
      </c>
      <c r="D3551" s="14">
        <f>D3543+D3544</f>
        <v>0.41922424077586024</v>
      </c>
      <c r="E3551" s="14">
        <f t="shared" ref="E3551:F3551" si="704">E3543+E3544</f>
        <v>0.39833314556748117</v>
      </c>
      <c r="F3551" s="14">
        <f t="shared" si="704"/>
        <v>0.39139517769824217</v>
      </c>
    </row>
    <row r="3553" spans="1:6" x14ac:dyDescent="0.3">
      <c r="A3553" s="255" t="s">
        <v>100</v>
      </c>
      <c r="B3553" s="35">
        <v>3.1167542075356582</v>
      </c>
      <c r="C3553" s="35">
        <v>3.3072824293185494</v>
      </c>
      <c r="D3553" s="34">
        <v>3.2858249972741547</v>
      </c>
      <c r="E3553" s="34">
        <v>3.2199635185717308</v>
      </c>
      <c r="F3553" s="34">
        <v>3.2324563236568862</v>
      </c>
    </row>
    <row r="3555" spans="1:6" x14ac:dyDescent="0.3">
      <c r="A3555" s="26" t="s">
        <v>8</v>
      </c>
      <c r="B3555" s="26" t="s">
        <v>9</v>
      </c>
    </row>
    <row r="3556" spans="1:6" x14ac:dyDescent="0.3">
      <c r="A3556" s="26" t="s">
        <v>10</v>
      </c>
      <c r="B3556" s="26" t="s">
        <v>11</v>
      </c>
    </row>
    <row r="3557" spans="1:6" x14ac:dyDescent="0.3">
      <c r="A3557" s="1"/>
      <c r="B3557" s="84"/>
    </row>
    <row r="3558" spans="1:6" x14ac:dyDescent="0.3">
      <c r="A3558" s="164" t="s">
        <v>605</v>
      </c>
      <c r="B3558" s="66"/>
      <c r="E3558" s="165"/>
    </row>
    <row r="3559" spans="1:6" x14ac:dyDescent="0.3">
      <c r="A3559" s="1"/>
    </row>
    <row r="3560" spans="1:6" x14ac:dyDescent="0.3">
      <c r="A3560" s="1"/>
      <c r="B3560" s="68" t="s">
        <v>492</v>
      </c>
      <c r="C3560" s="10" t="s">
        <v>394</v>
      </c>
      <c r="D3560" s="105" t="s">
        <v>517</v>
      </c>
      <c r="E3560" s="167" t="s">
        <v>577</v>
      </c>
      <c r="F3560" s="250" t="s">
        <v>5</v>
      </c>
    </row>
    <row r="3561" spans="1:6" x14ac:dyDescent="0.3">
      <c r="A3561" s="62" t="s">
        <v>281</v>
      </c>
      <c r="B3561" s="71">
        <v>8.4759878918993933E-2</v>
      </c>
      <c r="C3561" s="12">
        <v>6.0151554477003606E-2</v>
      </c>
      <c r="D3561" s="106">
        <v>4.2786166647692074E-2</v>
      </c>
      <c r="E3561" s="168">
        <v>4.0891605094235298E-2</v>
      </c>
      <c r="F3561" s="249">
        <v>5.7147347508578722E-2</v>
      </c>
    </row>
    <row r="3562" spans="1:6" x14ac:dyDescent="0.3">
      <c r="A3562" s="63" t="s">
        <v>229</v>
      </c>
      <c r="B3562" s="74">
        <v>0.15964673025483</v>
      </c>
      <c r="C3562" s="16">
        <v>0.11275467354916895</v>
      </c>
      <c r="D3562" s="107">
        <v>0.20617372743773335</v>
      </c>
      <c r="E3562" s="169">
        <v>0.15052222113922825</v>
      </c>
      <c r="F3562" s="248">
        <v>0.15727435772660492</v>
      </c>
    </row>
    <row r="3563" spans="1:6" x14ac:dyDescent="0.3">
      <c r="A3563" s="63" t="s">
        <v>93</v>
      </c>
      <c r="B3563" s="74">
        <v>0.33172256669168543</v>
      </c>
      <c r="C3563" s="16">
        <v>0.4239594061504674</v>
      </c>
      <c r="D3563" s="107">
        <v>0.39787334918858747</v>
      </c>
      <c r="E3563" s="169">
        <v>0.36116892470926876</v>
      </c>
      <c r="F3563" s="248">
        <v>0.37868111144611644</v>
      </c>
    </row>
    <row r="3564" spans="1:6" x14ac:dyDescent="0.3">
      <c r="A3564" s="63" t="s">
        <v>230</v>
      </c>
      <c r="B3564" s="74">
        <v>0.32022436445719832</v>
      </c>
      <c r="C3564" s="16">
        <v>0.30350243272810479</v>
      </c>
      <c r="D3564" s="107">
        <v>0.3000639144056963</v>
      </c>
      <c r="E3564" s="169">
        <v>0.33743548977140247</v>
      </c>
      <c r="F3564" s="248">
        <v>0.31530648730165078</v>
      </c>
    </row>
    <row r="3565" spans="1:6" x14ac:dyDescent="0.3">
      <c r="A3565" s="63" t="s">
        <v>282</v>
      </c>
      <c r="B3565" s="74">
        <v>0.10364645967729233</v>
      </c>
      <c r="C3565" s="16">
        <v>9.9631933095255226E-2</v>
      </c>
      <c r="D3565" s="107">
        <v>5.3102842320290791E-2</v>
      </c>
      <c r="E3565" s="169">
        <v>0.10998175928586534</v>
      </c>
      <c r="F3565" s="248">
        <v>9.1590696017049195E-2</v>
      </c>
    </row>
    <row r="3566" spans="1:6" x14ac:dyDescent="0.3">
      <c r="A3566" s="64" t="s">
        <v>5</v>
      </c>
      <c r="B3566" s="77">
        <v>1</v>
      </c>
      <c r="C3566" s="19">
        <v>1</v>
      </c>
      <c r="D3566" s="108">
        <v>1</v>
      </c>
      <c r="E3566" s="170">
        <v>1</v>
      </c>
      <c r="F3566" s="247">
        <v>1</v>
      </c>
    </row>
    <row r="3567" spans="1:6" s="22" customFormat="1" x14ac:dyDescent="0.3">
      <c r="A3567" s="267" t="s">
        <v>6</v>
      </c>
      <c r="B3567" s="79">
        <v>499.99999999999989</v>
      </c>
      <c r="C3567" s="28">
        <v>499.99999131190202</v>
      </c>
      <c r="D3567" s="109">
        <v>500.00000847457659</v>
      </c>
      <c r="E3567" s="160">
        <v>499.99430379746764</v>
      </c>
      <c r="F3567" s="269">
        <v>1999.9943035839551</v>
      </c>
    </row>
    <row r="3568" spans="1:6" s="22" customFormat="1" x14ac:dyDescent="0.3">
      <c r="A3568" s="268" t="s">
        <v>7</v>
      </c>
      <c r="B3568" s="80">
        <v>812</v>
      </c>
      <c r="C3568" s="25">
        <v>1151</v>
      </c>
      <c r="D3568" s="110">
        <v>472</v>
      </c>
      <c r="E3568" s="161">
        <v>395</v>
      </c>
      <c r="F3568" s="271">
        <v>2830</v>
      </c>
    </row>
    <row r="3570" spans="1:6" x14ac:dyDescent="0.3">
      <c r="A3570" s="31" t="s">
        <v>296</v>
      </c>
      <c r="B3570" s="14">
        <f t="shared" ref="B3570" si="705">B3561+B3562</f>
        <v>0.24440660917382395</v>
      </c>
      <c r="C3570" s="14">
        <f>C3561+C3562</f>
        <v>0.17290622802617256</v>
      </c>
      <c r="D3570" s="14">
        <f>D3561+D3562</f>
        <v>0.24895989408542543</v>
      </c>
      <c r="E3570" s="14">
        <f t="shared" ref="E3570:F3570" si="706">E3561+E3562</f>
        <v>0.19141382623346354</v>
      </c>
      <c r="F3570" s="14">
        <f t="shared" si="706"/>
        <v>0.21442170523518364</v>
      </c>
    </row>
    <row r="3571" spans="1:6" x14ac:dyDescent="0.3">
      <c r="A3571" s="32" t="s">
        <v>98</v>
      </c>
      <c r="B3571" s="14">
        <f t="shared" ref="B3571" si="707">B3563</f>
        <v>0.33172256669168543</v>
      </c>
      <c r="C3571" s="14">
        <f t="shared" ref="C3571" si="708">C3563</f>
        <v>0.4239594061504674</v>
      </c>
      <c r="D3571" s="14">
        <f>D3563</f>
        <v>0.39787334918858747</v>
      </c>
      <c r="E3571" s="14">
        <f t="shared" ref="E3571:F3571" si="709">E3563</f>
        <v>0.36116892470926876</v>
      </c>
      <c r="F3571" s="14">
        <f t="shared" si="709"/>
        <v>0.37868111144611644</v>
      </c>
    </row>
    <row r="3572" spans="1:6" x14ac:dyDescent="0.3">
      <c r="A3572" s="13" t="s">
        <v>297</v>
      </c>
      <c r="B3572" s="14">
        <f t="shared" ref="B3572" si="710">B3564+B3565</f>
        <v>0.42387082413449062</v>
      </c>
      <c r="C3572" s="14">
        <f t="shared" ref="C3572" si="711">C3564+C3565</f>
        <v>0.40313436582336004</v>
      </c>
      <c r="D3572" s="14">
        <f>D3564+D3565</f>
        <v>0.35316675672598707</v>
      </c>
      <c r="E3572" s="14">
        <f t="shared" ref="E3572:F3572" si="712">E3564+E3565</f>
        <v>0.44741724905726782</v>
      </c>
      <c r="F3572" s="14">
        <f t="shared" si="712"/>
        <v>0.40689718331869995</v>
      </c>
    </row>
    <row r="3574" spans="1:6" x14ac:dyDescent="0.3">
      <c r="A3574" s="255" t="s">
        <v>100</v>
      </c>
      <c r="B3574" s="35">
        <v>3.1983507957189659</v>
      </c>
      <c r="C3574" s="35">
        <v>3.2697085164154411</v>
      </c>
      <c r="D3574" s="34">
        <v>3.1145235383131582</v>
      </c>
      <c r="E3574" s="34">
        <v>3.3250935770154331</v>
      </c>
      <c r="F3574" s="34">
        <v>3.2269188265919921</v>
      </c>
    </row>
    <row r="3576" spans="1:6" x14ac:dyDescent="0.3">
      <c r="A3576" s="26" t="s">
        <v>8</v>
      </c>
      <c r="B3576" s="26" t="s">
        <v>9</v>
      </c>
    </row>
    <row r="3577" spans="1:6" x14ac:dyDescent="0.3">
      <c r="A3577" s="26" t="s">
        <v>10</v>
      </c>
      <c r="B3577" s="26" t="s">
        <v>11</v>
      </c>
    </row>
    <row r="3578" spans="1:6" x14ac:dyDescent="0.3">
      <c r="A3578" s="1"/>
      <c r="B3578" s="84"/>
    </row>
    <row r="3579" spans="1:6" x14ac:dyDescent="0.3">
      <c r="A3579" s="164" t="s">
        <v>604</v>
      </c>
      <c r="B3579" s="66"/>
      <c r="E3579" s="165"/>
    </row>
    <row r="3580" spans="1:6" x14ac:dyDescent="0.3">
      <c r="A3580" s="1"/>
    </row>
    <row r="3581" spans="1:6" x14ac:dyDescent="0.3">
      <c r="A3581" s="1"/>
      <c r="B3581" s="68" t="s">
        <v>492</v>
      </c>
      <c r="C3581" s="10" t="s">
        <v>394</v>
      </c>
      <c r="D3581" s="105" t="s">
        <v>517</v>
      </c>
      <c r="E3581" s="167" t="s">
        <v>577</v>
      </c>
      <c r="F3581" s="250" t="s">
        <v>5</v>
      </c>
    </row>
    <row r="3582" spans="1:6" x14ac:dyDescent="0.3">
      <c r="A3582" s="62" t="s">
        <v>281</v>
      </c>
      <c r="B3582" s="71">
        <v>3.775045058608243E-2</v>
      </c>
      <c r="C3582" s="12">
        <v>3.8673468091632884E-2</v>
      </c>
      <c r="D3582" s="106">
        <v>7.4375337722451893E-3</v>
      </c>
      <c r="E3582" s="168">
        <v>2.3311404813472589E-2</v>
      </c>
      <c r="F3582" s="249">
        <v>2.6793224098808001E-2</v>
      </c>
    </row>
    <row r="3583" spans="1:6" x14ac:dyDescent="0.3">
      <c r="A3583" s="63" t="s">
        <v>229</v>
      </c>
      <c r="B3583" s="74">
        <v>8.5543650225296086E-2</v>
      </c>
      <c r="C3583" s="16">
        <v>8.6567263884748336E-2</v>
      </c>
      <c r="D3583" s="107">
        <v>7.9494477466195215E-2</v>
      </c>
      <c r="E3583" s="169">
        <v>5.604595495391728E-2</v>
      </c>
      <c r="F3583" s="248">
        <v>7.6912896032699907E-2</v>
      </c>
    </row>
    <row r="3584" spans="1:6" x14ac:dyDescent="0.3">
      <c r="A3584" s="63" t="s">
        <v>93</v>
      </c>
      <c r="B3584" s="74">
        <v>0.23986539988515093</v>
      </c>
      <c r="C3584" s="16">
        <v>0.32489511077141814</v>
      </c>
      <c r="D3584" s="107">
        <v>0.27703077920286817</v>
      </c>
      <c r="E3584" s="169">
        <v>0.25649633983172004</v>
      </c>
      <c r="F3584" s="248">
        <v>0.27457195869579371</v>
      </c>
    </row>
    <row r="3585" spans="1:6" x14ac:dyDescent="0.3">
      <c r="A3585" s="63" t="s">
        <v>230</v>
      </c>
      <c r="B3585" s="74">
        <v>0.44133858224452127</v>
      </c>
      <c r="C3585" s="16">
        <v>0.39471284091594827</v>
      </c>
      <c r="D3585" s="107">
        <v>0.51391635145904513</v>
      </c>
      <c r="E3585" s="169">
        <v>0.47934318239068469</v>
      </c>
      <c r="F3585" s="248">
        <v>0.45732767706194805</v>
      </c>
    </row>
    <row r="3586" spans="1:6" x14ac:dyDescent="0.3">
      <c r="A3586" s="63" t="s">
        <v>282</v>
      </c>
      <c r="B3586" s="74">
        <v>0.1955019170589492</v>
      </c>
      <c r="C3586" s="16">
        <v>0.15515131633625234</v>
      </c>
      <c r="D3586" s="107">
        <v>0.12212085809964629</v>
      </c>
      <c r="E3586" s="169">
        <v>0.18480311801020544</v>
      </c>
      <c r="F3586" s="248">
        <v>0.16439424411075026</v>
      </c>
    </row>
    <row r="3587" spans="1:6" x14ac:dyDescent="0.3">
      <c r="A3587" s="64" t="s">
        <v>5</v>
      </c>
      <c r="B3587" s="77">
        <v>1</v>
      </c>
      <c r="C3587" s="19">
        <v>1</v>
      </c>
      <c r="D3587" s="108">
        <v>1</v>
      </c>
      <c r="E3587" s="170">
        <v>1</v>
      </c>
      <c r="F3587" s="247">
        <v>1</v>
      </c>
    </row>
    <row r="3588" spans="1:6" s="22" customFormat="1" x14ac:dyDescent="0.3">
      <c r="A3588" s="267" t="s">
        <v>6</v>
      </c>
      <c r="B3588" s="79">
        <v>499.99999999999989</v>
      </c>
      <c r="C3588" s="28">
        <v>499.99999131190202</v>
      </c>
      <c r="D3588" s="109">
        <v>500.00000847457659</v>
      </c>
      <c r="E3588" s="160">
        <v>499.99430379746764</v>
      </c>
      <c r="F3588" s="269">
        <v>1999.9943035839551</v>
      </c>
    </row>
    <row r="3589" spans="1:6" s="22" customFormat="1" x14ac:dyDescent="0.3">
      <c r="A3589" s="268" t="s">
        <v>7</v>
      </c>
      <c r="B3589" s="80">
        <v>812</v>
      </c>
      <c r="C3589" s="25">
        <v>1151</v>
      </c>
      <c r="D3589" s="110">
        <v>472</v>
      </c>
      <c r="E3589" s="161">
        <v>395</v>
      </c>
      <c r="F3589" s="271">
        <v>2830</v>
      </c>
    </row>
    <row r="3591" spans="1:6" x14ac:dyDescent="0.3">
      <c r="A3591" s="31" t="s">
        <v>296</v>
      </c>
      <c r="B3591" s="14">
        <f t="shared" ref="B3591" si="713">B3582+B3583</f>
        <v>0.12329410081137851</v>
      </c>
      <c r="C3591" s="14">
        <f>C3582+C3583</f>
        <v>0.12524073197638122</v>
      </c>
      <c r="D3591" s="14">
        <f>D3582+D3583</f>
        <v>8.693201123844041E-2</v>
      </c>
      <c r="E3591" s="14">
        <f t="shared" ref="E3591:F3591" si="714">E3582+E3583</f>
        <v>7.9357359767389862E-2</v>
      </c>
      <c r="F3591" s="14">
        <f t="shared" si="714"/>
        <v>0.1037061201315079</v>
      </c>
    </row>
    <row r="3592" spans="1:6" x14ac:dyDescent="0.3">
      <c r="A3592" s="32" t="s">
        <v>98</v>
      </c>
      <c r="B3592" s="14">
        <f t="shared" ref="B3592" si="715">B3584</f>
        <v>0.23986539988515093</v>
      </c>
      <c r="C3592" s="14">
        <f t="shared" ref="C3592" si="716">C3584</f>
        <v>0.32489511077141814</v>
      </c>
      <c r="D3592" s="14">
        <f>D3584</f>
        <v>0.27703077920286817</v>
      </c>
      <c r="E3592" s="14">
        <f t="shared" ref="E3592:F3592" si="717">E3584</f>
        <v>0.25649633983172004</v>
      </c>
      <c r="F3592" s="14">
        <f t="shared" si="717"/>
        <v>0.27457195869579371</v>
      </c>
    </row>
    <row r="3593" spans="1:6" x14ac:dyDescent="0.3">
      <c r="A3593" s="13" t="s">
        <v>297</v>
      </c>
      <c r="B3593" s="14">
        <f t="shared" ref="B3593" si="718">B3585+B3586</f>
        <v>0.63684049930347042</v>
      </c>
      <c r="C3593" s="14">
        <f t="shared" ref="C3593" si="719">C3585+C3586</f>
        <v>0.54986415725220061</v>
      </c>
      <c r="D3593" s="14">
        <f>D3585+D3586</f>
        <v>0.63603720955869147</v>
      </c>
      <c r="E3593" s="14">
        <f t="shared" ref="E3593:F3593" si="720">E3585+E3586</f>
        <v>0.66414630040089007</v>
      </c>
      <c r="F3593" s="14">
        <f t="shared" si="720"/>
        <v>0.62172192117269831</v>
      </c>
    </row>
    <row r="3595" spans="1:6" x14ac:dyDescent="0.3">
      <c r="A3595" s="255" t="s">
        <v>100</v>
      </c>
      <c r="B3595" s="35">
        <v>3.6712978649649584</v>
      </c>
      <c r="C3595" s="35">
        <v>3.5411012735204426</v>
      </c>
      <c r="D3595" s="34">
        <v>3.6637885226476503</v>
      </c>
      <c r="E3595" s="34">
        <v>3.7462806538302331</v>
      </c>
      <c r="F3595" s="34">
        <v>3.6556168210531337</v>
      </c>
    </row>
    <row r="3597" spans="1:6" x14ac:dyDescent="0.3">
      <c r="A3597" s="26" t="s">
        <v>8</v>
      </c>
      <c r="B3597" s="26" t="s">
        <v>9</v>
      </c>
    </row>
    <row r="3598" spans="1:6" x14ac:dyDescent="0.3">
      <c r="A3598" s="26" t="s">
        <v>10</v>
      </c>
      <c r="B3598" s="26" t="s">
        <v>11</v>
      </c>
    </row>
    <row r="3599" spans="1:6" x14ac:dyDescent="0.3">
      <c r="A3599" s="1"/>
      <c r="B3599" s="84"/>
    </row>
    <row r="3600" spans="1:6" x14ac:dyDescent="0.3">
      <c r="A3600" s="164" t="s">
        <v>681</v>
      </c>
      <c r="B3600" s="66"/>
      <c r="E3600" s="165"/>
    </row>
    <row r="3601" spans="1:6" x14ac:dyDescent="0.3">
      <c r="A3601" s="1"/>
    </row>
    <row r="3602" spans="1:6" x14ac:dyDescent="0.3">
      <c r="A3602" s="1"/>
      <c r="B3602" s="68" t="s">
        <v>492</v>
      </c>
      <c r="C3602" s="10" t="s">
        <v>394</v>
      </c>
      <c r="D3602" s="105" t="s">
        <v>517</v>
      </c>
      <c r="E3602" s="167" t="s">
        <v>577</v>
      </c>
      <c r="F3602" s="250" t="s">
        <v>5</v>
      </c>
    </row>
    <row r="3603" spans="1:6" x14ac:dyDescent="0.3">
      <c r="A3603" s="62" t="s">
        <v>281</v>
      </c>
      <c r="B3603" s="71">
        <v>4.2865538226464356E-2</v>
      </c>
      <c r="C3603" s="12">
        <v>3.9158707891550133E-2</v>
      </c>
      <c r="D3603" s="106">
        <v>1.1836139629895936E-2</v>
      </c>
      <c r="E3603" s="168">
        <v>1.8002230405156545E-2</v>
      </c>
      <c r="F3603" s="249">
        <v>2.7965682298217963E-2</v>
      </c>
    </row>
    <row r="3604" spans="1:6" x14ac:dyDescent="0.3">
      <c r="A3604" s="63" t="s">
        <v>229</v>
      </c>
      <c r="B3604" s="74">
        <v>0.14909005482247684</v>
      </c>
      <c r="C3604" s="16">
        <v>0.11809917320763114</v>
      </c>
      <c r="D3604" s="107">
        <v>0.13635678158717296</v>
      </c>
      <c r="E3604" s="169">
        <v>0.1288634933815703</v>
      </c>
      <c r="F3604" s="248">
        <v>0.13310238790147746</v>
      </c>
    </row>
    <row r="3605" spans="1:6" x14ac:dyDescent="0.3">
      <c r="A3605" s="63" t="s">
        <v>93</v>
      </c>
      <c r="B3605" s="74">
        <v>0.41171998790215603</v>
      </c>
      <c r="C3605" s="16">
        <v>0.43724347675488223</v>
      </c>
      <c r="D3605" s="107">
        <v>0.40850959688966804</v>
      </c>
      <c r="E3605" s="169">
        <v>0.39882606257539599</v>
      </c>
      <c r="F3605" s="248">
        <v>0.41407482433631793</v>
      </c>
    </row>
    <row r="3606" spans="1:6" x14ac:dyDescent="0.3">
      <c r="A3606" s="63" t="s">
        <v>230</v>
      </c>
      <c r="B3606" s="74">
        <v>0.30362536049023375</v>
      </c>
      <c r="C3606" s="16">
        <v>0.31528368575644988</v>
      </c>
      <c r="D3606" s="107">
        <v>0.3709209661708312</v>
      </c>
      <c r="E3606" s="169">
        <v>0.33655598608085419</v>
      </c>
      <c r="F3606" s="248">
        <v>0.33159648573692541</v>
      </c>
    </row>
    <row r="3607" spans="1:6" x14ac:dyDescent="0.3">
      <c r="A3607" s="63" t="s">
        <v>282</v>
      </c>
      <c r="B3607" s="74">
        <v>9.269905855866907E-2</v>
      </c>
      <c r="C3607" s="16">
        <v>9.0214956389486692E-2</v>
      </c>
      <c r="D3607" s="107">
        <v>7.2376515722431881E-2</v>
      </c>
      <c r="E3607" s="169">
        <v>0.11775222755702291</v>
      </c>
      <c r="F3607" s="248">
        <v>9.3260619727061317E-2</v>
      </c>
    </row>
    <row r="3608" spans="1:6" x14ac:dyDescent="0.3">
      <c r="A3608" s="64" t="s">
        <v>5</v>
      </c>
      <c r="B3608" s="77">
        <v>1</v>
      </c>
      <c r="C3608" s="19">
        <v>1</v>
      </c>
      <c r="D3608" s="108">
        <v>1</v>
      </c>
      <c r="E3608" s="170">
        <v>1</v>
      </c>
      <c r="F3608" s="247">
        <v>1</v>
      </c>
    </row>
    <row r="3609" spans="1:6" s="22" customFormat="1" x14ac:dyDescent="0.3">
      <c r="A3609" s="267" t="s">
        <v>6</v>
      </c>
      <c r="B3609" s="79">
        <v>499.99999999999989</v>
      </c>
      <c r="C3609" s="28">
        <v>499.99999131190202</v>
      </c>
      <c r="D3609" s="109">
        <v>500.00000847457659</v>
      </c>
      <c r="E3609" s="160">
        <v>499.99430379746764</v>
      </c>
      <c r="F3609" s="269">
        <v>1999.9943035839551</v>
      </c>
    </row>
    <row r="3610" spans="1:6" s="22" customFormat="1" x14ac:dyDescent="0.3">
      <c r="A3610" s="268" t="s">
        <v>7</v>
      </c>
      <c r="B3610" s="80">
        <v>812</v>
      </c>
      <c r="C3610" s="25">
        <v>1151</v>
      </c>
      <c r="D3610" s="110">
        <v>472</v>
      </c>
      <c r="E3610" s="161">
        <v>395</v>
      </c>
      <c r="F3610" s="271">
        <v>2830</v>
      </c>
    </row>
    <row r="3612" spans="1:6" x14ac:dyDescent="0.3">
      <c r="A3612" s="31" t="s">
        <v>296</v>
      </c>
      <c r="B3612" s="14">
        <f t="shared" ref="B3612" si="721">B3603+B3604</f>
        <v>0.19195559304894119</v>
      </c>
      <c r="C3612" s="14">
        <f>C3603+C3604</f>
        <v>0.15725788109918126</v>
      </c>
      <c r="D3612" s="14">
        <f>D3603+D3604</f>
        <v>0.1481929212170689</v>
      </c>
      <c r="E3612" s="14">
        <f t="shared" ref="E3612:F3612" si="722">E3603+E3604</f>
        <v>0.14686572378672685</v>
      </c>
      <c r="F3612" s="14">
        <f t="shared" si="722"/>
        <v>0.16106807019969543</v>
      </c>
    </row>
    <row r="3613" spans="1:6" x14ac:dyDescent="0.3">
      <c r="A3613" s="32" t="s">
        <v>98</v>
      </c>
      <c r="B3613" s="14">
        <f t="shared" ref="B3613" si="723">B3605</f>
        <v>0.41171998790215603</v>
      </c>
      <c r="C3613" s="14">
        <f t="shared" ref="C3613" si="724">C3605</f>
        <v>0.43724347675488223</v>
      </c>
      <c r="D3613" s="14">
        <f>D3605</f>
        <v>0.40850959688966804</v>
      </c>
      <c r="E3613" s="14">
        <f t="shared" ref="E3613:F3613" si="725">E3605</f>
        <v>0.39882606257539599</v>
      </c>
      <c r="F3613" s="14">
        <f t="shared" si="725"/>
        <v>0.41407482433631793</v>
      </c>
    </row>
    <row r="3614" spans="1:6" x14ac:dyDescent="0.3">
      <c r="A3614" s="13" t="s">
        <v>297</v>
      </c>
      <c r="B3614" s="14">
        <f t="shared" ref="B3614" si="726">B3606+B3607</f>
        <v>0.39632441904890281</v>
      </c>
      <c r="C3614" s="14">
        <f t="shared" ref="C3614" si="727">C3606+C3607</f>
        <v>0.40549864214593656</v>
      </c>
      <c r="D3614" s="14">
        <f>D3606+D3607</f>
        <v>0.44329748189326307</v>
      </c>
      <c r="E3614" s="14">
        <f t="shared" ref="E3614:F3614" si="728">E3606+E3607</f>
        <v>0.4543082136378771</v>
      </c>
      <c r="F3614" s="14">
        <f t="shared" si="728"/>
        <v>0.4248571054639867</v>
      </c>
    </row>
    <row r="3616" spans="1:6" x14ac:dyDescent="0.3">
      <c r="A3616" s="255" t="s">
        <v>100</v>
      </c>
      <c r="B3616" s="35">
        <v>3.2542023463321699</v>
      </c>
      <c r="C3616" s="35">
        <v>3.2992970095446905</v>
      </c>
      <c r="D3616" s="34">
        <v>3.3556449367687282</v>
      </c>
      <c r="E3616" s="34">
        <v>3.407192487003015</v>
      </c>
      <c r="F3616" s="34">
        <v>3.3290839726931361</v>
      </c>
    </row>
    <row r="3618" spans="1:6" x14ac:dyDescent="0.3">
      <c r="A3618" s="26" t="s">
        <v>8</v>
      </c>
      <c r="B3618" s="26" t="s">
        <v>9</v>
      </c>
    </row>
    <row r="3619" spans="1:6" x14ac:dyDescent="0.3">
      <c r="A3619" s="26" t="s">
        <v>10</v>
      </c>
      <c r="B3619" s="26" t="s">
        <v>11</v>
      </c>
    </row>
    <row r="3620" spans="1:6" x14ac:dyDescent="0.3">
      <c r="A3620" s="1"/>
      <c r="B3620" s="84"/>
    </row>
    <row r="3621" spans="1:6" x14ac:dyDescent="0.3">
      <c r="A3621" s="164" t="s">
        <v>603</v>
      </c>
      <c r="B3621" s="66"/>
      <c r="E3621" s="165"/>
    </row>
    <row r="3622" spans="1:6" x14ac:dyDescent="0.3">
      <c r="A3622" s="1"/>
    </row>
    <row r="3623" spans="1:6" x14ac:dyDescent="0.3">
      <c r="A3623" s="1"/>
      <c r="B3623" s="68" t="s">
        <v>492</v>
      </c>
      <c r="C3623" s="10" t="s">
        <v>394</v>
      </c>
      <c r="D3623" s="105" t="s">
        <v>517</v>
      </c>
      <c r="E3623" s="167" t="s">
        <v>577</v>
      </c>
      <c r="F3623" s="250" t="s">
        <v>5</v>
      </c>
    </row>
    <row r="3624" spans="1:6" x14ac:dyDescent="0.3">
      <c r="A3624" s="62" t="s">
        <v>281</v>
      </c>
      <c r="B3624" s="71">
        <v>7.1553594926622319E-2</v>
      </c>
      <c r="C3624" s="12">
        <v>5.4718765503366955E-2</v>
      </c>
      <c r="D3624" s="106">
        <v>4.9343380519603713E-2</v>
      </c>
      <c r="E3624" s="168">
        <v>3.8043724548760739E-2</v>
      </c>
      <c r="F3624" s="249">
        <v>5.341491013036518E-2</v>
      </c>
    </row>
    <row r="3625" spans="1:6" x14ac:dyDescent="0.3">
      <c r="A3625" s="63" t="s">
        <v>229</v>
      </c>
      <c r="B3625" s="74">
        <v>0.12225635780900083</v>
      </c>
      <c r="C3625" s="16">
        <v>0.14241259326520594</v>
      </c>
      <c r="D3625" s="107">
        <v>0.24152236031318031</v>
      </c>
      <c r="E3625" s="169">
        <v>0.14932701764956835</v>
      </c>
      <c r="F3625" s="248">
        <v>0.16387962412878396</v>
      </c>
    </row>
    <row r="3626" spans="1:6" x14ac:dyDescent="0.3">
      <c r="A3626" s="63" t="s">
        <v>93</v>
      </c>
      <c r="B3626" s="74">
        <v>0.20063934932451455</v>
      </c>
      <c r="C3626" s="16">
        <v>0.34466440824786121</v>
      </c>
      <c r="D3626" s="107">
        <v>0.35084836269748559</v>
      </c>
      <c r="E3626" s="169">
        <v>0.40736970421181984</v>
      </c>
      <c r="F3626" s="248">
        <v>0.32588022405432648</v>
      </c>
    </row>
    <row r="3627" spans="1:6" x14ac:dyDescent="0.3">
      <c r="A3627" s="63" t="s">
        <v>230</v>
      </c>
      <c r="B3627" s="74">
        <v>0.39512721112581622</v>
      </c>
      <c r="C3627" s="16">
        <v>0.32724151741514329</v>
      </c>
      <c r="D3627" s="107">
        <v>0.29686520047686105</v>
      </c>
      <c r="E3627" s="169">
        <v>0.33820866313666864</v>
      </c>
      <c r="F3627" s="248">
        <v>0.33936065119218251</v>
      </c>
    </row>
    <row r="3628" spans="1:6" x14ac:dyDescent="0.3">
      <c r="A3628" s="63" t="s">
        <v>282</v>
      </c>
      <c r="B3628" s="74">
        <v>0.21042348681404596</v>
      </c>
      <c r="C3628" s="16">
        <v>0.13096271556842254</v>
      </c>
      <c r="D3628" s="107">
        <v>6.142069599286952E-2</v>
      </c>
      <c r="E3628" s="169">
        <v>6.7050890453182493E-2</v>
      </c>
      <c r="F3628" s="248">
        <v>0.11746459049434194</v>
      </c>
    </row>
    <row r="3629" spans="1:6" x14ac:dyDescent="0.3">
      <c r="A3629" s="64" t="s">
        <v>5</v>
      </c>
      <c r="B3629" s="77">
        <v>1</v>
      </c>
      <c r="C3629" s="19">
        <v>1</v>
      </c>
      <c r="D3629" s="108">
        <v>1</v>
      </c>
      <c r="E3629" s="170">
        <v>1</v>
      </c>
      <c r="F3629" s="247">
        <v>1</v>
      </c>
    </row>
    <row r="3630" spans="1:6" s="22" customFormat="1" x14ac:dyDescent="0.3">
      <c r="A3630" s="267" t="s">
        <v>6</v>
      </c>
      <c r="B3630" s="79">
        <v>499.99999999999989</v>
      </c>
      <c r="C3630" s="28">
        <v>499.99999131190202</v>
      </c>
      <c r="D3630" s="109">
        <v>500.00000847457659</v>
      </c>
      <c r="E3630" s="161">
        <v>499.99430379746764</v>
      </c>
      <c r="F3630" s="269">
        <v>1999.9943035839551</v>
      </c>
    </row>
    <row r="3631" spans="1:6" s="22" customFormat="1" x14ac:dyDescent="0.3">
      <c r="A3631" s="268" t="s">
        <v>7</v>
      </c>
      <c r="B3631" s="80">
        <v>812</v>
      </c>
      <c r="C3631" s="25">
        <v>1151</v>
      </c>
      <c r="D3631" s="110">
        <v>472</v>
      </c>
      <c r="E3631" s="160">
        <v>395</v>
      </c>
      <c r="F3631" s="271">
        <v>2830</v>
      </c>
    </row>
    <row r="3633" spans="1:6" x14ac:dyDescent="0.3">
      <c r="A3633" s="31" t="s">
        <v>296</v>
      </c>
      <c r="B3633" s="14">
        <f t="shared" ref="B3633" si="729">B3624+B3625</f>
        <v>0.19380995273562315</v>
      </c>
      <c r="C3633" s="14">
        <f>C3624+C3625</f>
        <v>0.19713135876857291</v>
      </c>
      <c r="D3633" s="14">
        <f>D3624+D3625</f>
        <v>0.29086574083278405</v>
      </c>
      <c r="E3633" s="14">
        <f t="shared" ref="E3633:F3633" si="730">E3624+E3625</f>
        <v>0.18737074219832908</v>
      </c>
      <c r="F3633" s="14">
        <f t="shared" si="730"/>
        <v>0.21729453425914913</v>
      </c>
    </row>
    <row r="3634" spans="1:6" x14ac:dyDescent="0.3">
      <c r="A3634" s="32" t="s">
        <v>98</v>
      </c>
      <c r="B3634" s="14">
        <f t="shared" ref="B3634" si="731">B3626</f>
        <v>0.20063934932451455</v>
      </c>
      <c r="C3634" s="14">
        <f t="shared" ref="C3634" si="732">C3626</f>
        <v>0.34466440824786121</v>
      </c>
      <c r="D3634" s="14">
        <f>D3626</f>
        <v>0.35084836269748559</v>
      </c>
      <c r="E3634" s="14">
        <f t="shared" ref="E3634:F3634" si="733">E3626</f>
        <v>0.40736970421181984</v>
      </c>
      <c r="F3634" s="14">
        <f t="shared" si="733"/>
        <v>0.32588022405432648</v>
      </c>
    </row>
    <row r="3635" spans="1:6" x14ac:dyDescent="0.3">
      <c r="A3635" s="13" t="s">
        <v>297</v>
      </c>
      <c r="B3635" s="14">
        <f t="shared" ref="B3635" si="734">B3627+B3628</f>
        <v>0.60555069793986216</v>
      </c>
      <c r="C3635" s="14">
        <f t="shared" ref="C3635" si="735">C3627+C3628</f>
        <v>0.45820423298356583</v>
      </c>
      <c r="D3635" s="14">
        <f>D3627+D3628</f>
        <v>0.35828589646973058</v>
      </c>
      <c r="E3635" s="14">
        <f t="shared" ref="E3635:F3635" si="736">E3627+E3628</f>
        <v>0.40525955358985111</v>
      </c>
      <c r="F3635" s="14">
        <f t="shared" si="736"/>
        <v>0.45682524168652444</v>
      </c>
    </row>
    <row r="3637" spans="1:6" x14ac:dyDescent="0.3">
      <c r="A3637" s="255" t="s">
        <v>100</v>
      </c>
      <c r="B3637" s="35">
        <v>3.5506106370916632</v>
      </c>
      <c r="C3637" s="35">
        <v>3.3373168242800486</v>
      </c>
      <c r="D3637" s="34">
        <v>3.0794974711102134</v>
      </c>
      <c r="E3637" s="34">
        <v>3.2468959772959423</v>
      </c>
      <c r="F3637" s="34">
        <v>3.3035803877913494</v>
      </c>
    </row>
    <row r="3639" spans="1:6" x14ac:dyDescent="0.3">
      <c r="A3639" s="26" t="s">
        <v>8</v>
      </c>
      <c r="B3639" s="26" t="s">
        <v>9</v>
      </c>
    </row>
    <row r="3640" spans="1:6" x14ac:dyDescent="0.3">
      <c r="A3640" s="26" t="s">
        <v>10</v>
      </c>
      <c r="B3640" s="26" t="s">
        <v>11</v>
      </c>
    </row>
    <row r="3641" spans="1:6" x14ac:dyDescent="0.3">
      <c r="A3641" s="1"/>
    </row>
    <row r="3642" spans="1:6" x14ac:dyDescent="0.3">
      <c r="A3642" s="61" t="s">
        <v>362</v>
      </c>
      <c r="E3642" s="165"/>
    </row>
    <row r="3643" spans="1:6" x14ac:dyDescent="0.3">
      <c r="A3643" s="1"/>
    </row>
    <row r="3644" spans="1:6" x14ac:dyDescent="0.3">
      <c r="A3644" s="1"/>
      <c r="B3644" s="68" t="s">
        <v>492</v>
      </c>
      <c r="C3644" s="10" t="s">
        <v>394</v>
      </c>
      <c r="D3644" s="105" t="s">
        <v>517</v>
      </c>
      <c r="E3644" s="167" t="s">
        <v>577</v>
      </c>
      <c r="F3644" s="250" t="s">
        <v>5</v>
      </c>
    </row>
    <row r="3645" spans="1:6" x14ac:dyDescent="0.3">
      <c r="A3645" s="62" t="s">
        <v>281</v>
      </c>
      <c r="B3645" s="71">
        <v>8.0626245361811413E-2</v>
      </c>
      <c r="C3645" s="12">
        <v>5.9795390265775718E-2</v>
      </c>
      <c r="D3645" s="106">
        <v>5.5101664320310745E-2</v>
      </c>
      <c r="E3645" s="168">
        <v>4.8662073365392813E-2</v>
      </c>
      <c r="F3645" s="249">
        <v>6.104637858032274E-2</v>
      </c>
    </row>
    <row r="3646" spans="1:6" x14ac:dyDescent="0.3">
      <c r="A3646" s="63" t="s">
        <v>229</v>
      </c>
      <c r="B3646" s="74">
        <v>0.14875244340918417</v>
      </c>
      <c r="C3646" s="16">
        <v>0.1863810597112262</v>
      </c>
      <c r="D3646" s="107">
        <v>0.21665018912457293</v>
      </c>
      <c r="E3646" s="169">
        <v>0.21029556032916846</v>
      </c>
      <c r="F3646" s="248">
        <v>0.19051975694874768</v>
      </c>
    </row>
    <row r="3647" spans="1:6" x14ac:dyDescent="0.3">
      <c r="A3647" s="63" t="s">
        <v>93</v>
      </c>
      <c r="B3647" s="74">
        <v>0.33163843856736025</v>
      </c>
      <c r="C3647" s="16">
        <v>0.39389356288259875</v>
      </c>
      <c r="D3647" s="107">
        <v>0.43610112396438794</v>
      </c>
      <c r="E3647" s="169">
        <v>0.3861330065785557</v>
      </c>
      <c r="F3647" s="248">
        <v>0.38694153547910232</v>
      </c>
    </row>
    <row r="3648" spans="1:6" x14ac:dyDescent="0.3">
      <c r="A3648" s="63" t="s">
        <v>230</v>
      </c>
      <c r="B3648" s="74">
        <v>0.31878954647614893</v>
      </c>
      <c r="C3648" s="16">
        <v>0.26921700294034751</v>
      </c>
      <c r="D3648" s="107">
        <v>0.23952353831316028</v>
      </c>
      <c r="E3648" s="169">
        <v>0.30501663943006946</v>
      </c>
      <c r="F3648" s="248">
        <v>0.28313661934908496</v>
      </c>
    </row>
    <row r="3649" spans="1:6" x14ac:dyDescent="0.3">
      <c r="A3649" s="63" t="s">
        <v>282</v>
      </c>
      <c r="B3649" s="74">
        <v>0.12019332618549529</v>
      </c>
      <c r="C3649" s="16">
        <v>9.0712984200051888E-2</v>
      </c>
      <c r="D3649" s="107">
        <v>5.2623484277568029E-2</v>
      </c>
      <c r="E3649" s="169">
        <v>4.9892720296813554E-2</v>
      </c>
      <c r="F3649" s="248">
        <v>7.8355709642742313E-2</v>
      </c>
    </row>
    <row r="3650" spans="1:6" x14ac:dyDescent="0.3">
      <c r="A3650" s="64" t="s">
        <v>5</v>
      </c>
      <c r="B3650" s="77">
        <v>1</v>
      </c>
      <c r="C3650" s="19">
        <v>1</v>
      </c>
      <c r="D3650" s="108">
        <v>1</v>
      </c>
      <c r="E3650" s="170">
        <v>1</v>
      </c>
      <c r="F3650" s="247">
        <v>1</v>
      </c>
    </row>
    <row r="3651" spans="1:6" s="22" customFormat="1" x14ac:dyDescent="0.3">
      <c r="A3651" s="267" t="s">
        <v>6</v>
      </c>
      <c r="B3651" s="79">
        <v>499.99999999999989</v>
      </c>
      <c r="C3651" s="28">
        <v>499.99999131190202</v>
      </c>
      <c r="D3651" s="109">
        <v>500.00000847457659</v>
      </c>
      <c r="E3651" s="160">
        <v>499.99430379746764</v>
      </c>
      <c r="F3651" s="269">
        <v>1999.9943035839551</v>
      </c>
    </row>
    <row r="3652" spans="1:6" s="22" customFormat="1" x14ac:dyDescent="0.3">
      <c r="A3652" s="268" t="s">
        <v>7</v>
      </c>
      <c r="B3652" s="80">
        <v>812</v>
      </c>
      <c r="C3652" s="25">
        <v>1151</v>
      </c>
      <c r="D3652" s="110">
        <v>472</v>
      </c>
      <c r="E3652" s="161">
        <v>395</v>
      </c>
      <c r="F3652" s="271">
        <v>2830</v>
      </c>
    </row>
    <row r="3654" spans="1:6" x14ac:dyDescent="0.3">
      <c r="A3654" s="31" t="s">
        <v>296</v>
      </c>
      <c r="B3654" s="14">
        <f t="shared" ref="B3654" si="737">B3645+B3646</f>
        <v>0.2293786887709956</v>
      </c>
      <c r="C3654" s="14">
        <f>C3645+C3646</f>
        <v>0.24617644997700192</v>
      </c>
      <c r="D3654" s="14">
        <f>D3645+D3646</f>
        <v>0.27175185344488367</v>
      </c>
      <c r="E3654" s="14">
        <f t="shared" ref="E3654:F3654" si="738">E3645+E3646</f>
        <v>0.25895763369456126</v>
      </c>
      <c r="F3654" s="14">
        <f t="shared" si="738"/>
        <v>0.25156613552907042</v>
      </c>
    </row>
    <row r="3655" spans="1:6" x14ac:dyDescent="0.3">
      <c r="A3655" s="32" t="s">
        <v>98</v>
      </c>
      <c r="B3655" s="14">
        <f t="shared" ref="B3655" si="739">B3647</f>
        <v>0.33163843856736025</v>
      </c>
      <c r="C3655" s="14">
        <f t="shared" ref="C3655" si="740">C3647</f>
        <v>0.39389356288259875</v>
      </c>
      <c r="D3655" s="14">
        <f>D3647</f>
        <v>0.43610112396438794</v>
      </c>
      <c r="E3655" s="14">
        <f t="shared" ref="E3655:F3655" si="741">E3647</f>
        <v>0.3861330065785557</v>
      </c>
      <c r="F3655" s="14">
        <f t="shared" si="741"/>
        <v>0.38694153547910232</v>
      </c>
    </row>
    <row r="3656" spans="1:6" x14ac:dyDescent="0.3">
      <c r="A3656" s="13" t="s">
        <v>297</v>
      </c>
      <c r="B3656" s="14">
        <f t="shared" ref="B3656" si="742">B3648+B3649</f>
        <v>0.43898287266164421</v>
      </c>
      <c r="C3656" s="14">
        <f t="shared" ref="C3656" si="743">C3648+C3649</f>
        <v>0.35992998714039937</v>
      </c>
      <c r="D3656" s="14">
        <f>D3648+D3649</f>
        <v>0.29214702259072833</v>
      </c>
      <c r="E3656" s="14">
        <f t="shared" ref="E3656:F3656" si="744">E3648+E3649</f>
        <v>0.35490935972688303</v>
      </c>
      <c r="F3656" s="14">
        <f t="shared" si="744"/>
        <v>0.36149232899182726</v>
      </c>
    </row>
    <row r="3658" spans="1:6" x14ac:dyDescent="0.3">
      <c r="A3658" s="255" t="s">
        <v>100</v>
      </c>
      <c r="B3658" s="35">
        <v>3.24917126471433</v>
      </c>
      <c r="C3658" s="35">
        <v>3.1446711310976783</v>
      </c>
      <c r="D3658" s="34">
        <v>3.0179169891031017</v>
      </c>
      <c r="E3658" s="34">
        <v>3.097182372963744</v>
      </c>
      <c r="F3658" s="34">
        <v>3.1272355245251746</v>
      </c>
    </row>
    <row r="3660" spans="1:6" x14ac:dyDescent="0.3">
      <c r="A3660" s="26" t="s">
        <v>8</v>
      </c>
      <c r="B3660" s="26" t="s">
        <v>9</v>
      </c>
    </row>
    <row r="3661" spans="1:6" x14ac:dyDescent="0.3">
      <c r="A3661" s="26" t="s">
        <v>10</v>
      </c>
      <c r="B3661" s="26" t="s">
        <v>11</v>
      </c>
    </row>
    <row r="3662" spans="1:6" x14ac:dyDescent="0.3">
      <c r="A3662" s="1"/>
      <c r="B3662" s="84"/>
    </row>
    <row r="3663" spans="1:6" x14ac:dyDescent="0.3">
      <c r="A3663" s="61" t="s">
        <v>363</v>
      </c>
      <c r="B3663" s="66"/>
      <c r="E3663" s="165"/>
    </row>
    <row r="3664" spans="1:6" x14ac:dyDescent="0.3">
      <c r="A3664" s="1"/>
    </row>
    <row r="3665" spans="1:6" x14ac:dyDescent="0.3">
      <c r="A3665" s="1"/>
      <c r="B3665" s="68" t="s">
        <v>492</v>
      </c>
      <c r="C3665" s="10" t="s">
        <v>394</v>
      </c>
      <c r="D3665" s="105" t="s">
        <v>517</v>
      </c>
      <c r="E3665" s="167" t="s">
        <v>577</v>
      </c>
      <c r="F3665" s="250" t="s">
        <v>5</v>
      </c>
    </row>
    <row r="3666" spans="1:6" x14ac:dyDescent="0.3">
      <c r="A3666" s="62" t="s">
        <v>281</v>
      </c>
      <c r="B3666" s="71">
        <v>2.4543922390156934E-2</v>
      </c>
      <c r="C3666" s="12">
        <v>1.6819934262726946E-2</v>
      </c>
      <c r="D3666" s="106">
        <v>1.4875067544490375E-2</v>
      </c>
      <c r="E3666" s="168">
        <v>1.1040378941025931E-2</v>
      </c>
      <c r="F3666" s="249">
        <v>1.6819842236855703E-2</v>
      </c>
    </row>
    <row r="3667" spans="1:6" x14ac:dyDescent="0.3">
      <c r="A3667" s="63" t="s">
        <v>229</v>
      </c>
      <c r="B3667" s="74">
        <v>7.1691081527478592E-2</v>
      </c>
      <c r="C3667" s="16">
        <v>7.753751394504807E-2</v>
      </c>
      <c r="D3667" s="107">
        <v>0.10484600669752517</v>
      </c>
      <c r="E3667" s="169">
        <v>5.5237338146890386E-2</v>
      </c>
      <c r="F3667" s="248">
        <v>7.7328048111505704E-2</v>
      </c>
    </row>
    <row r="3668" spans="1:6" x14ac:dyDescent="0.3">
      <c r="A3668" s="63" t="s">
        <v>93</v>
      </c>
      <c r="B3668" s="74">
        <v>0.22940762689213487</v>
      </c>
      <c r="C3668" s="16">
        <v>0.31508116446709239</v>
      </c>
      <c r="D3668" s="107">
        <v>0.34924750891105932</v>
      </c>
      <c r="E3668" s="169">
        <v>0.34566343160871454</v>
      </c>
      <c r="F3668" s="248">
        <v>0.30984983111320219</v>
      </c>
    </row>
    <row r="3669" spans="1:6" x14ac:dyDescent="0.3">
      <c r="A3669" s="63" t="s">
        <v>230</v>
      </c>
      <c r="B3669" s="74">
        <v>0.47165047047646197</v>
      </c>
      <c r="C3669" s="16">
        <v>0.4320574453876182</v>
      </c>
      <c r="D3669" s="107">
        <v>0.44441897763696658</v>
      </c>
      <c r="E3669" s="169">
        <v>0.4678453298835048</v>
      </c>
      <c r="F3669" s="248">
        <v>0.45399301644807044</v>
      </c>
    </row>
    <row r="3670" spans="1:6" x14ac:dyDescent="0.3">
      <c r="A3670" s="63" t="s">
        <v>282</v>
      </c>
      <c r="B3670" s="74">
        <v>0.20270689871376768</v>
      </c>
      <c r="C3670" s="16">
        <v>0.15850394193751433</v>
      </c>
      <c r="D3670" s="107">
        <v>8.6612439209958564E-2</v>
      </c>
      <c r="E3670" s="169">
        <v>0.12021352141986438</v>
      </c>
      <c r="F3670" s="248">
        <v>0.14200926209036599</v>
      </c>
    </row>
    <row r="3671" spans="1:6" x14ac:dyDescent="0.3">
      <c r="A3671" s="64" t="s">
        <v>5</v>
      </c>
      <c r="B3671" s="77">
        <v>1</v>
      </c>
      <c r="C3671" s="19">
        <v>1</v>
      </c>
      <c r="D3671" s="108">
        <v>1</v>
      </c>
      <c r="E3671" s="170">
        <v>1</v>
      </c>
      <c r="F3671" s="247">
        <v>1</v>
      </c>
    </row>
    <row r="3672" spans="1:6" s="22" customFormat="1" x14ac:dyDescent="0.3">
      <c r="A3672" s="267" t="s">
        <v>6</v>
      </c>
      <c r="B3672" s="79">
        <v>499.99999999999989</v>
      </c>
      <c r="C3672" s="28">
        <v>499.99999131190202</v>
      </c>
      <c r="D3672" s="109">
        <v>500.00000847457659</v>
      </c>
      <c r="E3672" s="161">
        <v>499.99430379746764</v>
      </c>
      <c r="F3672" s="269">
        <v>1999.9943035839551</v>
      </c>
    </row>
    <row r="3673" spans="1:6" s="22" customFormat="1" x14ac:dyDescent="0.3">
      <c r="A3673" s="268" t="s">
        <v>7</v>
      </c>
      <c r="B3673" s="80">
        <v>812</v>
      </c>
      <c r="C3673" s="25">
        <v>1151</v>
      </c>
      <c r="D3673" s="110">
        <v>472</v>
      </c>
      <c r="E3673" s="160">
        <v>395</v>
      </c>
      <c r="F3673" s="271">
        <v>2830</v>
      </c>
    </row>
    <row r="3675" spans="1:6" x14ac:dyDescent="0.3">
      <c r="A3675" s="31" t="s">
        <v>296</v>
      </c>
      <c r="B3675" s="14">
        <f t="shared" ref="B3675" si="745">B3666+B3667</f>
        <v>9.6235003917635523E-2</v>
      </c>
      <c r="C3675" s="14">
        <f>C3666+C3667</f>
        <v>9.4357448207775016E-2</v>
      </c>
      <c r="D3675" s="14">
        <f>D3666+D3667</f>
        <v>0.11972107424201554</v>
      </c>
      <c r="E3675" s="14">
        <f t="shared" ref="E3675:F3675" si="746">E3666+E3667</f>
        <v>6.6277717087916313E-2</v>
      </c>
      <c r="F3675" s="14">
        <f t="shared" si="746"/>
        <v>9.4147890348361407E-2</v>
      </c>
    </row>
    <row r="3676" spans="1:6" x14ac:dyDescent="0.3">
      <c r="A3676" s="32" t="s">
        <v>98</v>
      </c>
      <c r="B3676" s="14">
        <f t="shared" ref="B3676" si="747">B3668</f>
        <v>0.22940762689213487</v>
      </c>
      <c r="C3676" s="14">
        <f t="shared" ref="C3676" si="748">C3668</f>
        <v>0.31508116446709239</v>
      </c>
      <c r="D3676" s="14">
        <f>D3668</f>
        <v>0.34924750891105932</v>
      </c>
      <c r="E3676" s="14">
        <f t="shared" ref="E3676:F3676" si="749">E3668</f>
        <v>0.34566343160871454</v>
      </c>
      <c r="F3676" s="14">
        <f t="shared" si="749"/>
        <v>0.30984983111320219</v>
      </c>
    </row>
    <row r="3677" spans="1:6" x14ac:dyDescent="0.3">
      <c r="A3677" s="13" t="s">
        <v>297</v>
      </c>
      <c r="B3677" s="14">
        <f t="shared" ref="B3677" si="750">B3669+B3670</f>
        <v>0.67435736919022959</v>
      </c>
      <c r="C3677" s="14">
        <f t="shared" ref="C3677" si="751">C3669+C3670</f>
        <v>0.59056138732513253</v>
      </c>
      <c r="D3677" s="14">
        <f>D3669+D3670</f>
        <v>0.53103141684692512</v>
      </c>
      <c r="E3677" s="14">
        <f t="shared" ref="E3677:F3677" si="752">E3669+E3670</f>
        <v>0.58805885130336921</v>
      </c>
      <c r="F3677" s="14">
        <f t="shared" si="752"/>
        <v>0.59600227853843646</v>
      </c>
    </row>
    <row r="3679" spans="1:6" x14ac:dyDescent="0.3">
      <c r="A3679" s="255" t="s">
        <v>100</v>
      </c>
      <c r="B3679" s="35">
        <v>3.7562853415962056</v>
      </c>
      <c r="C3679" s="35">
        <v>3.6378879467921452</v>
      </c>
      <c r="D3679" s="34">
        <v>3.4830477142703788</v>
      </c>
      <c r="E3679" s="34">
        <v>3.6309542766942915</v>
      </c>
      <c r="F3679" s="34">
        <v>3.6270438080435872</v>
      </c>
    </row>
    <row r="3681" spans="1:6" x14ac:dyDescent="0.3">
      <c r="A3681" s="26" t="s">
        <v>8</v>
      </c>
      <c r="B3681" s="26" t="s">
        <v>9</v>
      </c>
    </row>
    <row r="3682" spans="1:6" x14ac:dyDescent="0.3">
      <c r="A3682" s="26" t="s">
        <v>10</v>
      </c>
      <c r="B3682" s="26" t="s">
        <v>11</v>
      </c>
    </row>
    <row r="3683" spans="1:6" x14ac:dyDescent="0.3">
      <c r="A3683" s="1"/>
      <c r="B3683" s="84"/>
    </row>
    <row r="3684" spans="1:6" x14ac:dyDescent="0.3">
      <c r="A3684" s="61" t="s">
        <v>364</v>
      </c>
      <c r="B3684" s="66"/>
      <c r="E3684" s="165"/>
    </row>
    <row r="3685" spans="1:6" x14ac:dyDescent="0.3">
      <c r="A3685" s="1"/>
    </row>
    <row r="3686" spans="1:6" x14ac:dyDescent="0.3">
      <c r="A3686" s="1"/>
      <c r="B3686" s="68" t="s">
        <v>492</v>
      </c>
      <c r="C3686" s="10" t="s">
        <v>394</v>
      </c>
      <c r="D3686" s="105" t="s">
        <v>517</v>
      </c>
      <c r="E3686" s="167" t="s">
        <v>577</v>
      </c>
      <c r="F3686" s="250" t="s">
        <v>5</v>
      </c>
    </row>
    <row r="3687" spans="1:6" x14ac:dyDescent="0.3">
      <c r="A3687" s="62" t="s">
        <v>281</v>
      </c>
      <c r="B3687" s="71">
        <v>4.7081102075986619E-2</v>
      </c>
      <c r="C3687" s="12">
        <v>5.3776100847543064E-2</v>
      </c>
      <c r="D3687" s="106">
        <v>3.8707132818523157E-2</v>
      </c>
      <c r="E3687" s="168">
        <v>9.4476266185310992E-2</v>
      </c>
      <c r="F3687" s="249">
        <v>5.8510047983062939E-2</v>
      </c>
    </row>
    <row r="3688" spans="1:6" x14ac:dyDescent="0.3">
      <c r="A3688" s="63" t="s">
        <v>229</v>
      </c>
      <c r="B3688" s="74">
        <v>0.11969270889996193</v>
      </c>
      <c r="C3688" s="16">
        <v>0.13884566705205326</v>
      </c>
      <c r="D3688" s="107">
        <v>0.22416911272594711</v>
      </c>
      <c r="E3688" s="169">
        <v>0.28553894917790223</v>
      </c>
      <c r="F3688" s="248">
        <v>0.19206134359749993</v>
      </c>
    </row>
    <row r="3689" spans="1:6" x14ac:dyDescent="0.3">
      <c r="A3689" s="63" t="s">
        <v>93</v>
      </c>
      <c r="B3689" s="74">
        <v>0.39770771008007549</v>
      </c>
      <c r="C3689" s="16">
        <v>0.45937442587965982</v>
      </c>
      <c r="D3689" s="107">
        <v>0.47416911272594747</v>
      </c>
      <c r="E3689" s="169">
        <v>0.38324968259132031</v>
      </c>
      <c r="F3689" s="248">
        <v>0.42862536211318969</v>
      </c>
    </row>
    <row r="3690" spans="1:6" x14ac:dyDescent="0.3">
      <c r="A3690" s="63" t="s">
        <v>230</v>
      </c>
      <c r="B3690" s="74">
        <v>0.30926878251951889</v>
      </c>
      <c r="C3690" s="16">
        <v>0.27481233318527071</v>
      </c>
      <c r="D3690" s="107">
        <v>0.21848922511035196</v>
      </c>
      <c r="E3690" s="169">
        <v>0.17376273906917938</v>
      </c>
      <c r="F3690" s="248">
        <v>0.24408347000970468</v>
      </c>
    </row>
    <row r="3691" spans="1:6" x14ac:dyDescent="0.3">
      <c r="A3691" s="63" t="s">
        <v>282</v>
      </c>
      <c r="B3691" s="74">
        <v>0.12624969642445699</v>
      </c>
      <c r="C3691" s="16">
        <v>7.3191473035473104E-2</v>
      </c>
      <c r="D3691" s="107">
        <v>4.4465416619230209E-2</v>
      </c>
      <c r="E3691" s="169">
        <v>6.2972362976287125E-2</v>
      </c>
      <c r="F3691" s="248">
        <v>7.6719776296542766E-2</v>
      </c>
    </row>
    <row r="3692" spans="1:6" x14ac:dyDescent="0.3">
      <c r="A3692" s="64" t="s">
        <v>5</v>
      </c>
      <c r="B3692" s="77">
        <v>1</v>
      </c>
      <c r="C3692" s="19">
        <v>1</v>
      </c>
      <c r="D3692" s="108">
        <v>1</v>
      </c>
      <c r="E3692" s="170">
        <v>1</v>
      </c>
      <c r="F3692" s="247">
        <v>1</v>
      </c>
    </row>
    <row r="3693" spans="1:6" s="22" customFormat="1" x14ac:dyDescent="0.3">
      <c r="A3693" s="267" t="s">
        <v>6</v>
      </c>
      <c r="B3693" s="79">
        <v>499.99999999999989</v>
      </c>
      <c r="C3693" s="28">
        <v>499.99999131190202</v>
      </c>
      <c r="D3693" s="109">
        <v>500.00000847457659</v>
      </c>
      <c r="E3693" s="160">
        <v>499.99430379746764</v>
      </c>
      <c r="F3693" s="269">
        <v>1999.9943035839551</v>
      </c>
    </row>
    <row r="3694" spans="1:6" s="22" customFormat="1" x14ac:dyDescent="0.3">
      <c r="A3694" s="268" t="s">
        <v>7</v>
      </c>
      <c r="B3694" s="80">
        <v>812</v>
      </c>
      <c r="C3694" s="25">
        <v>1151</v>
      </c>
      <c r="D3694" s="110">
        <v>472</v>
      </c>
      <c r="E3694" s="161">
        <v>395</v>
      </c>
      <c r="F3694" s="271">
        <v>2830</v>
      </c>
    </row>
    <row r="3696" spans="1:6" x14ac:dyDescent="0.3">
      <c r="A3696" s="31" t="s">
        <v>296</v>
      </c>
      <c r="B3696" s="14">
        <f t="shared" ref="B3696" si="753">B3687+B3688</f>
        <v>0.16677381097594857</v>
      </c>
      <c r="C3696" s="14">
        <f>C3687+C3688</f>
        <v>0.19262176789959631</v>
      </c>
      <c r="D3696" s="14">
        <f>D3687+D3688</f>
        <v>0.26287624554447026</v>
      </c>
      <c r="E3696" s="14">
        <f t="shared" ref="E3696:F3696" si="754">E3687+E3688</f>
        <v>0.38001521536321325</v>
      </c>
      <c r="F3696" s="14">
        <f t="shared" si="754"/>
        <v>0.25057139158056285</v>
      </c>
    </row>
    <row r="3697" spans="1:6" x14ac:dyDescent="0.3">
      <c r="A3697" s="32" t="s">
        <v>98</v>
      </c>
      <c r="B3697" s="14">
        <f t="shared" ref="B3697" si="755">B3689</f>
        <v>0.39770771008007549</v>
      </c>
      <c r="C3697" s="14">
        <f t="shared" ref="C3697" si="756">C3689</f>
        <v>0.45937442587965982</v>
      </c>
      <c r="D3697" s="14">
        <f>D3689</f>
        <v>0.47416911272594747</v>
      </c>
      <c r="E3697" s="14">
        <f t="shared" ref="E3697:F3697" si="757">E3689</f>
        <v>0.38324968259132031</v>
      </c>
      <c r="F3697" s="14">
        <f t="shared" si="757"/>
        <v>0.42862536211318969</v>
      </c>
    </row>
    <row r="3698" spans="1:6" x14ac:dyDescent="0.3">
      <c r="A3698" s="13" t="s">
        <v>297</v>
      </c>
      <c r="B3698" s="14">
        <f t="shared" ref="B3698" si="758">B3690+B3691</f>
        <v>0.43551847894397588</v>
      </c>
      <c r="C3698" s="14">
        <f t="shared" ref="C3698" si="759">C3690+C3691</f>
        <v>0.34800380622074378</v>
      </c>
      <c r="D3698" s="14">
        <f>D3690+D3691</f>
        <v>0.26295464172958216</v>
      </c>
      <c r="E3698" s="14">
        <f t="shared" ref="E3698:F3698" si="760">E3690+E3691</f>
        <v>0.23673510204546649</v>
      </c>
      <c r="F3698" s="14">
        <f t="shared" si="760"/>
        <v>0.32080324630624746</v>
      </c>
    </row>
    <row r="3700" spans="1:6" x14ac:dyDescent="0.3">
      <c r="A3700" s="255" t="s">
        <v>100</v>
      </c>
      <c r="B3700" s="35">
        <v>3.3479132623164984</v>
      </c>
      <c r="C3700" s="35">
        <v>3.1747974105090742</v>
      </c>
      <c r="D3700" s="34">
        <v>3.00583667998582</v>
      </c>
      <c r="E3700" s="34">
        <v>2.8252159834732318</v>
      </c>
      <c r="F3700" s="34">
        <v>3.0884415830391632</v>
      </c>
    </row>
    <row r="3702" spans="1:6" x14ac:dyDescent="0.3">
      <c r="A3702" s="26" t="s">
        <v>8</v>
      </c>
      <c r="B3702" s="26" t="s">
        <v>9</v>
      </c>
    </row>
    <row r="3703" spans="1:6" x14ac:dyDescent="0.3">
      <c r="A3703" s="26" t="s">
        <v>10</v>
      </c>
      <c r="B3703" s="26" t="s">
        <v>11</v>
      </c>
    </row>
    <row r="3704" spans="1:6" x14ac:dyDescent="0.3">
      <c r="A3704" s="1"/>
      <c r="B3704" s="84"/>
    </row>
    <row r="3705" spans="1:6" x14ac:dyDescent="0.3">
      <c r="A3705" s="164" t="s">
        <v>602</v>
      </c>
      <c r="B3705" s="66"/>
      <c r="E3705" s="165"/>
    </row>
    <row r="3706" spans="1:6" x14ac:dyDescent="0.3">
      <c r="A3706" s="1"/>
    </row>
    <row r="3707" spans="1:6" x14ac:dyDescent="0.3">
      <c r="A3707" s="1"/>
      <c r="B3707" s="68" t="s">
        <v>492</v>
      </c>
      <c r="C3707" s="10" t="s">
        <v>394</v>
      </c>
      <c r="D3707" s="105" t="s">
        <v>517</v>
      </c>
      <c r="E3707" s="167" t="s">
        <v>577</v>
      </c>
      <c r="F3707" s="250" t="s">
        <v>5</v>
      </c>
    </row>
    <row r="3708" spans="1:6" x14ac:dyDescent="0.3">
      <c r="A3708" s="62" t="s">
        <v>281</v>
      </c>
      <c r="B3708" s="71">
        <v>3.8189406474251363E-2</v>
      </c>
      <c r="C3708" s="12">
        <v>3.4048800765400587E-2</v>
      </c>
      <c r="D3708" s="106">
        <v>1.9273673402141124E-2</v>
      </c>
      <c r="E3708" s="168">
        <v>5.2740600842288175E-2</v>
      </c>
      <c r="F3708" s="249">
        <v>3.6063072809339951E-2</v>
      </c>
    </row>
    <row r="3709" spans="1:6" x14ac:dyDescent="0.3">
      <c r="A3709" s="63" t="s">
        <v>229</v>
      </c>
      <c r="B3709" s="74">
        <v>0.10029391118731892</v>
      </c>
      <c r="C3709" s="16">
        <v>0.10408106870688213</v>
      </c>
      <c r="D3709" s="107">
        <v>0.1397152815302492</v>
      </c>
      <c r="E3709" s="169">
        <v>9.7781620296940208E-2</v>
      </c>
      <c r="F3709" s="248">
        <v>0.11046800671413452</v>
      </c>
    </row>
    <row r="3710" spans="1:6" x14ac:dyDescent="0.3">
      <c r="A3710" s="63" t="s">
        <v>93</v>
      </c>
      <c r="B3710" s="74">
        <v>0.36404864583634766</v>
      </c>
      <c r="C3710" s="16">
        <v>0.45154894181666272</v>
      </c>
      <c r="D3710" s="107">
        <v>0.48264675241276711</v>
      </c>
      <c r="E3710" s="169">
        <v>0.44137034472544573</v>
      </c>
      <c r="F3710" s="248">
        <v>0.43490365291000765</v>
      </c>
    </row>
    <row r="3711" spans="1:6" x14ac:dyDescent="0.3">
      <c r="A3711" s="63" t="s">
        <v>230</v>
      </c>
      <c r="B3711" s="74">
        <v>0.36277304857245324</v>
      </c>
      <c r="C3711" s="16">
        <v>0.31802098728099026</v>
      </c>
      <c r="D3711" s="107">
        <v>0.29630445260500932</v>
      </c>
      <c r="E3711" s="169">
        <v>0.30793540685906579</v>
      </c>
      <c r="F3711" s="248">
        <v>0.32125851168325764</v>
      </c>
    </row>
    <row r="3712" spans="1:6" x14ac:dyDescent="0.3">
      <c r="A3712" s="63" t="s">
        <v>282</v>
      </c>
      <c r="B3712" s="74">
        <v>0.13469498792962881</v>
      </c>
      <c r="C3712" s="16">
        <v>9.2300201430064399E-2</v>
      </c>
      <c r="D3712" s="107">
        <v>6.2059840049833184E-2</v>
      </c>
      <c r="E3712" s="169">
        <v>0.10017202727626023</v>
      </c>
      <c r="F3712" s="248">
        <v>9.7306755883260335E-2</v>
      </c>
    </row>
    <row r="3713" spans="1:6" x14ac:dyDescent="0.3">
      <c r="A3713" s="64" t="s">
        <v>5</v>
      </c>
      <c r="B3713" s="77">
        <v>1</v>
      </c>
      <c r="C3713" s="19">
        <v>1</v>
      </c>
      <c r="D3713" s="108">
        <v>1</v>
      </c>
      <c r="E3713" s="170">
        <v>1</v>
      </c>
      <c r="F3713" s="247">
        <v>1</v>
      </c>
    </row>
    <row r="3714" spans="1:6" s="22" customFormat="1" x14ac:dyDescent="0.3">
      <c r="A3714" s="267" t="s">
        <v>6</v>
      </c>
      <c r="B3714" s="79">
        <v>499.99999999999989</v>
      </c>
      <c r="C3714" s="28">
        <v>499.99999131190202</v>
      </c>
      <c r="D3714" s="109">
        <v>500.00000847457659</v>
      </c>
      <c r="E3714" s="160">
        <v>499.99430379746764</v>
      </c>
      <c r="F3714" s="269">
        <v>1999.9943035839551</v>
      </c>
    </row>
    <row r="3715" spans="1:6" s="22" customFormat="1" x14ac:dyDescent="0.3">
      <c r="A3715" s="268" t="s">
        <v>7</v>
      </c>
      <c r="B3715" s="80">
        <v>812</v>
      </c>
      <c r="C3715" s="25">
        <v>1151</v>
      </c>
      <c r="D3715" s="110">
        <v>472</v>
      </c>
      <c r="E3715" s="161">
        <v>395</v>
      </c>
      <c r="F3715" s="271">
        <v>2830</v>
      </c>
    </row>
    <row r="3717" spans="1:6" x14ac:dyDescent="0.3">
      <c r="A3717" s="31" t="s">
        <v>296</v>
      </c>
      <c r="B3717" s="14">
        <f t="shared" ref="B3717" si="761">B3708+B3709</f>
        <v>0.13848331766157029</v>
      </c>
      <c r="C3717" s="14">
        <f>C3708+C3709</f>
        <v>0.13812986947228273</v>
      </c>
      <c r="D3717" s="14">
        <f>D3708+D3709</f>
        <v>0.15898895493239032</v>
      </c>
      <c r="E3717" s="14">
        <f t="shared" ref="E3717:F3717" si="762">E3708+E3709</f>
        <v>0.15052222113922839</v>
      </c>
      <c r="F3717" s="14">
        <f t="shared" si="762"/>
        <v>0.14653107952347447</v>
      </c>
    </row>
    <row r="3718" spans="1:6" x14ac:dyDescent="0.3">
      <c r="A3718" s="32" t="s">
        <v>98</v>
      </c>
      <c r="B3718" s="14">
        <f t="shared" ref="B3718" si="763">B3710</f>
        <v>0.36404864583634766</v>
      </c>
      <c r="C3718" s="14">
        <f t="shared" ref="C3718" si="764">C3710</f>
        <v>0.45154894181666272</v>
      </c>
      <c r="D3718" s="14">
        <f>D3710</f>
        <v>0.48264675241276711</v>
      </c>
      <c r="E3718" s="14">
        <f t="shared" ref="E3718:F3718" si="765">E3710</f>
        <v>0.44137034472544573</v>
      </c>
      <c r="F3718" s="14">
        <f t="shared" si="765"/>
        <v>0.43490365291000765</v>
      </c>
    </row>
    <row r="3719" spans="1:6" x14ac:dyDescent="0.3">
      <c r="A3719" s="13" t="s">
        <v>297</v>
      </c>
      <c r="B3719" s="14">
        <f t="shared" ref="B3719" si="766">B3711+B3712</f>
        <v>0.49746803650208204</v>
      </c>
      <c r="C3719" s="14">
        <f t="shared" ref="C3719" si="767">C3711+C3712</f>
        <v>0.41032118871105466</v>
      </c>
      <c r="D3719" s="14">
        <f>D3711+D3712</f>
        <v>0.35836429265484249</v>
      </c>
      <c r="E3719" s="14">
        <f t="shared" ref="E3719:F3719" si="768">E3711+E3712</f>
        <v>0.40810743413532602</v>
      </c>
      <c r="F3719" s="14">
        <f t="shared" si="768"/>
        <v>0.41856526756651796</v>
      </c>
    </row>
    <row r="3721" spans="1:6" x14ac:dyDescent="0.3">
      <c r="A3721" s="255" t="s">
        <v>100</v>
      </c>
      <c r="B3721" s="35">
        <v>3.4554903002958879</v>
      </c>
      <c r="C3721" s="35">
        <v>3.3304427199034361</v>
      </c>
      <c r="D3721" s="34">
        <v>3.2421615043701402</v>
      </c>
      <c r="E3721" s="34">
        <v>3.3050166394300713</v>
      </c>
      <c r="F3721" s="34">
        <v>3.3332778711169677</v>
      </c>
    </row>
    <row r="3723" spans="1:6" x14ac:dyDescent="0.3">
      <c r="A3723" s="26" t="s">
        <v>8</v>
      </c>
      <c r="B3723" s="26" t="s">
        <v>9</v>
      </c>
    </row>
    <row r="3724" spans="1:6" x14ac:dyDescent="0.3">
      <c r="A3724" s="26" t="s">
        <v>10</v>
      </c>
      <c r="B3724" s="26" t="s">
        <v>11</v>
      </c>
    </row>
    <row r="3725" spans="1:6" x14ac:dyDescent="0.3">
      <c r="A3725" s="1"/>
      <c r="B3725" s="84"/>
    </row>
    <row r="3726" spans="1:6" x14ac:dyDescent="0.3">
      <c r="A3726" s="61" t="s">
        <v>365</v>
      </c>
      <c r="B3726" s="66"/>
      <c r="E3726" s="165"/>
    </row>
    <row r="3727" spans="1:6" x14ac:dyDescent="0.3">
      <c r="A3727" s="1"/>
    </row>
    <row r="3728" spans="1:6" x14ac:dyDescent="0.3">
      <c r="A3728" s="1"/>
      <c r="B3728" s="68" t="s">
        <v>492</v>
      </c>
      <c r="C3728" s="10" t="s">
        <v>394</v>
      </c>
      <c r="D3728" s="105" t="s">
        <v>517</v>
      </c>
      <c r="E3728" s="167" t="s">
        <v>577</v>
      </c>
      <c r="F3728" s="250" t="s">
        <v>5</v>
      </c>
    </row>
    <row r="3729" spans="1:6" x14ac:dyDescent="0.3">
      <c r="A3729" s="62" t="s">
        <v>281</v>
      </c>
      <c r="B3729" s="71">
        <v>4.4771791168354051E-2</v>
      </c>
      <c r="C3729" s="12">
        <v>3.3566808576312959E-2</v>
      </c>
      <c r="D3729" s="106">
        <v>1.7913995459084817E-2</v>
      </c>
      <c r="E3729" s="168">
        <v>5.2740600842288134E-2</v>
      </c>
      <c r="F3729" s="249">
        <v>3.7248254821806971E-2</v>
      </c>
    </row>
    <row r="3730" spans="1:6" x14ac:dyDescent="0.3">
      <c r="A3730" s="63" t="s">
        <v>229</v>
      </c>
      <c r="B3730" s="74">
        <v>0.14749003313720113</v>
      </c>
      <c r="C3730" s="16">
        <v>0.10340872030249734</v>
      </c>
      <c r="D3730" s="107">
        <v>0.14499420728823351</v>
      </c>
      <c r="E3730" s="169">
        <v>0.14113451925401688</v>
      </c>
      <c r="F3730" s="248">
        <v>0.13425685058669259</v>
      </c>
    </row>
    <row r="3731" spans="1:6" x14ac:dyDescent="0.3">
      <c r="A3731" s="63" t="s">
        <v>93</v>
      </c>
      <c r="B3731" s="74">
        <v>0.4358565787643765</v>
      </c>
      <c r="C3731" s="16">
        <v>0.48282715869378201</v>
      </c>
      <c r="D3731" s="107">
        <v>0.52183324327401315</v>
      </c>
      <c r="E3731" s="169">
        <v>0.43359987645428816</v>
      </c>
      <c r="F3731" s="248">
        <v>0.46852931394294622</v>
      </c>
    </row>
    <row r="3732" spans="1:6" x14ac:dyDescent="0.3">
      <c r="A3732" s="63" t="s">
        <v>230</v>
      </c>
      <c r="B3732" s="74">
        <v>0.27534121646825743</v>
      </c>
      <c r="C3732" s="16">
        <v>0.29831276799848416</v>
      </c>
      <c r="D3732" s="107">
        <v>0.27551131524557088</v>
      </c>
      <c r="E3732" s="169">
        <v>0.29197244019235691</v>
      </c>
      <c r="F3732" s="248">
        <v>0.28528441582998865</v>
      </c>
    </row>
    <row r="3733" spans="1:6" x14ac:dyDescent="0.3">
      <c r="A3733" s="63" t="s">
        <v>282</v>
      </c>
      <c r="B3733" s="74">
        <v>9.6540380461810849E-2</v>
      </c>
      <c r="C3733" s="16">
        <v>8.188454442892347E-2</v>
      </c>
      <c r="D3733" s="107">
        <v>3.9747238733097622E-2</v>
      </c>
      <c r="E3733" s="169">
        <v>8.0552563257049833E-2</v>
      </c>
      <c r="F3733" s="248">
        <v>7.4681164818565682E-2</v>
      </c>
    </row>
    <row r="3734" spans="1:6" x14ac:dyDescent="0.3">
      <c r="A3734" s="64" t="s">
        <v>5</v>
      </c>
      <c r="B3734" s="77">
        <v>1</v>
      </c>
      <c r="C3734" s="19">
        <v>1</v>
      </c>
      <c r="D3734" s="108">
        <v>1</v>
      </c>
      <c r="E3734" s="170">
        <v>1</v>
      </c>
      <c r="F3734" s="247">
        <v>1</v>
      </c>
    </row>
    <row r="3735" spans="1:6" s="22" customFormat="1" x14ac:dyDescent="0.3">
      <c r="A3735" s="267" t="s">
        <v>6</v>
      </c>
      <c r="B3735" s="79">
        <v>499.99999999999989</v>
      </c>
      <c r="C3735" s="28">
        <v>499.99999131190202</v>
      </c>
      <c r="D3735" s="109">
        <v>500.00000847457659</v>
      </c>
      <c r="E3735" s="160">
        <v>499.99430379746764</v>
      </c>
      <c r="F3735" s="269">
        <v>1999.9943035839551</v>
      </c>
    </row>
    <row r="3736" spans="1:6" s="22" customFormat="1" x14ac:dyDescent="0.3">
      <c r="A3736" s="268" t="s">
        <v>7</v>
      </c>
      <c r="B3736" s="80">
        <v>812</v>
      </c>
      <c r="C3736" s="25">
        <v>1151</v>
      </c>
      <c r="D3736" s="110">
        <v>472</v>
      </c>
      <c r="E3736" s="161">
        <v>395</v>
      </c>
      <c r="F3736" s="271">
        <v>2830</v>
      </c>
    </row>
    <row r="3738" spans="1:6" x14ac:dyDescent="0.3">
      <c r="A3738" s="31" t="s">
        <v>296</v>
      </c>
      <c r="B3738" s="14">
        <f t="shared" ref="B3738" si="769">B3729+B3730</f>
        <v>0.19226182430555519</v>
      </c>
      <c r="C3738" s="14">
        <f>C3729+C3730</f>
        <v>0.13697552887881032</v>
      </c>
      <c r="D3738" s="14">
        <f>D3729+D3730</f>
        <v>0.16290820274731832</v>
      </c>
      <c r="E3738" s="14">
        <f t="shared" ref="E3738:F3738" si="770">E3729+E3730</f>
        <v>0.193875120096305</v>
      </c>
      <c r="F3738" s="14">
        <f t="shared" si="770"/>
        <v>0.17150510540849956</v>
      </c>
    </row>
    <row r="3739" spans="1:6" x14ac:dyDescent="0.3">
      <c r="A3739" s="32" t="s">
        <v>98</v>
      </c>
      <c r="B3739" s="14">
        <f t="shared" ref="B3739" si="771">B3731</f>
        <v>0.4358565787643765</v>
      </c>
      <c r="C3739" s="14">
        <f t="shared" ref="C3739" si="772">C3731</f>
        <v>0.48282715869378201</v>
      </c>
      <c r="D3739" s="14">
        <f>D3731</f>
        <v>0.52183324327401315</v>
      </c>
      <c r="E3739" s="14">
        <f t="shared" ref="E3739:F3739" si="773">E3731</f>
        <v>0.43359987645428816</v>
      </c>
      <c r="F3739" s="14">
        <f t="shared" si="773"/>
        <v>0.46852931394294622</v>
      </c>
    </row>
    <row r="3740" spans="1:6" x14ac:dyDescent="0.3">
      <c r="A3740" s="13" t="s">
        <v>297</v>
      </c>
      <c r="B3740" s="14">
        <f t="shared" ref="B3740" si="774">B3732+B3733</f>
        <v>0.37188159693006828</v>
      </c>
      <c r="C3740" s="14">
        <f t="shared" ref="C3740" si="775">C3732+C3733</f>
        <v>0.38019731242740762</v>
      </c>
      <c r="D3740" s="14">
        <f>D3732+D3733</f>
        <v>0.31525855397866848</v>
      </c>
      <c r="E3740" s="14">
        <f t="shared" ref="E3740:F3740" si="776">E3732+E3733</f>
        <v>0.37252500344940676</v>
      </c>
      <c r="F3740" s="14">
        <f t="shared" si="776"/>
        <v>0.35996558064855433</v>
      </c>
    </row>
    <row r="3742" spans="1:6" x14ac:dyDescent="0.3">
      <c r="A3742" s="255" t="s">
        <v>100</v>
      </c>
      <c r="B3742" s="35">
        <v>3.2313883619179662</v>
      </c>
      <c r="C3742" s="35">
        <v>3.2915395194012076</v>
      </c>
      <c r="D3742" s="34">
        <v>3.1741835945053634</v>
      </c>
      <c r="E3742" s="34">
        <v>3.2064618457678637</v>
      </c>
      <c r="F3742" s="34">
        <v>3.2258933852368061</v>
      </c>
    </row>
    <row r="3744" spans="1:6" x14ac:dyDescent="0.3">
      <c r="A3744" s="26" t="s">
        <v>8</v>
      </c>
      <c r="B3744" s="26" t="s">
        <v>9</v>
      </c>
    </row>
    <row r="3745" spans="1:6" x14ac:dyDescent="0.3">
      <c r="A3745" s="26" t="s">
        <v>10</v>
      </c>
      <c r="B3745" s="26" t="s">
        <v>11</v>
      </c>
    </row>
    <row r="3746" spans="1:6" x14ac:dyDescent="0.3">
      <c r="A3746" s="1"/>
      <c r="B3746" s="84"/>
    </row>
    <row r="3747" spans="1:6" x14ac:dyDescent="0.3">
      <c r="A3747" s="164" t="s">
        <v>601</v>
      </c>
      <c r="B3747" s="66"/>
      <c r="E3747" s="165"/>
    </row>
    <row r="3748" spans="1:6" x14ac:dyDescent="0.3">
      <c r="A3748" s="1"/>
    </row>
    <row r="3749" spans="1:6" x14ac:dyDescent="0.3">
      <c r="A3749" s="1"/>
      <c r="B3749" s="68" t="s">
        <v>492</v>
      </c>
      <c r="C3749" s="10" t="s">
        <v>394</v>
      </c>
      <c r="D3749" s="105" t="s">
        <v>517</v>
      </c>
      <c r="E3749" s="167" t="s">
        <v>577</v>
      </c>
      <c r="F3749" s="250" t="s">
        <v>5</v>
      </c>
    </row>
    <row r="3750" spans="1:6" x14ac:dyDescent="0.3">
      <c r="A3750" s="62" t="s">
        <v>281</v>
      </c>
      <c r="B3750" s="71">
        <v>5.0928162762645467E-2</v>
      </c>
      <c r="C3750" s="12">
        <v>3.4826685227223084E-2</v>
      </c>
      <c r="D3750" s="106">
        <v>2.1993029288253734E-2</v>
      </c>
      <c r="E3750" s="168">
        <v>3.2312520016050866E-2</v>
      </c>
      <c r="F3750" s="249">
        <v>3.5015106966424597E-2</v>
      </c>
    </row>
    <row r="3751" spans="1:6" x14ac:dyDescent="0.3">
      <c r="A3751" s="63" t="s">
        <v>229</v>
      </c>
      <c r="B3751" s="74">
        <v>0.14618391042906673</v>
      </c>
      <c r="C3751" s="16">
        <v>0.11983474925864034</v>
      </c>
      <c r="D3751" s="107">
        <v>0.12923881984340962</v>
      </c>
      <c r="E3751" s="169">
        <v>7.9321916325629099E-2</v>
      </c>
      <c r="F3751" s="248">
        <v>0.11864496099991982</v>
      </c>
    </row>
    <row r="3752" spans="1:6" x14ac:dyDescent="0.3">
      <c r="A3752" s="63" t="s">
        <v>93</v>
      </c>
      <c r="B3752" s="74">
        <v>0.52437572719239567</v>
      </c>
      <c r="C3752" s="16">
        <v>0.4648098395275384</v>
      </c>
      <c r="D3752" s="107">
        <v>0.37252181995725736</v>
      </c>
      <c r="E3752" s="169">
        <v>0.29130559715237303</v>
      </c>
      <c r="F3752" s="248">
        <v>0.4132535928810796</v>
      </c>
    </row>
    <row r="3753" spans="1:6" x14ac:dyDescent="0.3">
      <c r="A3753" s="63" t="s">
        <v>230</v>
      </c>
      <c r="B3753" s="74">
        <v>0.20743126066787954</v>
      </c>
      <c r="C3753" s="16">
        <v>0.28911620137473842</v>
      </c>
      <c r="D3753" s="107">
        <v>0.40930852696087267</v>
      </c>
      <c r="E3753" s="169">
        <v>0.44741724905726715</v>
      </c>
      <c r="F3753" s="248">
        <v>0.3383179993040194</v>
      </c>
    </row>
    <row r="3754" spans="1:6" x14ac:dyDescent="0.3">
      <c r="A3754" s="63" t="s">
        <v>282</v>
      </c>
      <c r="B3754" s="74">
        <v>7.1080938948012595E-2</v>
      </c>
      <c r="C3754" s="16">
        <v>9.141252461185978E-2</v>
      </c>
      <c r="D3754" s="107">
        <v>6.6937803950206681E-2</v>
      </c>
      <c r="E3754" s="169">
        <v>0.14964271744867996</v>
      </c>
      <c r="F3754" s="248">
        <v>9.4768339848556635E-2</v>
      </c>
    </row>
    <row r="3755" spans="1:6" x14ac:dyDescent="0.3">
      <c r="A3755" s="64" t="s">
        <v>5</v>
      </c>
      <c r="B3755" s="77">
        <v>1</v>
      </c>
      <c r="C3755" s="19">
        <v>1</v>
      </c>
      <c r="D3755" s="108">
        <v>1</v>
      </c>
      <c r="E3755" s="170">
        <v>1</v>
      </c>
      <c r="F3755" s="247">
        <v>1</v>
      </c>
    </row>
    <row r="3756" spans="1:6" s="22" customFormat="1" x14ac:dyDescent="0.3">
      <c r="A3756" s="267" t="s">
        <v>6</v>
      </c>
      <c r="B3756" s="79">
        <v>499.99999999999989</v>
      </c>
      <c r="C3756" s="28">
        <v>499.99999131190202</v>
      </c>
      <c r="D3756" s="109">
        <v>500.00000847457659</v>
      </c>
      <c r="E3756" s="160">
        <v>499.99430379746764</v>
      </c>
      <c r="F3756" s="269">
        <v>1999.9943035839551</v>
      </c>
    </row>
    <row r="3757" spans="1:6" s="22" customFormat="1" x14ac:dyDescent="0.3">
      <c r="A3757" s="268" t="s">
        <v>7</v>
      </c>
      <c r="B3757" s="80">
        <v>812</v>
      </c>
      <c r="C3757" s="25">
        <v>1151</v>
      </c>
      <c r="D3757" s="110">
        <v>472</v>
      </c>
      <c r="E3757" s="161">
        <v>395</v>
      </c>
      <c r="F3757" s="271">
        <v>2830</v>
      </c>
    </row>
    <row r="3759" spans="1:6" x14ac:dyDescent="0.3">
      <c r="A3759" s="31" t="s">
        <v>296</v>
      </c>
      <c r="B3759" s="14">
        <f t="shared" ref="B3759" si="777">B3750+B3751</f>
        <v>0.1971120731917122</v>
      </c>
      <c r="C3759" s="14">
        <f>C3750+C3751</f>
        <v>0.15466143448586342</v>
      </c>
      <c r="D3759" s="14">
        <f>D3750+D3751</f>
        <v>0.15123184913166335</v>
      </c>
      <c r="E3759" s="14">
        <f t="shared" ref="E3759:F3759" si="778">E3750+E3751</f>
        <v>0.11163443634167997</v>
      </c>
      <c r="F3759" s="14">
        <f t="shared" si="778"/>
        <v>0.1536600679663444</v>
      </c>
    </row>
    <row r="3760" spans="1:6" x14ac:dyDescent="0.3">
      <c r="A3760" s="32" t="s">
        <v>98</v>
      </c>
      <c r="B3760" s="14">
        <f t="shared" ref="B3760" si="779">B3752</f>
        <v>0.52437572719239567</v>
      </c>
      <c r="C3760" s="14">
        <f t="shared" ref="C3760" si="780">C3752</f>
        <v>0.4648098395275384</v>
      </c>
      <c r="D3760" s="14">
        <f>D3752</f>
        <v>0.37252181995725736</v>
      </c>
      <c r="E3760" s="14">
        <f t="shared" ref="E3760:F3760" si="781">E3752</f>
        <v>0.29130559715237303</v>
      </c>
      <c r="F3760" s="14">
        <f t="shared" si="781"/>
        <v>0.4132535928810796</v>
      </c>
    </row>
    <row r="3761" spans="1:6" x14ac:dyDescent="0.3">
      <c r="A3761" s="13" t="s">
        <v>297</v>
      </c>
      <c r="B3761" s="14">
        <f t="shared" ref="B3761" si="782">B3753+B3754</f>
        <v>0.27851219961589213</v>
      </c>
      <c r="C3761" s="14">
        <f t="shared" ref="C3761" si="783">C3753+C3754</f>
        <v>0.3805287259865982</v>
      </c>
      <c r="D3761" s="14">
        <f>D3753+D3754</f>
        <v>0.47624633091107937</v>
      </c>
      <c r="E3761" s="14">
        <f t="shared" ref="E3761:F3761" si="784">E3753+E3754</f>
        <v>0.59705996650594706</v>
      </c>
      <c r="F3761" s="14">
        <f t="shared" si="784"/>
        <v>0.43308633915257605</v>
      </c>
    </row>
    <row r="3763" spans="1:6" x14ac:dyDescent="0.3">
      <c r="A3763" s="255" t="s">
        <v>100</v>
      </c>
      <c r="B3763" s="35">
        <v>3.1015529026095452</v>
      </c>
      <c r="C3763" s="35">
        <v>3.2824531308853726</v>
      </c>
      <c r="D3763" s="34">
        <v>3.3699592564413674</v>
      </c>
      <c r="E3763" s="34">
        <v>3.6027557275968953</v>
      </c>
      <c r="F3763" s="34">
        <v>3.3391795040683636</v>
      </c>
    </row>
    <row r="3765" spans="1:6" x14ac:dyDescent="0.3">
      <c r="A3765" s="26" t="s">
        <v>8</v>
      </c>
      <c r="B3765" s="26" t="s">
        <v>9</v>
      </c>
    </row>
    <row r="3766" spans="1:6" x14ac:dyDescent="0.3">
      <c r="A3766" s="26" t="s">
        <v>10</v>
      </c>
      <c r="B3766" s="26" t="s">
        <v>11</v>
      </c>
    </row>
    <row r="3767" spans="1:6" x14ac:dyDescent="0.3">
      <c r="A3767" s="1"/>
      <c r="B3767" s="84"/>
    </row>
    <row r="3768" spans="1:6" x14ac:dyDescent="0.3">
      <c r="A3768" s="61" t="s">
        <v>366</v>
      </c>
      <c r="B3768" s="66"/>
      <c r="E3768" s="165"/>
    </row>
    <row r="3769" spans="1:6" x14ac:dyDescent="0.3">
      <c r="A3769" s="1"/>
    </row>
    <row r="3770" spans="1:6" x14ac:dyDescent="0.3">
      <c r="A3770" s="1"/>
      <c r="B3770" s="68" t="s">
        <v>492</v>
      </c>
      <c r="C3770" s="10" t="s">
        <v>394</v>
      </c>
      <c r="D3770" s="105" t="s">
        <v>517</v>
      </c>
      <c r="E3770" s="167" t="s">
        <v>577</v>
      </c>
      <c r="F3770" s="250" t="s">
        <v>5</v>
      </c>
    </row>
    <row r="3771" spans="1:6" x14ac:dyDescent="0.3">
      <c r="A3771" s="62" t="s">
        <v>281</v>
      </c>
      <c r="B3771" s="71">
        <v>3.877598341076418E-2</v>
      </c>
      <c r="C3771" s="12">
        <v>6.9197542470852309E-3</v>
      </c>
      <c r="D3771" s="106">
        <v>2.8791419003535252E-3</v>
      </c>
      <c r="E3771" s="168">
        <v>4.5005576012891379E-3</v>
      </c>
      <c r="F3771" s="249">
        <v>1.3268884246511745E-2</v>
      </c>
    </row>
    <row r="3772" spans="1:6" x14ac:dyDescent="0.3">
      <c r="A3772" s="63" t="s">
        <v>229</v>
      </c>
      <c r="B3772" s="74">
        <v>6.6566592050270754E-2</v>
      </c>
      <c r="C3772" s="16">
        <v>2.1842782308302083E-2</v>
      </c>
      <c r="D3772" s="107">
        <v>1.6234745487546678E-2</v>
      </c>
      <c r="E3772" s="169">
        <v>5.731204532709879E-3</v>
      </c>
      <c r="F3772" s="248">
        <v>2.7593893338709936E-2</v>
      </c>
    </row>
    <row r="3773" spans="1:6" x14ac:dyDescent="0.3">
      <c r="A3773" s="63" t="s">
        <v>93</v>
      </c>
      <c r="B3773" s="74">
        <v>0.1668647767997832</v>
      </c>
      <c r="C3773" s="16">
        <v>0.2053379792413203</v>
      </c>
      <c r="D3773" s="107">
        <v>0.1529110991032015</v>
      </c>
      <c r="E3773" s="169">
        <v>6.8352424268124726E-2</v>
      </c>
      <c r="F3773" s="248">
        <v>0.14836679751391413</v>
      </c>
    </row>
    <row r="3774" spans="1:6" x14ac:dyDescent="0.3">
      <c r="A3774" s="63" t="s">
        <v>230</v>
      </c>
      <c r="B3774" s="74">
        <v>0.44387292672709011</v>
      </c>
      <c r="C3774" s="16">
        <v>0.45591444927740116</v>
      </c>
      <c r="D3774" s="107">
        <v>0.52807088511744282</v>
      </c>
      <c r="E3774" s="169">
        <v>0.43194719939847398</v>
      </c>
      <c r="F3774" s="248">
        <v>0.46495145943629118</v>
      </c>
    </row>
    <row r="3775" spans="1:6" x14ac:dyDescent="0.3">
      <c r="A3775" s="63" t="s">
        <v>282</v>
      </c>
      <c r="B3775" s="74">
        <v>0.28391972101209184</v>
      </c>
      <c r="C3775" s="16">
        <v>0.30998503492589119</v>
      </c>
      <c r="D3775" s="107">
        <v>0.29990412839145547</v>
      </c>
      <c r="E3775" s="169">
        <v>0.48946861419940235</v>
      </c>
      <c r="F3775" s="248">
        <v>0.34581896546457286</v>
      </c>
    </row>
    <row r="3776" spans="1:6" x14ac:dyDescent="0.3">
      <c r="A3776" s="64" t="s">
        <v>5</v>
      </c>
      <c r="B3776" s="77">
        <v>1</v>
      </c>
      <c r="C3776" s="19">
        <v>1</v>
      </c>
      <c r="D3776" s="108">
        <v>1</v>
      </c>
      <c r="E3776" s="170">
        <v>1</v>
      </c>
      <c r="F3776" s="247">
        <v>1</v>
      </c>
    </row>
    <row r="3777" spans="1:6" s="22" customFormat="1" x14ac:dyDescent="0.3">
      <c r="A3777" s="267" t="s">
        <v>6</v>
      </c>
      <c r="B3777" s="79">
        <v>499.99999999999989</v>
      </c>
      <c r="C3777" s="28">
        <v>499.99999131190202</v>
      </c>
      <c r="D3777" s="109">
        <v>500.00000847457659</v>
      </c>
      <c r="E3777" s="160">
        <v>499.99430379746764</v>
      </c>
      <c r="F3777" s="269">
        <v>1999.9943035839551</v>
      </c>
    </row>
    <row r="3778" spans="1:6" s="22" customFormat="1" x14ac:dyDescent="0.3">
      <c r="A3778" s="268" t="s">
        <v>7</v>
      </c>
      <c r="B3778" s="80">
        <v>812</v>
      </c>
      <c r="C3778" s="25">
        <v>1151</v>
      </c>
      <c r="D3778" s="110">
        <v>472</v>
      </c>
      <c r="E3778" s="161">
        <v>395</v>
      </c>
      <c r="F3778" s="271">
        <v>2830</v>
      </c>
    </row>
    <row r="3780" spans="1:6" x14ac:dyDescent="0.3">
      <c r="A3780" s="31" t="s">
        <v>296</v>
      </c>
      <c r="B3780" s="14">
        <f t="shared" ref="B3780" si="785">B3771+B3772</f>
        <v>0.10534257546103493</v>
      </c>
      <c r="C3780" s="14">
        <f>C3771+C3772</f>
        <v>2.8762536555387314E-2</v>
      </c>
      <c r="D3780" s="14">
        <f>D3771+D3772</f>
        <v>1.9113887387900205E-2</v>
      </c>
      <c r="E3780" s="14">
        <f t="shared" ref="E3780:F3780" si="786">E3771+E3772</f>
        <v>1.0231762133999017E-2</v>
      </c>
      <c r="F3780" s="14">
        <f t="shared" si="786"/>
        <v>4.086277758522168E-2</v>
      </c>
    </row>
    <row r="3781" spans="1:6" x14ac:dyDescent="0.3">
      <c r="A3781" s="32" t="s">
        <v>98</v>
      </c>
      <c r="B3781" s="14">
        <f t="shared" ref="B3781" si="787">B3773</f>
        <v>0.1668647767997832</v>
      </c>
      <c r="C3781" s="14">
        <f t="shared" ref="C3781" si="788">C3773</f>
        <v>0.2053379792413203</v>
      </c>
      <c r="D3781" s="14">
        <f>D3773</f>
        <v>0.1529110991032015</v>
      </c>
      <c r="E3781" s="14">
        <f t="shared" ref="E3781:F3781" si="789">E3773</f>
        <v>6.8352424268124726E-2</v>
      </c>
      <c r="F3781" s="14">
        <f t="shared" si="789"/>
        <v>0.14836679751391413</v>
      </c>
    </row>
    <row r="3782" spans="1:6" x14ac:dyDescent="0.3">
      <c r="A3782" s="13" t="s">
        <v>297</v>
      </c>
      <c r="B3782" s="14">
        <f t="shared" ref="B3782" si="790">B3774+B3775</f>
        <v>0.72779264773918195</v>
      </c>
      <c r="C3782" s="14">
        <f t="shared" ref="C3782" si="791">C3774+C3775</f>
        <v>0.76589948420329235</v>
      </c>
      <c r="D3782" s="14">
        <f>D3774+D3775</f>
        <v>0.82797501350889835</v>
      </c>
      <c r="E3782" s="14">
        <f t="shared" ref="E3782:F3782" si="792">E3774+E3775</f>
        <v>0.92141581359787628</v>
      </c>
      <c r="F3782" s="14">
        <f t="shared" si="792"/>
        <v>0.81077042490086404</v>
      </c>
    </row>
    <row r="3784" spans="1:6" x14ac:dyDescent="0.3">
      <c r="A3784" s="255" t="s">
        <v>100</v>
      </c>
      <c r="B3784" s="35">
        <v>3.8675938098794762</v>
      </c>
      <c r="C3784" s="35">
        <v>4.0402022283267112</v>
      </c>
      <c r="D3784" s="34">
        <v>4.1058861126120982</v>
      </c>
      <c r="E3784" s="34">
        <v>4.396152108061993</v>
      </c>
      <c r="F3784" s="34">
        <v>4.1024577285337172</v>
      </c>
    </row>
    <row r="3786" spans="1:6" x14ac:dyDescent="0.3">
      <c r="A3786" s="26" t="s">
        <v>8</v>
      </c>
      <c r="B3786" s="26" t="s">
        <v>9</v>
      </c>
    </row>
    <row r="3787" spans="1:6" x14ac:dyDescent="0.3">
      <c r="A3787" s="26" t="s">
        <v>10</v>
      </c>
      <c r="B3787" s="26" t="s">
        <v>11</v>
      </c>
    </row>
    <row r="3788" spans="1:6" x14ac:dyDescent="0.3">
      <c r="A3788" s="1"/>
      <c r="B3788" s="84"/>
    </row>
    <row r="3789" spans="1:6" x14ac:dyDescent="0.3">
      <c r="A3789" s="61" t="s">
        <v>367</v>
      </c>
      <c r="B3789" s="66"/>
      <c r="E3789" s="165"/>
    </row>
    <row r="3790" spans="1:6" x14ac:dyDescent="0.3">
      <c r="A3790" s="1"/>
    </row>
    <row r="3791" spans="1:6" x14ac:dyDescent="0.3">
      <c r="A3791" s="1"/>
      <c r="B3791" s="68" t="s">
        <v>492</v>
      </c>
      <c r="C3791" s="10" t="s">
        <v>394</v>
      </c>
      <c r="D3791" s="105" t="s">
        <v>517</v>
      </c>
      <c r="E3791" s="167" t="s">
        <v>577</v>
      </c>
      <c r="F3791" s="250" t="s">
        <v>5</v>
      </c>
    </row>
    <row r="3792" spans="1:6" x14ac:dyDescent="0.3">
      <c r="A3792" s="62" t="s">
        <v>281</v>
      </c>
      <c r="B3792" s="71">
        <v>5.7557312437323628E-2</v>
      </c>
      <c r="C3792" s="12">
        <v>2.6909664238221834E-2</v>
      </c>
      <c r="D3792" s="106">
        <v>1.6234745487546678E-2</v>
      </c>
      <c r="E3792" s="168">
        <v>3.7621694424366921E-2</v>
      </c>
      <c r="F3792" s="249">
        <v>3.458084544180498E-2</v>
      </c>
    </row>
    <row r="3793" spans="1:6" x14ac:dyDescent="0.3">
      <c r="A3793" s="63" t="s">
        <v>229</v>
      </c>
      <c r="B3793" s="74">
        <v>0.15600028278771536</v>
      </c>
      <c r="C3793" s="16">
        <v>0.10063468637071575</v>
      </c>
      <c r="D3793" s="107">
        <v>0.11012493245550946</v>
      </c>
      <c r="E3793" s="169">
        <v>8.9167091776995042E-2</v>
      </c>
      <c r="F3793" s="248">
        <v>0.11398181906422736</v>
      </c>
    </row>
    <row r="3794" spans="1:6" x14ac:dyDescent="0.3">
      <c r="A3794" s="63" t="s">
        <v>93</v>
      </c>
      <c r="B3794" s="74">
        <v>0.44748616251087175</v>
      </c>
      <c r="C3794" s="16">
        <v>0.45041814075444203</v>
      </c>
      <c r="D3794" s="107">
        <v>0.42666476819212262</v>
      </c>
      <c r="E3794" s="169">
        <v>0.37924204199794653</v>
      </c>
      <c r="F3794" s="248">
        <v>0.42595291129787222</v>
      </c>
    </row>
    <row r="3795" spans="1:6" x14ac:dyDescent="0.3">
      <c r="A3795" s="63" t="s">
        <v>230</v>
      </c>
      <c r="B3795" s="74">
        <v>0.24238960992023201</v>
      </c>
      <c r="C3795" s="16">
        <v>0.29411103204363193</v>
      </c>
      <c r="D3795" s="107">
        <v>0.35868386468332447</v>
      </c>
      <c r="E3795" s="169">
        <v>0.3627152714398012</v>
      </c>
      <c r="F3795" s="248">
        <v>0.31447480740380779</v>
      </c>
    </row>
    <row r="3796" spans="1:6" x14ac:dyDescent="0.3">
      <c r="A3796" s="63" t="s">
        <v>282</v>
      </c>
      <c r="B3796" s="74">
        <v>9.6566632343857151E-2</v>
      </c>
      <c r="C3796" s="16">
        <v>0.12792647659298845</v>
      </c>
      <c r="D3796" s="107">
        <v>8.8291689181496699E-2</v>
      </c>
      <c r="E3796" s="169">
        <v>0.1312539003608903</v>
      </c>
      <c r="F3796" s="248">
        <v>0.11100961679228769</v>
      </c>
    </row>
    <row r="3797" spans="1:6" x14ac:dyDescent="0.3">
      <c r="A3797" s="64" t="s">
        <v>5</v>
      </c>
      <c r="B3797" s="77">
        <v>1</v>
      </c>
      <c r="C3797" s="19">
        <v>1</v>
      </c>
      <c r="D3797" s="108">
        <v>1</v>
      </c>
      <c r="E3797" s="170">
        <v>1</v>
      </c>
      <c r="F3797" s="247">
        <v>1</v>
      </c>
    </row>
    <row r="3798" spans="1:6" s="22" customFormat="1" x14ac:dyDescent="0.3">
      <c r="A3798" s="267" t="s">
        <v>6</v>
      </c>
      <c r="B3798" s="79">
        <v>499.99999999999989</v>
      </c>
      <c r="C3798" s="28">
        <v>499.99999131190202</v>
      </c>
      <c r="D3798" s="109">
        <v>500.00000847457659</v>
      </c>
      <c r="E3798" s="160">
        <v>499.99430379746764</v>
      </c>
      <c r="F3798" s="269">
        <v>1999.9943035839551</v>
      </c>
    </row>
    <row r="3799" spans="1:6" s="22" customFormat="1" x14ac:dyDescent="0.3">
      <c r="A3799" s="268" t="s">
        <v>7</v>
      </c>
      <c r="B3799" s="80">
        <v>812</v>
      </c>
      <c r="C3799" s="25">
        <v>1151</v>
      </c>
      <c r="D3799" s="110">
        <v>472</v>
      </c>
      <c r="E3799" s="161">
        <v>395</v>
      </c>
      <c r="F3799" s="271">
        <v>2830</v>
      </c>
    </row>
    <row r="3801" spans="1:6" x14ac:dyDescent="0.3">
      <c r="A3801" s="31" t="s">
        <v>296</v>
      </c>
      <c r="B3801" s="14">
        <f t="shared" ref="B3801" si="793">B3792+B3793</f>
        <v>0.21355759522503898</v>
      </c>
      <c r="C3801" s="14">
        <f>C3792+C3793</f>
        <v>0.1275443506089376</v>
      </c>
      <c r="D3801" s="14">
        <f>D3792+D3793</f>
        <v>0.12635967794305614</v>
      </c>
      <c r="E3801" s="14">
        <f t="shared" ref="E3801:F3801" si="794">E3792+E3793</f>
        <v>0.12678878620136197</v>
      </c>
      <c r="F3801" s="14">
        <f t="shared" si="794"/>
        <v>0.14856266450603234</v>
      </c>
    </row>
    <row r="3802" spans="1:6" x14ac:dyDescent="0.3">
      <c r="A3802" s="32" t="s">
        <v>98</v>
      </c>
      <c r="B3802" s="14">
        <f t="shared" ref="B3802" si="795">B3794</f>
        <v>0.44748616251087175</v>
      </c>
      <c r="C3802" s="14">
        <f t="shared" ref="C3802" si="796">C3794</f>
        <v>0.45041814075444203</v>
      </c>
      <c r="D3802" s="14">
        <f>D3794</f>
        <v>0.42666476819212262</v>
      </c>
      <c r="E3802" s="14">
        <f t="shared" ref="E3802:F3802" si="797">E3794</f>
        <v>0.37924204199794653</v>
      </c>
      <c r="F3802" s="14">
        <f t="shared" si="797"/>
        <v>0.42595291129787222</v>
      </c>
    </row>
    <row r="3803" spans="1:6" x14ac:dyDescent="0.3">
      <c r="A3803" s="13" t="s">
        <v>297</v>
      </c>
      <c r="B3803" s="14">
        <f t="shared" ref="B3803" si="798">B3795+B3796</f>
        <v>0.33895624226408916</v>
      </c>
      <c r="C3803" s="14">
        <f t="shared" ref="C3803" si="799">C3795+C3796</f>
        <v>0.42203750863662037</v>
      </c>
      <c r="D3803" s="14">
        <f>D3795+D3796</f>
        <v>0.44697555386482118</v>
      </c>
      <c r="E3803" s="14">
        <f t="shared" ref="E3803:F3803" si="800">E3795+E3796</f>
        <v>0.4939691718006915</v>
      </c>
      <c r="F3803" s="14">
        <f t="shared" si="800"/>
        <v>0.42548442419609545</v>
      </c>
    </row>
    <row r="3805" spans="1:6" x14ac:dyDescent="0.3">
      <c r="A3805" s="255" t="s">
        <v>100</v>
      </c>
      <c r="B3805" s="35">
        <v>3.1644079669455842</v>
      </c>
      <c r="C3805" s="35">
        <v>3.3955099703824532</v>
      </c>
      <c r="D3805" s="34">
        <v>3.3926728196157145</v>
      </c>
      <c r="E3805" s="34">
        <v>3.4608125915358552</v>
      </c>
      <c r="F3805" s="34">
        <v>3.3533505310405496</v>
      </c>
    </row>
    <row r="3807" spans="1:6" x14ac:dyDescent="0.3">
      <c r="A3807" s="26" t="s">
        <v>8</v>
      </c>
      <c r="B3807" s="26" t="s">
        <v>9</v>
      </c>
    </row>
    <row r="3808" spans="1:6" x14ac:dyDescent="0.3">
      <c r="A3808" s="26" t="s">
        <v>10</v>
      </c>
      <c r="B3808" s="26" t="s">
        <v>11</v>
      </c>
    </row>
    <row r="3809" spans="1:6" x14ac:dyDescent="0.3">
      <c r="A3809" s="1"/>
      <c r="B3809" s="84"/>
    </row>
    <row r="3810" spans="1:6" x14ac:dyDescent="0.3">
      <c r="A3810" s="164" t="s">
        <v>600</v>
      </c>
      <c r="B3810" s="66"/>
      <c r="E3810" s="165"/>
    </row>
    <row r="3811" spans="1:6" x14ac:dyDescent="0.3">
      <c r="A3811" s="1"/>
    </row>
    <row r="3812" spans="1:6" x14ac:dyDescent="0.3">
      <c r="A3812" s="1"/>
      <c r="B3812" s="68" t="s">
        <v>492</v>
      </c>
      <c r="C3812" s="10" t="s">
        <v>394</v>
      </c>
      <c r="D3812" s="129" t="s">
        <v>517</v>
      </c>
      <c r="E3812" s="167" t="s">
        <v>577</v>
      </c>
      <c r="F3812" s="250" t="s">
        <v>5</v>
      </c>
    </row>
    <row r="3813" spans="1:6" x14ac:dyDescent="0.3">
      <c r="A3813" s="62" t="s">
        <v>281</v>
      </c>
      <c r="B3813" s="71">
        <v>5.1155760474897762E-3</v>
      </c>
      <c r="C3813" s="12">
        <v>4.6709401332917563E-3</v>
      </c>
      <c r="D3813" s="111"/>
      <c r="E3813" s="168">
        <v>3.2699106698683964E-3</v>
      </c>
      <c r="F3813" s="249">
        <v>3.2641066761897887E-3</v>
      </c>
    </row>
    <row r="3814" spans="1:6" x14ac:dyDescent="0.3">
      <c r="A3814" s="63" t="s">
        <v>229</v>
      </c>
      <c r="B3814" s="74">
        <v>4.1234014282733246E-2</v>
      </c>
      <c r="C3814" s="16">
        <v>1.9401373056496526E-2</v>
      </c>
      <c r="D3814" s="112">
        <v>2.3672279259791863E-2</v>
      </c>
      <c r="E3814" s="169">
        <v>6.9618514641306166E-3</v>
      </c>
      <c r="F3814" s="248">
        <v>2.2817424692527868E-2</v>
      </c>
    </row>
    <row r="3815" spans="1:6" x14ac:dyDescent="0.3">
      <c r="A3815" s="63" t="s">
        <v>93</v>
      </c>
      <c r="B3815" s="74">
        <v>0.2872350284600928</v>
      </c>
      <c r="C3815" s="16">
        <v>0.25886912178747412</v>
      </c>
      <c r="D3815" s="107">
        <v>0.17578444829178883</v>
      </c>
      <c r="E3815" s="169">
        <v>0.1296721101885972</v>
      </c>
      <c r="F3815" s="248">
        <v>0.21289041383918075</v>
      </c>
    </row>
    <row r="3816" spans="1:6" x14ac:dyDescent="0.3">
      <c r="A3816" s="63" t="s">
        <v>230</v>
      </c>
      <c r="B3816" s="74">
        <v>0.36155642646683012</v>
      </c>
      <c r="C3816" s="16">
        <v>0.38813708580603096</v>
      </c>
      <c r="D3816" s="107">
        <v>0.47360836485409563</v>
      </c>
      <c r="E3816" s="169">
        <v>0.4388736074208438</v>
      </c>
      <c r="F3816" s="248">
        <v>0.41554380505640426</v>
      </c>
    </row>
    <row r="3817" spans="1:6" x14ac:dyDescent="0.3">
      <c r="A3817" s="63" t="s">
        <v>282</v>
      </c>
      <c r="B3817" s="74">
        <v>0.30485895474285407</v>
      </c>
      <c r="C3817" s="16">
        <v>0.32892147921670672</v>
      </c>
      <c r="D3817" s="107">
        <v>0.32693490759432359</v>
      </c>
      <c r="E3817" s="169">
        <v>0.42122252025655998</v>
      </c>
      <c r="F3817" s="248">
        <v>0.34548424973569736</v>
      </c>
    </row>
    <row r="3818" spans="1:6" x14ac:dyDescent="0.3">
      <c r="A3818" s="64" t="s">
        <v>5</v>
      </c>
      <c r="B3818" s="77">
        <v>1</v>
      </c>
      <c r="C3818" s="19">
        <v>1</v>
      </c>
      <c r="D3818" s="108">
        <v>1</v>
      </c>
      <c r="E3818" s="170">
        <v>1</v>
      </c>
      <c r="F3818" s="247">
        <v>1</v>
      </c>
    </row>
    <row r="3819" spans="1:6" s="22" customFormat="1" x14ac:dyDescent="0.3">
      <c r="A3819" s="267" t="s">
        <v>6</v>
      </c>
      <c r="B3819" s="79">
        <v>499.99999999999989</v>
      </c>
      <c r="C3819" s="28">
        <v>499.99999131190202</v>
      </c>
      <c r="D3819" s="109">
        <v>500.00000847457659</v>
      </c>
      <c r="E3819" s="160">
        <v>499.99430379746764</v>
      </c>
      <c r="F3819" s="269">
        <v>1999.9943035839551</v>
      </c>
    </row>
    <row r="3820" spans="1:6" s="22" customFormat="1" x14ac:dyDescent="0.3">
      <c r="A3820" s="268" t="s">
        <v>7</v>
      </c>
      <c r="B3820" s="80">
        <v>812</v>
      </c>
      <c r="C3820" s="25">
        <v>1151</v>
      </c>
      <c r="D3820" s="110">
        <v>472</v>
      </c>
      <c r="E3820" s="161">
        <v>395</v>
      </c>
      <c r="F3820" s="271">
        <v>2830</v>
      </c>
    </row>
    <row r="3822" spans="1:6" x14ac:dyDescent="0.3">
      <c r="A3822" s="31" t="s">
        <v>296</v>
      </c>
      <c r="B3822" s="14">
        <f t="shared" ref="B3822" si="801">B3813+B3814</f>
        <v>4.6349590330223026E-2</v>
      </c>
      <c r="C3822" s="14">
        <f>C3813+C3814</f>
        <v>2.407231318978828E-2</v>
      </c>
      <c r="D3822" s="14">
        <f>D3813+D3814</f>
        <v>2.3672279259791863E-2</v>
      </c>
      <c r="E3822" s="14">
        <f t="shared" ref="E3822:F3822" si="802">E3813+E3814</f>
        <v>1.0231762133999013E-2</v>
      </c>
      <c r="F3822" s="14">
        <f t="shared" si="802"/>
        <v>2.6081531368717655E-2</v>
      </c>
    </row>
    <row r="3823" spans="1:6" x14ac:dyDescent="0.3">
      <c r="A3823" s="32" t="s">
        <v>98</v>
      </c>
      <c r="B3823" s="14">
        <f t="shared" ref="B3823" si="803">B3815</f>
        <v>0.2872350284600928</v>
      </c>
      <c r="C3823" s="14">
        <f t="shared" ref="C3823" si="804">C3815</f>
        <v>0.25886912178747412</v>
      </c>
      <c r="D3823" s="14">
        <f>D3815</f>
        <v>0.17578444829178883</v>
      </c>
      <c r="E3823" s="14">
        <f t="shared" ref="E3823:F3823" si="805">E3815</f>
        <v>0.1296721101885972</v>
      </c>
      <c r="F3823" s="14">
        <f t="shared" si="805"/>
        <v>0.21289041383918075</v>
      </c>
    </row>
    <row r="3824" spans="1:6" x14ac:dyDescent="0.3">
      <c r="A3824" s="13" t="s">
        <v>297</v>
      </c>
      <c r="B3824" s="14">
        <f t="shared" ref="B3824" si="806">B3816+B3817</f>
        <v>0.66641538120968424</v>
      </c>
      <c r="C3824" s="14">
        <f t="shared" ref="C3824" si="807">C3816+C3817</f>
        <v>0.71705856502273768</v>
      </c>
      <c r="D3824" s="14">
        <f>D3816+D3817</f>
        <v>0.80054327244841916</v>
      </c>
      <c r="E3824" s="14">
        <f t="shared" ref="E3824:F3824" si="808">E3816+E3817</f>
        <v>0.86009612767740373</v>
      </c>
      <c r="F3824" s="14">
        <f t="shared" si="808"/>
        <v>0.76102805479210156</v>
      </c>
    </row>
    <row r="3826" spans="1:6" x14ac:dyDescent="0.3">
      <c r="A3826" s="255" t="s">
        <v>100</v>
      </c>
      <c r="B3826" s="35">
        <v>3.9198091695748252</v>
      </c>
      <c r="C3826" s="35">
        <v>4.0172367909163622</v>
      </c>
      <c r="D3826" s="34">
        <v>4.1038059007829517</v>
      </c>
      <c r="E3826" s="34">
        <v>4.2678169751300956</v>
      </c>
      <c r="F3826" s="34">
        <v>4.0771666664828876</v>
      </c>
    </row>
    <row r="3828" spans="1:6" x14ac:dyDescent="0.3">
      <c r="A3828" s="26" t="s">
        <v>8</v>
      </c>
      <c r="B3828" s="26" t="s">
        <v>9</v>
      </c>
    </row>
    <row r="3829" spans="1:6" x14ac:dyDescent="0.3">
      <c r="A3829" s="26" t="s">
        <v>10</v>
      </c>
      <c r="B3829" s="26" t="s">
        <v>11</v>
      </c>
    </row>
    <row r="3830" spans="1:6" x14ac:dyDescent="0.3">
      <c r="A3830" s="1"/>
      <c r="B3830" s="84"/>
    </row>
    <row r="3831" spans="1:6" x14ac:dyDescent="0.3">
      <c r="A3831" s="61" t="s">
        <v>368</v>
      </c>
      <c r="B3831" s="66"/>
      <c r="E3831" s="165"/>
    </row>
    <row r="3832" spans="1:6" x14ac:dyDescent="0.3">
      <c r="A3832" s="1"/>
    </row>
    <row r="3833" spans="1:6" x14ac:dyDescent="0.3">
      <c r="A3833" s="1"/>
      <c r="B3833" s="68" t="s">
        <v>492</v>
      </c>
      <c r="C3833" s="10" t="s">
        <v>394</v>
      </c>
      <c r="D3833" s="105" t="s">
        <v>517</v>
      </c>
      <c r="E3833" s="167" t="s">
        <v>577</v>
      </c>
      <c r="F3833" s="250" t="s">
        <v>5</v>
      </c>
    </row>
    <row r="3834" spans="1:6" x14ac:dyDescent="0.3">
      <c r="A3834" s="62" t="s">
        <v>281</v>
      </c>
      <c r="B3834" s="71">
        <v>1.0591718642340575E-2</v>
      </c>
      <c r="C3834" s="12">
        <v>6.8164571123624255E-3</v>
      </c>
      <c r="D3834" s="106">
        <v>5.7582838007070505E-3</v>
      </c>
      <c r="E3834" s="168">
        <v>1.7580200280762705E-2</v>
      </c>
      <c r="F3834" s="249">
        <v>1.0186643897321861E-2</v>
      </c>
    </row>
    <row r="3835" spans="1:6" x14ac:dyDescent="0.3">
      <c r="A3835" s="63" t="s">
        <v>229</v>
      </c>
      <c r="B3835" s="74">
        <v>4.1346714222866753E-2</v>
      </c>
      <c r="C3835" s="16">
        <v>2.9158478352015297E-2</v>
      </c>
      <c r="D3835" s="107">
        <v>4.566530854804559E-2</v>
      </c>
      <c r="E3835" s="169">
        <v>5.6045954953917239E-2</v>
      </c>
      <c r="F3835" s="248">
        <v>4.3054077088454885E-2</v>
      </c>
    </row>
    <row r="3836" spans="1:6" x14ac:dyDescent="0.3">
      <c r="A3836" s="63" t="s">
        <v>93</v>
      </c>
      <c r="B3836" s="74">
        <v>0.30068795804192228</v>
      </c>
      <c r="C3836" s="16">
        <v>0.28493393197105027</v>
      </c>
      <c r="D3836" s="107">
        <v>0.23784428834162219</v>
      </c>
      <c r="E3836" s="169">
        <v>0.21637790810275073</v>
      </c>
      <c r="F3836" s="248">
        <v>0.25996114554161065</v>
      </c>
    </row>
    <row r="3837" spans="1:6" x14ac:dyDescent="0.3">
      <c r="A3837" s="63" t="s">
        <v>230</v>
      </c>
      <c r="B3837" s="74">
        <v>0.4031628511692894</v>
      </c>
      <c r="C3837" s="16">
        <v>0.41162493504126707</v>
      </c>
      <c r="D3837" s="107">
        <v>0.51911388738790043</v>
      </c>
      <c r="E3837" s="169">
        <v>0.45156666341768381</v>
      </c>
      <c r="F3837" s="248">
        <v>0.44636706990423919</v>
      </c>
    </row>
    <row r="3838" spans="1:6" x14ac:dyDescent="0.3">
      <c r="A3838" s="63" t="s">
        <v>282</v>
      </c>
      <c r="B3838" s="74">
        <v>0.24421075792358102</v>
      </c>
      <c r="C3838" s="16">
        <v>0.26746619752330481</v>
      </c>
      <c r="D3838" s="107">
        <v>0.19161823192172472</v>
      </c>
      <c r="E3838" s="169">
        <v>0.2584292732448854</v>
      </c>
      <c r="F3838" s="248">
        <v>0.2404310635683734</v>
      </c>
    </row>
    <row r="3839" spans="1:6" x14ac:dyDescent="0.3">
      <c r="A3839" s="64" t="s">
        <v>5</v>
      </c>
      <c r="B3839" s="77">
        <v>1</v>
      </c>
      <c r="C3839" s="19">
        <v>1</v>
      </c>
      <c r="D3839" s="108">
        <v>1</v>
      </c>
      <c r="E3839" s="170">
        <v>1</v>
      </c>
      <c r="F3839" s="247">
        <v>1</v>
      </c>
    </row>
    <row r="3840" spans="1:6" s="22" customFormat="1" x14ac:dyDescent="0.3">
      <c r="A3840" s="267" t="s">
        <v>6</v>
      </c>
      <c r="B3840" s="79">
        <v>499.99999999999989</v>
      </c>
      <c r="C3840" s="28">
        <v>499.99999131190202</v>
      </c>
      <c r="D3840" s="109">
        <v>500.00000847457659</v>
      </c>
      <c r="E3840" s="160">
        <v>499.99430379746764</v>
      </c>
      <c r="F3840" s="269">
        <v>1999.9943035839551</v>
      </c>
    </row>
    <row r="3841" spans="1:6" s="22" customFormat="1" x14ac:dyDescent="0.3">
      <c r="A3841" s="268" t="s">
        <v>7</v>
      </c>
      <c r="B3841" s="80">
        <v>812</v>
      </c>
      <c r="C3841" s="25">
        <v>1151</v>
      </c>
      <c r="D3841" s="110">
        <v>472</v>
      </c>
      <c r="E3841" s="161">
        <v>395</v>
      </c>
      <c r="F3841" s="271">
        <v>2830</v>
      </c>
    </row>
    <row r="3843" spans="1:6" x14ac:dyDescent="0.3">
      <c r="A3843" s="31" t="s">
        <v>296</v>
      </c>
      <c r="B3843" s="14">
        <f t="shared" ref="B3843" si="809">B3834+B3835</f>
        <v>5.1938432865207329E-2</v>
      </c>
      <c r="C3843" s="14">
        <f>C3834+C3835</f>
        <v>3.5974935464377723E-2</v>
      </c>
      <c r="D3843" s="14">
        <f>D3834+D3835</f>
        <v>5.1423592348752642E-2</v>
      </c>
      <c r="E3843" s="14">
        <f t="shared" ref="E3843:F3843" si="810">E3834+E3835</f>
        <v>7.3626155234679941E-2</v>
      </c>
      <c r="F3843" s="14">
        <f t="shared" si="810"/>
        <v>5.3240720985776743E-2</v>
      </c>
    </row>
    <row r="3844" spans="1:6" x14ac:dyDescent="0.3">
      <c r="A3844" s="32" t="s">
        <v>98</v>
      </c>
      <c r="B3844" s="14">
        <f t="shared" ref="B3844" si="811">B3836</f>
        <v>0.30068795804192228</v>
      </c>
      <c r="C3844" s="14">
        <f t="shared" ref="C3844" si="812">C3836</f>
        <v>0.28493393197105027</v>
      </c>
      <c r="D3844" s="14">
        <f>D3836</f>
        <v>0.23784428834162219</v>
      </c>
      <c r="E3844" s="14">
        <f t="shared" ref="E3844:F3844" si="813">E3836</f>
        <v>0.21637790810275073</v>
      </c>
      <c r="F3844" s="14">
        <f t="shared" si="813"/>
        <v>0.25996114554161065</v>
      </c>
    </row>
    <row r="3845" spans="1:6" x14ac:dyDescent="0.3">
      <c r="A3845" s="13" t="s">
        <v>297</v>
      </c>
      <c r="B3845" s="14">
        <f t="shared" ref="B3845" si="814">B3837+B3838</f>
        <v>0.64737360909287045</v>
      </c>
      <c r="C3845" s="14">
        <f t="shared" ref="C3845" si="815">C3837+C3838</f>
        <v>0.67909113256457188</v>
      </c>
      <c r="D3845" s="14">
        <f>D3837+D3838</f>
        <v>0.71073211930962521</v>
      </c>
      <c r="E3845" s="14">
        <f t="shared" ref="E3845:F3845" si="816">E3837+E3838</f>
        <v>0.70999593666256922</v>
      </c>
      <c r="F3845" s="14">
        <f t="shared" si="816"/>
        <v>0.68679813347261254</v>
      </c>
    </row>
    <row r="3847" spans="1:6" x14ac:dyDescent="0.3">
      <c r="A3847" s="255" t="s">
        <v>100</v>
      </c>
      <c r="B3847" s="35">
        <v>3.8290542155089025</v>
      </c>
      <c r="C3847" s="35">
        <v>3.9037659375111327</v>
      </c>
      <c r="D3847" s="34">
        <v>3.8451684750818873</v>
      </c>
      <c r="E3847" s="34">
        <v>3.8772188543920136</v>
      </c>
      <c r="F3847" s="34">
        <v>3.8638018321578875</v>
      </c>
    </row>
    <row r="3849" spans="1:6" x14ac:dyDescent="0.3">
      <c r="A3849" s="26" t="s">
        <v>8</v>
      </c>
      <c r="B3849" s="26" t="s">
        <v>9</v>
      </c>
    </row>
    <row r="3850" spans="1:6" x14ac:dyDescent="0.3">
      <c r="A3850" s="26" t="s">
        <v>10</v>
      </c>
      <c r="B3850" s="26" t="s">
        <v>11</v>
      </c>
    </row>
    <row r="3851" spans="1:6" x14ac:dyDescent="0.3">
      <c r="A3851" s="1"/>
      <c r="B3851" s="84"/>
    </row>
    <row r="3852" spans="1:6" x14ac:dyDescent="0.3">
      <c r="A3852" s="61" t="s">
        <v>369</v>
      </c>
      <c r="B3852" s="66"/>
      <c r="E3852" s="165"/>
    </row>
    <row r="3853" spans="1:6" x14ac:dyDescent="0.3">
      <c r="A3853" s="1"/>
    </row>
    <row r="3854" spans="1:6" x14ac:dyDescent="0.3">
      <c r="A3854" s="1"/>
      <c r="B3854" s="68" t="s">
        <v>492</v>
      </c>
      <c r="C3854" s="10" t="s">
        <v>394</v>
      </c>
      <c r="D3854" s="105" t="s">
        <v>517</v>
      </c>
      <c r="E3854" s="167" t="s">
        <v>577</v>
      </c>
      <c r="F3854" s="250" t="s">
        <v>5</v>
      </c>
    </row>
    <row r="3855" spans="1:6" x14ac:dyDescent="0.3">
      <c r="A3855" s="62" t="s">
        <v>281</v>
      </c>
      <c r="B3855" s="71">
        <v>2.5640640550806001E-2</v>
      </c>
      <c r="C3855" s="12">
        <v>1.4609889046218769E-2</v>
      </c>
      <c r="D3855" s="106">
        <v>4.1586274718876687E-2</v>
      </c>
      <c r="E3855" s="168">
        <v>8.712782803854735E-2</v>
      </c>
      <c r="F3855" s="249">
        <v>4.2241030363723245E-2</v>
      </c>
    </row>
    <row r="3856" spans="1:6" x14ac:dyDescent="0.3">
      <c r="A3856" s="63" t="s">
        <v>229</v>
      </c>
      <c r="B3856" s="74">
        <v>0.12139761601164559</v>
      </c>
      <c r="C3856" s="16">
        <v>0.11616349810883575</v>
      </c>
      <c r="D3856" s="107">
        <v>0.20417490543771341</v>
      </c>
      <c r="E3856" s="169">
        <v>0.2483038414361686</v>
      </c>
      <c r="F3856" s="248">
        <v>0.17250974975828645</v>
      </c>
    </row>
    <row r="3857" spans="1:6" x14ac:dyDescent="0.3">
      <c r="A3857" s="63" t="s">
        <v>93</v>
      </c>
      <c r="B3857" s="74">
        <v>0.50093951212281385</v>
      </c>
      <c r="C3857" s="16">
        <v>0.58322437155906826</v>
      </c>
      <c r="D3857" s="107">
        <v>0.5211940992170494</v>
      </c>
      <c r="E3857" s="169">
        <v>0.44541342876058027</v>
      </c>
      <c r="F3857" s="248">
        <v>0.51269304426366902</v>
      </c>
    </row>
    <row r="3858" spans="1:6" x14ac:dyDescent="0.3">
      <c r="A3858" s="63" t="s">
        <v>230</v>
      </c>
      <c r="B3858" s="74">
        <v>0.24759383185779435</v>
      </c>
      <c r="C3858" s="16">
        <v>0.21252562749827328</v>
      </c>
      <c r="D3858" s="107">
        <v>0.19161823192172472</v>
      </c>
      <c r="E3858" s="169">
        <v>0.17376273906917944</v>
      </c>
      <c r="F3858" s="248">
        <v>0.20637520038108692</v>
      </c>
    </row>
    <row r="3859" spans="1:6" x14ac:dyDescent="0.3">
      <c r="A3859" s="63" t="s">
        <v>282</v>
      </c>
      <c r="B3859" s="74">
        <v>0.10442839945694013</v>
      </c>
      <c r="C3859" s="16">
        <v>7.3476613787604089E-2</v>
      </c>
      <c r="D3859" s="107">
        <v>4.1426488704635764E-2</v>
      </c>
      <c r="E3859" s="169">
        <v>4.539216269552443E-2</v>
      </c>
      <c r="F3859" s="248">
        <v>6.6180975233234463E-2</v>
      </c>
    </row>
    <row r="3860" spans="1:6" x14ac:dyDescent="0.3">
      <c r="A3860" s="64" t="s">
        <v>5</v>
      </c>
      <c r="B3860" s="77">
        <v>1</v>
      </c>
      <c r="C3860" s="19">
        <v>1</v>
      </c>
      <c r="D3860" s="108">
        <v>1</v>
      </c>
      <c r="E3860" s="170">
        <v>1</v>
      </c>
      <c r="F3860" s="247">
        <v>1</v>
      </c>
    </row>
    <row r="3861" spans="1:6" s="22" customFormat="1" x14ac:dyDescent="0.3">
      <c r="A3861" s="267" t="s">
        <v>6</v>
      </c>
      <c r="B3861" s="79">
        <v>499.99999999999989</v>
      </c>
      <c r="C3861" s="28">
        <v>499.99999131190202</v>
      </c>
      <c r="D3861" s="109">
        <v>500.00000847457659</v>
      </c>
      <c r="E3861" s="160">
        <v>499.99430379746764</v>
      </c>
      <c r="F3861" s="269">
        <v>1999.9943035839551</v>
      </c>
    </row>
    <row r="3862" spans="1:6" s="22" customFormat="1" x14ac:dyDescent="0.3">
      <c r="A3862" s="268" t="s">
        <v>7</v>
      </c>
      <c r="B3862" s="80">
        <v>812</v>
      </c>
      <c r="C3862" s="25">
        <v>1151</v>
      </c>
      <c r="D3862" s="110">
        <v>472</v>
      </c>
      <c r="E3862" s="161">
        <v>395</v>
      </c>
      <c r="F3862" s="271">
        <v>2830</v>
      </c>
    </row>
    <row r="3864" spans="1:6" x14ac:dyDescent="0.3">
      <c r="A3864" s="31" t="s">
        <v>296</v>
      </c>
      <c r="B3864" s="14">
        <f t="shared" ref="B3864" si="817">B3855+B3856</f>
        <v>0.14703825656245159</v>
      </c>
      <c r="C3864" s="14">
        <f>C3855+C3856</f>
        <v>0.13077338715505452</v>
      </c>
      <c r="D3864" s="14">
        <f>D3855+D3856</f>
        <v>0.2457611801565901</v>
      </c>
      <c r="E3864" s="14">
        <f t="shared" ref="E3864:F3864" si="818">E3855+E3856</f>
        <v>0.33543166947471592</v>
      </c>
      <c r="F3864" s="14">
        <f t="shared" si="818"/>
        <v>0.21475078012200971</v>
      </c>
    </row>
    <row r="3865" spans="1:6" x14ac:dyDescent="0.3">
      <c r="A3865" s="32" t="s">
        <v>98</v>
      </c>
      <c r="B3865" s="14">
        <f t="shared" ref="B3865" si="819">B3857</f>
        <v>0.50093951212281385</v>
      </c>
      <c r="C3865" s="14">
        <f t="shared" ref="C3865" si="820">C3857</f>
        <v>0.58322437155906826</v>
      </c>
      <c r="D3865" s="14">
        <f>D3857</f>
        <v>0.5211940992170494</v>
      </c>
      <c r="E3865" s="14">
        <f t="shared" ref="E3865:F3865" si="821">E3857</f>
        <v>0.44541342876058027</v>
      </c>
      <c r="F3865" s="14">
        <f t="shared" si="821"/>
        <v>0.51269304426366902</v>
      </c>
    </row>
    <row r="3866" spans="1:6" x14ac:dyDescent="0.3">
      <c r="A3866" s="13" t="s">
        <v>297</v>
      </c>
      <c r="B3866" s="14">
        <f t="shared" ref="B3866" si="822">B3858+B3859</f>
        <v>0.35202223131473448</v>
      </c>
      <c r="C3866" s="14">
        <f t="shared" ref="C3866" si="823">C3858+C3859</f>
        <v>0.28600224128587737</v>
      </c>
      <c r="D3866" s="14">
        <f>D3858+D3859</f>
        <v>0.2330447206263605</v>
      </c>
      <c r="E3866" s="14">
        <f t="shared" ref="E3866:F3866" si="824">E3858+E3859</f>
        <v>0.21915490176470387</v>
      </c>
      <c r="F3866" s="14">
        <f t="shared" si="824"/>
        <v>0.27255617561432138</v>
      </c>
    </row>
    <row r="3868" spans="1:6" x14ac:dyDescent="0.3">
      <c r="A3868" s="255" t="s">
        <v>100</v>
      </c>
      <c r="B3868" s="35">
        <v>3.2837717336584169</v>
      </c>
      <c r="C3868" s="35">
        <v>3.2140955788722132</v>
      </c>
      <c r="D3868" s="34">
        <v>2.9871237544555291</v>
      </c>
      <c r="E3868" s="34">
        <v>2.8419875669469659</v>
      </c>
      <c r="F3868" s="34">
        <v>3.081745340361822</v>
      </c>
    </row>
    <row r="3870" spans="1:6" x14ac:dyDescent="0.3">
      <c r="A3870" s="26" t="s">
        <v>8</v>
      </c>
      <c r="B3870" s="26" t="s">
        <v>9</v>
      </c>
    </row>
    <row r="3871" spans="1:6" x14ac:dyDescent="0.3">
      <c r="A3871" s="26" t="s">
        <v>10</v>
      </c>
      <c r="B3871" s="26" t="s">
        <v>11</v>
      </c>
    </row>
    <row r="3872" spans="1:6" x14ac:dyDescent="0.3">
      <c r="A3872" s="1"/>
      <c r="B3872" s="84"/>
    </row>
    <row r="3873" spans="1:6" x14ac:dyDescent="0.3">
      <c r="A3873" s="61" t="s">
        <v>370</v>
      </c>
      <c r="B3873" s="66"/>
      <c r="E3873" s="165"/>
    </row>
    <row r="3874" spans="1:6" x14ac:dyDescent="0.3">
      <c r="A3874" s="1"/>
    </row>
    <row r="3875" spans="1:6" x14ac:dyDescent="0.3">
      <c r="A3875" s="1"/>
      <c r="B3875" s="68" t="s">
        <v>492</v>
      </c>
      <c r="C3875" s="10" t="s">
        <v>394</v>
      </c>
      <c r="D3875" s="105" t="s">
        <v>517</v>
      </c>
      <c r="E3875" s="167" t="s">
        <v>577</v>
      </c>
      <c r="F3875" s="250" t="s">
        <v>5</v>
      </c>
    </row>
    <row r="3876" spans="1:6" x14ac:dyDescent="0.3">
      <c r="A3876" s="62" t="s">
        <v>281</v>
      </c>
      <c r="B3876" s="71">
        <v>4.8002482084921999E-2</v>
      </c>
      <c r="C3876" s="12">
        <v>2.0056677151288914E-2</v>
      </c>
      <c r="D3876" s="106">
        <v>3.382916891814966E-2</v>
      </c>
      <c r="E3876" s="168">
        <v>5.43932778981027E-2</v>
      </c>
      <c r="F3876" s="249">
        <v>3.907035793227568E-2</v>
      </c>
    </row>
    <row r="3877" spans="1:6" x14ac:dyDescent="0.3">
      <c r="A3877" s="63" t="s">
        <v>229</v>
      </c>
      <c r="B3877" s="74">
        <v>0.18781487758869486</v>
      </c>
      <c r="C3877" s="16">
        <v>6.9170572009914305E-2</v>
      </c>
      <c r="D3877" s="107">
        <v>0.11572343024197557</v>
      </c>
      <c r="E3877" s="169">
        <v>0.1685598949861456</v>
      </c>
      <c r="F3877" s="248">
        <v>0.13531709923215243</v>
      </c>
    </row>
    <row r="3878" spans="1:6" x14ac:dyDescent="0.3">
      <c r="A3878" s="63" t="s">
        <v>93</v>
      </c>
      <c r="B3878" s="74">
        <v>0.55804260594984889</v>
      </c>
      <c r="C3878" s="16">
        <v>0.59584561504510214</v>
      </c>
      <c r="D3878" s="107">
        <v>0.53055205880420253</v>
      </c>
      <c r="E3878" s="169">
        <v>0.45972371837147441</v>
      </c>
      <c r="F3878" s="248">
        <v>0.53604121661957127</v>
      </c>
    </row>
    <row r="3879" spans="1:6" x14ac:dyDescent="0.3">
      <c r="A3879" s="63" t="s">
        <v>230</v>
      </c>
      <c r="B3879" s="74">
        <v>0.1588315787918492</v>
      </c>
      <c r="C3879" s="16">
        <v>0.24500020147697987</v>
      </c>
      <c r="D3879" s="107">
        <v>0.26543282177232508</v>
      </c>
      <c r="E3879" s="169">
        <v>0.23596192868020049</v>
      </c>
      <c r="F3879" s="248">
        <v>0.22630660526558163</v>
      </c>
    </row>
    <row r="3880" spans="1:6" x14ac:dyDescent="0.3">
      <c r="A3880" s="63" t="s">
        <v>282</v>
      </c>
      <c r="B3880" s="74">
        <v>4.7308455584684959E-2</v>
      </c>
      <c r="C3880" s="16">
        <v>6.9926934316714734E-2</v>
      </c>
      <c r="D3880" s="107">
        <v>5.4462520263347081E-2</v>
      </c>
      <c r="E3880" s="169">
        <v>8.1361180064076735E-2</v>
      </c>
      <c r="F3880" s="248">
        <v>6.3264720950418907E-2</v>
      </c>
    </row>
    <row r="3881" spans="1:6" x14ac:dyDescent="0.3">
      <c r="A3881" s="64" t="s">
        <v>5</v>
      </c>
      <c r="B3881" s="77">
        <v>1</v>
      </c>
      <c r="C3881" s="19">
        <v>1</v>
      </c>
      <c r="D3881" s="108">
        <v>1</v>
      </c>
      <c r="E3881" s="170">
        <v>1</v>
      </c>
      <c r="F3881" s="247">
        <v>1</v>
      </c>
    </row>
    <row r="3882" spans="1:6" s="22" customFormat="1" x14ac:dyDescent="0.3">
      <c r="A3882" s="267" t="s">
        <v>6</v>
      </c>
      <c r="B3882" s="79">
        <v>499.99999999999989</v>
      </c>
      <c r="C3882" s="28">
        <v>499.99999131190202</v>
      </c>
      <c r="D3882" s="109">
        <v>500.00000847457659</v>
      </c>
      <c r="E3882" s="160">
        <v>499.99430379746764</v>
      </c>
      <c r="F3882" s="269">
        <v>1999.9943035839551</v>
      </c>
    </row>
    <row r="3883" spans="1:6" s="22" customFormat="1" x14ac:dyDescent="0.3">
      <c r="A3883" s="268" t="s">
        <v>7</v>
      </c>
      <c r="B3883" s="80">
        <v>812</v>
      </c>
      <c r="C3883" s="25">
        <v>1151</v>
      </c>
      <c r="D3883" s="110">
        <v>472</v>
      </c>
      <c r="E3883" s="161">
        <v>395</v>
      </c>
      <c r="F3883" s="271">
        <v>2830</v>
      </c>
    </row>
    <row r="3885" spans="1:6" x14ac:dyDescent="0.3">
      <c r="A3885" s="31" t="s">
        <v>296</v>
      </c>
      <c r="B3885" s="14">
        <f t="shared" ref="B3885" si="825">B3876+B3877</f>
        <v>0.23581735967361686</v>
      </c>
      <c r="C3885" s="14">
        <f>C3876+C3877</f>
        <v>8.9227249161203226E-2</v>
      </c>
      <c r="D3885" s="14">
        <f>D3876+D3877</f>
        <v>0.14955259916012523</v>
      </c>
      <c r="E3885" s="14">
        <f t="shared" ref="E3885:F3885" si="826">E3876+E3877</f>
        <v>0.22295317288424829</v>
      </c>
      <c r="F3885" s="14">
        <f t="shared" si="826"/>
        <v>0.17438745716442811</v>
      </c>
    </row>
    <row r="3886" spans="1:6" x14ac:dyDescent="0.3">
      <c r="A3886" s="32" t="s">
        <v>98</v>
      </c>
      <c r="B3886" s="14">
        <f t="shared" ref="B3886" si="827">B3878</f>
        <v>0.55804260594984889</v>
      </c>
      <c r="C3886" s="14">
        <f t="shared" ref="C3886" si="828">C3878</f>
        <v>0.59584561504510214</v>
      </c>
      <c r="D3886" s="14">
        <f>D3878</f>
        <v>0.53055205880420253</v>
      </c>
      <c r="E3886" s="14">
        <f t="shared" ref="E3886:F3886" si="829">E3878</f>
        <v>0.45972371837147441</v>
      </c>
      <c r="F3886" s="14">
        <f t="shared" si="829"/>
        <v>0.53604121661957127</v>
      </c>
    </row>
    <row r="3887" spans="1:6" x14ac:dyDescent="0.3">
      <c r="A3887" s="13" t="s">
        <v>297</v>
      </c>
      <c r="B3887" s="14">
        <f t="shared" ref="B3887" si="830">B3879+B3880</f>
        <v>0.20614003437653416</v>
      </c>
      <c r="C3887" s="14">
        <f t="shared" ref="C3887" si="831">C3879+C3880</f>
        <v>0.31492713579369458</v>
      </c>
      <c r="D3887" s="14">
        <f>D3879+D3880</f>
        <v>0.31989534203567216</v>
      </c>
      <c r="E3887" s="14">
        <f t="shared" ref="E3887:F3887" si="832">E3879+E3880</f>
        <v>0.31732310874427722</v>
      </c>
      <c r="F3887" s="14">
        <f t="shared" si="832"/>
        <v>0.28957132621600057</v>
      </c>
    </row>
    <row r="3889" spans="1:6" x14ac:dyDescent="0.3">
      <c r="A3889" s="255" t="s">
        <v>100</v>
      </c>
      <c r="B3889" s="35">
        <v>2.9696286482026784</v>
      </c>
      <c r="C3889" s="35">
        <v>3.2755701437979146</v>
      </c>
      <c r="D3889" s="34">
        <v>3.1909760942207441</v>
      </c>
      <c r="E3889" s="34">
        <v>3.1213378380260051</v>
      </c>
      <c r="F3889" s="34">
        <v>3.1393782320697152</v>
      </c>
    </row>
    <row r="3891" spans="1:6" x14ac:dyDescent="0.3">
      <c r="A3891" s="26" t="s">
        <v>8</v>
      </c>
      <c r="B3891" s="26" t="s">
        <v>9</v>
      </c>
    </row>
    <row r="3892" spans="1:6" x14ac:dyDescent="0.3">
      <c r="A3892" s="26" t="s">
        <v>10</v>
      </c>
      <c r="B3892" s="26" t="s">
        <v>11</v>
      </c>
    </row>
    <row r="3893" spans="1:6" x14ac:dyDescent="0.3">
      <c r="A3893" s="1"/>
      <c r="B3893" s="84"/>
    </row>
    <row r="3894" spans="1:6" x14ac:dyDescent="0.3">
      <c r="A3894" s="61" t="s">
        <v>371</v>
      </c>
      <c r="B3894" s="66"/>
      <c r="E3894" s="165"/>
    </row>
    <row r="3895" spans="1:6" x14ac:dyDescent="0.3">
      <c r="A3895" s="1"/>
    </row>
    <row r="3896" spans="1:6" x14ac:dyDescent="0.3">
      <c r="A3896" s="1"/>
      <c r="B3896" s="68" t="s">
        <v>492</v>
      </c>
      <c r="C3896" s="10" t="s">
        <v>394</v>
      </c>
      <c r="D3896" s="105" t="s">
        <v>517</v>
      </c>
      <c r="E3896" s="167" t="s">
        <v>577</v>
      </c>
      <c r="F3896" s="250" t="s">
        <v>5</v>
      </c>
    </row>
    <row r="3897" spans="1:6" x14ac:dyDescent="0.3">
      <c r="A3897" s="62" t="s">
        <v>281</v>
      </c>
      <c r="B3897" s="71">
        <v>0.10658715887358175</v>
      </c>
      <c r="C3897" s="12">
        <v>6.01933685524478E-2</v>
      </c>
      <c r="D3897" s="106">
        <v>8.6612439209958564E-2</v>
      </c>
      <c r="E3897" s="168">
        <v>0.12555813926994108</v>
      </c>
      <c r="F3897" s="249">
        <v>9.473768881235077E-2</v>
      </c>
    </row>
    <row r="3898" spans="1:6" x14ac:dyDescent="0.3">
      <c r="A3898" s="63" t="s">
        <v>229</v>
      </c>
      <c r="B3898" s="74">
        <v>0.27490299319075007</v>
      </c>
      <c r="C3898" s="16">
        <v>0.16411452066228538</v>
      </c>
      <c r="D3898" s="107">
        <v>0.24344278612808826</v>
      </c>
      <c r="E3898" s="169">
        <v>0.26138348411564216</v>
      </c>
      <c r="F3898" s="248">
        <v>0.23596087396182905</v>
      </c>
    </row>
    <row r="3899" spans="1:6" x14ac:dyDescent="0.3">
      <c r="A3899" s="63" t="s">
        <v>93</v>
      </c>
      <c r="B3899" s="74">
        <v>0.48795069139520708</v>
      </c>
      <c r="C3899" s="16">
        <v>0.52249077536908373</v>
      </c>
      <c r="D3899" s="107">
        <v>0.51415453365839814</v>
      </c>
      <c r="E3899" s="169">
        <v>0.41144823168871503</v>
      </c>
      <c r="F3899" s="248">
        <v>0.4840112646552891</v>
      </c>
    </row>
    <row r="3900" spans="1:6" x14ac:dyDescent="0.3">
      <c r="A3900" s="63" t="s">
        <v>230</v>
      </c>
      <c r="B3900" s="74">
        <v>0.10477004022887247</v>
      </c>
      <c r="C3900" s="16">
        <v>0.18705016050478127</v>
      </c>
      <c r="D3900" s="107">
        <v>0.1321179617437632</v>
      </c>
      <c r="E3900" s="169">
        <v>0.15294807156030898</v>
      </c>
      <c r="F3900" s="248">
        <v>0.14422153341803032</v>
      </c>
    </row>
    <row r="3901" spans="1:6" x14ac:dyDescent="0.3">
      <c r="A3901" s="63" t="s">
        <v>282</v>
      </c>
      <c r="B3901" s="74">
        <v>2.5789116311588593E-2</v>
      </c>
      <c r="C3901" s="16">
        <v>6.6151174911401864E-2</v>
      </c>
      <c r="D3901" s="107">
        <v>2.3672279259791873E-2</v>
      </c>
      <c r="E3901" s="169">
        <v>4.8662073365392813E-2</v>
      </c>
      <c r="F3901" s="248">
        <v>4.1068639152500773E-2</v>
      </c>
    </row>
    <row r="3902" spans="1:6" x14ac:dyDescent="0.3">
      <c r="A3902" s="64" t="s">
        <v>5</v>
      </c>
      <c r="B3902" s="77">
        <v>1</v>
      </c>
      <c r="C3902" s="19">
        <v>1</v>
      </c>
      <c r="D3902" s="108">
        <v>1</v>
      </c>
      <c r="E3902" s="170">
        <v>1</v>
      </c>
      <c r="F3902" s="247">
        <v>1</v>
      </c>
    </row>
    <row r="3903" spans="1:6" s="22" customFormat="1" x14ac:dyDescent="0.3">
      <c r="A3903" s="267" t="s">
        <v>6</v>
      </c>
      <c r="B3903" s="79">
        <v>499.99999999999989</v>
      </c>
      <c r="C3903" s="28">
        <v>499.99999131190202</v>
      </c>
      <c r="D3903" s="109">
        <v>500.00000847457659</v>
      </c>
      <c r="E3903" s="160">
        <v>499.99430379746764</v>
      </c>
      <c r="F3903" s="269">
        <v>1999.9943035839551</v>
      </c>
    </row>
    <row r="3904" spans="1:6" s="22" customFormat="1" x14ac:dyDescent="0.3">
      <c r="A3904" s="268" t="s">
        <v>7</v>
      </c>
      <c r="B3904" s="80">
        <v>812</v>
      </c>
      <c r="C3904" s="25">
        <v>1151</v>
      </c>
      <c r="D3904" s="110">
        <v>472</v>
      </c>
      <c r="E3904" s="161">
        <v>395</v>
      </c>
      <c r="F3904" s="271">
        <v>2830</v>
      </c>
    </row>
    <row r="3906" spans="1:6" x14ac:dyDescent="0.3">
      <c r="A3906" s="31" t="s">
        <v>296</v>
      </c>
      <c r="B3906" s="14">
        <f t="shared" ref="B3906" si="833">B3897+B3898</f>
        <v>0.38149015206433179</v>
      </c>
      <c r="C3906" s="14">
        <f>C3897+C3898</f>
        <v>0.22430788921473319</v>
      </c>
      <c r="D3906" s="14">
        <f>D3897+D3898</f>
        <v>0.33005522533804682</v>
      </c>
      <c r="E3906" s="14">
        <f t="shared" ref="E3906:F3906" si="834">E3897+E3898</f>
        <v>0.38694162338558324</v>
      </c>
      <c r="F3906" s="14">
        <f t="shared" si="834"/>
        <v>0.33069856277417981</v>
      </c>
    </row>
    <row r="3907" spans="1:6" x14ac:dyDescent="0.3">
      <c r="A3907" s="32" t="s">
        <v>98</v>
      </c>
      <c r="B3907" s="14">
        <f t="shared" ref="B3907" si="835">B3899</f>
        <v>0.48795069139520708</v>
      </c>
      <c r="C3907" s="14">
        <f t="shared" ref="C3907" si="836">C3899</f>
        <v>0.52249077536908373</v>
      </c>
      <c r="D3907" s="14">
        <f>D3899</f>
        <v>0.51415453365839814</v>
      </c>
      <c r="E3907" s="14">
        <f t="shared" ref="E3907:F3907" si="837">E3899</f>
        <v>0.41144823168871503</v>
      </c>
      <c r="F3907" s="14">
        <f t="shared" si="837"/>
        <v>0.4840112646552891</v>
      </c>
    </row>
    <row r="3908" spans="1:6" x14ac:dyDescent="0.3">
      <c r="A3908" s="13" t="s">
        <v>297</v>
      </c>
      <c r="B3908" s="14">
        <f t="shared" ref="B3908" si="838">B3900+B3901</f>
        <v>0.13055915654046107</v>
      </c>
      <c r="C3908" s="14">
        <f t="shared" ref="C3908" si="839">C3900+C3901</f>
        <v>0.25320133541618312</v>
      </c>
      <c r="D3908" s="14">
        <f>D3900+D3901</f>
        <v>0.15579024100355507</v>
      </c>
      <c r="E3908" s="14">
        <f t="shared" ref="E3908:F3908" si="840">E3900+E3901</f>
        <v>0.20161014492570178</v>
      </c>
      <c r="F3908" s="14">
        <f t="shared" si="840"/>
        <v>0.1852901725705311</v>
      </c>
    </row>
    <row r="3910" spans="1:6" x14ac:dyDescent="0.3">
      <c r="A3910" s="255" t="s">
        <v>100</v>
      </c>
      <c r="B3910" s="35">
        <v>2.6682709619141391</v>
      </c>
      <c r="C3910" s="35">
        <v>3.0348512525604061</v>
      </c>
      <c r="D3910" s="34">
        <v>2.7627948557153457</v>
      </c>
      <c r="E3910" s="34">
        <v>2.7377724556355703</v>
      </c>
      <c r="F3910" s="34">
        <v>2.8009225601365033</v>
      </c>
    </row>
    <row r="3912" spans="1:6" x14ac:dyDescent="0.3">
      <c r="A3912" s="26" t="s">
        <v>8</v>
      </c>
      <c r="B3912" s="26" t="s">
        <v>9</v>
      </c>
    </row>
    <row r="3913" spans="1:6" x14ac:dyDescent="0.3">
      <c r="A3913" s="26" t="s">
        <v>10</v>
      </c>
      <c r="B3913" s="26" t="s">
        <v>11</v>
      </c>
    </row>
    <row r="3914" spans="1:6" x14ac:dyDescent="0.3">
      <c r="A3914" s="1"/>
    </row>
    <row r="3915" spans="1:6" x14ac:dyDescent="0.3">
      <c r="A3915" s="61" t="s">
        <v>372</v>
      </c>
      <c r="E3915" s="165"/>
    </row>
    <row r="3916" spans="1:6" x14ac:dyDescent="0.3">
      <c r="A3916" s="1"/>
    </row>
    <row r="3917" spans="1:6" x14ac:dyDescent="0.3">
      <c r="A3917" s="1"/>
      <c r="B3917" s="69" t="s">
        <v>492</v>
      </c>
      <c r="C3917" s="10" t="s">
        <v>394</v>
      </c>
      <c r="D3917" s="105" t="s">
        <v>517</v>
      </c>
      <c r="E3917" s="167" t="s">
        <v>577</v>
      </c>
      <c r="F3917" s="250" t="s">
        <v>5</v>
      </c>
    </row>
    <row r="3918" spans="1:6" x14ac:dyDescent="0.3">
      <c r="A3918" s="62" t="s">
        <v>281</v>
      </c>
      <c r="B3918" s="72">
        <v>8.9734061108764751E-2</v>
      </c>
      <c r="C3918" s="12">
        <v>4.5778313566955948E-2</v>
      </c>
      <c r="D3918" s="106">
        <v>4.3826272562266538E-2</v>
      </c>
      <c r="E3918" s="168">
        <v>7.0356244564811529E-2</v>
      </c>
      <c r="F3918" s="249">
        <v>6.2423700351515919E-2</v>
      </c>
    </row>
    <row r="3919" spans="1:6" x14ac:dyDescent="0.3">
      <c r="A3919" s="63" t="s">
        <v>229</v>
      </c>
      <c r="B3919" s="75">
        <v>0.21415796966234818</v>
      </c>
      <c r="C3919" s="16">
        <v>0.1485201528847985</v>
      </c>
      <c r="D3919" s="107">
        <v>0.22160954285407544</v>
      </c>
      <c r="E3919" s="169">
        <v>0.17587288969114842</v>
      </c>
      <c r="F3919" s="248">
        <v>0.19004017943710128</v>
      </c>
    </row>
    <row r="3920" spans="1:6" x14ac:dyDescent="0.3">
      <c r="A3920" s="63" t="s">
        <v>93</v>
      </c>
      <c r="B3920" s="75">
        <v>0.42699101294291042</v>
      </c>
      <c r="C3920" s="16">
        <v>0.41351452065185945</v>
      </c>
      <c r="D3920" s="107">
        <v>0.48320450664060188</v>
      </c>
      <c r="E3920" s="169">
        <v>0.38082383217023952</v>
      </c>
      <c r="F3920" s="248">
        <v>0.42613359744484858</v>
      </c>
    </row>
    <row r="3921" spans="1:6" x14ac:dyDescent="0.3">
      <c r="A3921" s="63" t="s">
        <v>230</v>
      </c>
      <c r="B3921" s="75">
        <v>0.21385833190169007</v>
      </c>
      <c r="C3921" s="16">
        <v>0.29003716055668394</v>
      </c>
      <c r="D3921" s="107">
        <v>0.20569436939501057</v>
      </c>
      <c r="E3921" s="169">
        <v>0.26581315483340973</v>
      </c>
      <c r="F3921" s="248">
        <v>0.24385069125806183</v>
      </c>
    </row>
    <row r="3922" spans="1:6" x14ac:dyDescent="0.3">
      <c r="A3922" s="63" t="s">
        <v>282</v>
      </c>
      <c r="B3922" s="75">
        <v>5.5258624384286546E-2</v>
      </c>
      <c r="C3922" s="16">
        <v>0.10214985233970209</v>
      </c>
      <c r="D3922" s="107">
        <v>4.566530854804559E-2</v>
      </c>
      <c r="E3922" s="169">
        <v>0.10713387874039071</v>
      </c>
      <c r="F3922" s="248">
        <v>7.7551831508472252E-2</v>
      </c>
    </row>
    <row r="3923" spans="1:6" x14ac:dyDescent="0.3">
      <c r="A3923" s="64" t="s">
        <v>5</v>
      </c>
      <c r="B3923" s="78">
        <v>1</v>
      </c>
      <c r="C3923" s="19">
        <v>1</v>
      </c>
      <c r="D3923" s="108">
        <v>1</v>
      </c>
      <c r="E3923" s="170">
        <v>1</v>
      </c>
      <c r="F3923" s="247">
        <v>1</v>
      </c>
    </row>
    <row r="3924" spans="1:6" s="22" customFormat="1" x14ac:dyDescent="0.3">
      <c r="A3924" s="267" t="s">
        <v>6</v>
      </c>
      <c r="B3924" s="79">
        <v>499.99999999999989</v>
      </c>
      <c r="C3924" s="28">
        <v>499.99999131190202</v>
      </c>
      <c r="D3924" s="109">
        <v>500.00000847457659</v>
      </c>
      <c r="E3924" s="160">
        <v>499.99430379746764</v>
      </c>
      <c r="F3924" s="269">
        <v>1999.9943035839551</v>
      </c>
    </row>
    <row r="3925" spans="1:6" s="22" customFormat="1" x14ac:dyDescent="0.3">
      <c r="A3925" s="268" t="s">
        <v>7</v>
      </c>
      <c r="B3925" s="81">
        <v>812</v>
      </c>
      <c r="C3925" s="25">
        <v>1151</v>
      </c>
      <c r="D3925" s="110">
        <v>472</v>
      </c>
      <c r="E3925" s="161">
        <v>395</v>
      </c>
      <c r="F3925" s="271">
        <v>2830</v>
      </c>
    </row>
    <row r="3927" spans="1:6" x14ac:dyDescent="0.3">
      <c r="A3927" s="31" t="s">
        <v>296</v>
      </c>
      <c r="B3927" s="14">
        <f t="shared" ref="B3927" si="841">B3918+B3919</f>
        <v>0.30389203077111293</v>
      </c>
      <c r="C3927" s="14">
        <f>C3918+C3919</f>
        <v>0.19429846645175444</v>
      </c>
      <c r="D3927" s="14">
        <f>D3918+D3919</f>
        <v>0.26543581541634198</v>
      </c>
      <c r="E3927" s="14">
        <f t="shared" ref="E3927:F3927" si="842">E3918+E3919</f>
        <v>0.24622913425595994</v>
      </c>
      <c r="F3927" s="14">
        <f t="shared" si="842"/>
        <v>0.25246387978861717</v>
      </c>
    </row>
    <row r="3928" spans="1:6" x14ac:dyDescent="0.3">
      <c r="A3928" s="32" t="s">
        <v>98</v>
      </c>
      <c r="B3928" s="14">
        <f t="shared" ref="B3928" si="843">B3920</f>
        <v>0.42699101294291042</v>
      </c>
      <c r="C3928" s="14">
        <f t="shared" ref="C3928" si="844">C3920</f>
        <v>0.41351452065185945</v>
      </c>
      <c r="D3928" s="14">
        <f>D3920</f>
        <v>0.48320450664060188</v>
      </c>
      <c r="E3928" s="14">
        <f t="shared" ref="E3928:F3928" si="845">E3920</f>
        <v>0.38082383217023952</v>
      </c>
      <c r="F3928" s="14">
        <f t="shared" si="845"/>
        <v>0.42613359744484858</v>
      </c>
    </row>
    <row r="3929" spans="1:6" x14ac:dyDescent="0.3">
      <c r="A3929" s="13" t="s">
        <v>297</v>
      </c>
      <c r="B3929" s="14">
        <f t="shared" ref="B3929" si="846">B3921+B3922</f>
        <v>0.26911695628597659</v>
      </c>
      <c r="C3929" s="14">
        <f t="shared" ref="C3929" si="847">C3921+C3922</f>
        <v>0.39218701289638602</v>
      </c>
      <c r="D3929" s="14">
        <f>D3921+D3922</f>
        <v>0.25135967794305614</v>
      </c>
      <c r="E3929" s="14">
        <f t="shared" ref="E3929:F3929" si="848">E3921+E3922</f>
        <v>0.37294703357380043</v>
      </c>
      <c r="F3929" s="14">
        <f t="shared" si="848"/>
        <v>0.32140252276653408</v>
      </c>
    </row>
    <row r="3931" spans="1:6" x14ac:dyDescent="0.3">
      <c r="A3931" s="255" t="s">
        <v>100</v>
      </c>
      <c r="B3931" s="35">
        <v>2.9307494887903864</v>
      </c>
      <c r="C3931" s="35">
        <v>3.2542600852173797</v>
      </c>
      <c r="D3931" s="34">
        <v>2.9877628985124929</v>
      </c>
      <c r="E3931" s="34">
        <v>3.1634955334934216</v>
      </c>
      <c r="F3931" s="34">
        <v>3.0840667741348731</v>
      </c>
    </row>
    <row r="3933" spans="1:6" x14ac:dyDescent="0.3">
      <c r="A3933" s="26" t="s">
        <v>8</v>
      </c>
      <c r="B3933" s="26" t="s">
        <v>9</v>
      </c>
    </row>
    <row r="3934" spans="1:6" x14ac:dyDescent="0.3">
      <c r="A3934" s="26" t="s">
        <v>10</v>
      </c>
      <c r="B3934" s="26" t="s">
        <v>11</v>
      </c>
    </row>
    <row r="3935" spans="1:6" x14ac:dyDescent="0.3">
      <c r="A3935" s="1"/>
    </row>
    <row r="3936" spans="1:6" x14ac:dyDescent="0.3">
      <c r="A3936" s="164" t="s">
        <v>683</v>
      </c>
      <c r="E3936" s="165"/>
    </row>
    <row r="3937" spans="1:6" x14ac:dyDescent="0.3">
      <c r="A3937" s="1"/>
    </row>
    <row r="3938" spans="1:6" x14ac:dyDescent="0.3">
      <c r="A3938" s="1"/>
      <c r="B3938" s="69" t="s">
        <v>492</v>
      </c>
      <c r="C3938" s="10" t="s">
        <v>394</v>
      </c>
      <c r="D3938" s="105" t="s">
        <v>517</v>
      </c>
      <c r="E3938" s="167" t="s">
        <v>577</v>
      </c>
      <c r="F3938" s="250" t="s">
        <v>5</v>
      </c>
    </row>
    <row r="3939" spans="1:6" x14ac:dyDescent="0.3">
      <c r="A3939" s="62" t="s">
        <v>321</v>
      </c>
      <c r="B3939" s="72">
        <v>8.0377401940368159E-2</v>
      </c>
      <c r="C3939" s="12">
        <v>3.8631470697332283E-2</v>
      </c>
      <c r="D3939" s="106">
        <v>3.2469490975093364E-2</v>
      </c>
      <c r="E3939" s="168">
        <v>5.1967427477021939E-2</v>
      </c>
      <c r="F3939" s="249">
        <v>5.0861444597698119E-2</v>
      </c>
    </row>
    <row r="3940" spans="1:6" x14ac:dyDescent="0.3">
      <c r="A3940" s="63" t="s">
        <v>322</v>
      </c>
      <c r="B3940" s="75">
        <v>0.28272886238140704</v>
      </c>
      <c r="C3940" s="16">
        <v>0.13704979994873687</v>
      </c>
      <c r="D3940" s="107">
        <v>0.1958570517651346</v>
      </c>
      <c r="E3940" s="169">
        <v>0.21722196835153837</v>
      </c>
      <c r="F3940" s="248">
        <v>0.20821439521400389</v>
      </c>
    </row>
    <row r="3941" spans="1:6" x14ac:dyDescent="0.3">
      <c r="A3941" s="63" t="s">
        <v>93</v>
      </c>
      <c r="B3941" s="75">
        <v>0.37754956141652252</v>
      </c>
      <c r="C3941" s="16">
        <v>0.42415218460733561</v>
      </c>
      <c r="D3941" s="107">
        <v>0.40714991894661173</v>
      </c>
      <c r="E3941" s="169">
        <v>0.41717943622142462</v>
      </c>
      <c r="F3941" s="248">
        <v>0.40650774482999075</v>
      </c>
    </row>
    <row r="3942" spans="1:6" x14ac:dyDescent="0.3">
      <c r="A3942" s="63" t="s">
        <v>323</v>
      </c>
      <c r="B3942" s="75">
        <v>0.2010087071998167</v>
      </c>
      <c r="C3942" s="16">
        <v>0.27725640186370809</v>
      </c>
      <c r="D3942" s="107">
        <v>0.28854734680428235</v>
      </c>
      <c r="E3942" s="169">
        <v>0.24942815804230714</v>
      </c>
      <c r="F3942" s="248">
        <v>0.25406016671532428</v>
      </c>
    </row>
    <row r="3943" spans="1:6" x14ac:dyDescent="0.3">
      <c r="A3943" s="63" t="s">
        <v>324</v>
      </c>
      <c r="B3943" s="75">
        <v>5.8335467061885693E-2</v>
      </c>
      <c r="C3943" s="16">
        <v>0.12291014288288706</v>
      </c>
      <c r="D3943" s="107">
        <v>7.5976191508878063E-2</v>
      </c>
      <c r="E3943" s="169">
        <v>6.4203009907707873E-2</v>
      </c>
      <c r="F3943" s="248">
        <v>8.0356248642983172E-2</v>
      </c>
    </row>
    <row r="3944" spans="1:6" x14ac:dyDescent="0.3">
      <c r="A3944" s="64" t="s">
        <v>5</v>
      </c>
      <c r="B3944" s="78">
        <v>1</v>
      </c>
      <c r="C3944" s="19">
        <v>1</v>
      </c>
      <c r="D3944" s="108">
        <v>1</v>
      </c>
      <c r="E3944" s="170">
        <v>1</v>
      </c>
      <c r="F3944" s="247">
        <v>1</v>
      </c>
    </row>
    <row r="3945" spans="1:6" s="22" customFormat="1" x14ac:dyDescent="0.3">
      <c r="A3945" s="267" t="s">
        <v>6</v>
      </c>
      <c r="B3945" s="79">
        <v>499.99999999999989</v>
      </c>
      <c r="C3945" s="28">
        <v>499.99999131190202</v>
      </c>
      <c r="D3945" s="109">
        <v>500.00000847457659</v>
      </c>
      <c r="E3945" s="160">
        <v>499.99430379746764</v>
      </c>
      <c r="F3945" s="269">
        <v>1999.9943035839551</v>
      </c>
    </row>
    <row r="3946" spans="1:6" s="22" customFormat="1" x14ac:dyDescent="0.3">
      <c r="A3946" s="268" t="s">
        <v>7</v>
      </c>
      <c r="B3946" s="81">
        <v>812</v>
      </c>
      <c r="C3946" s="25">
        <v>1151</v>
      </c>
      <c r="D3946" s="110">
        <v>472</v>
      </c>
      <c r="E3946" s="161">
        <v>395</v>
      </c>
      <c r="F3946" s="271">
        <v>2830</v>
      </c>
    </row>
    <row r="3948" spans="1:6" x14ac:dyDescent="0.3">
      <c r="A3948" s="31" t="s">
        <v>325</v>
      </c>
      <c r="B3948" s="14">
        <f t="shared" ref="B3948" si="849">B3939+B3940</f>
        <v>0.36310626432177517</v>
      </c>
      <c r="C3948" s="14">
        <f>C3939+C3940</f>
        <v>0.17568127064606914</v>
      </c>
      <c r="D3948" s="14">
        <f>D3939+D3940</f>
        <v>0.22832654274022796</v>
      </c>
      <c r="E3948" s="14">
        <f t="shared" ref="E3948:F3948" si="850">E3939+E3940</f>
        <v>0.26918939582856033</v>
      </c>
      <c r="F3948" s="14">
        <f t="shared" si="850"/>
        <v>0.25907583981170201</v>
      </c>
    </row>
    <row r="3949" spans="1:6" x14ac:dyDescent="0.3">
      <c r="A3949" s="32" t="s">
        <v>98</v>
      </c>
      <c r="B3949" s="14">
        <f t="shared" ref="B3949" si="851">B3941</f>
        <v>0.37754956141652252</v>
      </c>
      <c r="C3949" s="14">
        <f t="shared" ref="C3949" si="852">C3941</f>
        <v>0.42415218460733561</v>
      </c>
      <c r="D3949" s="14">
        <f>D3941</f>
        <v>0.40714991894661173</v>
      </c>
      <c r="E3949" s="14">
        <f t="shared" ref="E3949:F3949" si="853">E3941</f>
        <v>0.41717943622142462</v>
      </c>
      <c r="F3949" s="14">
        <f t="shared" si="853"/>
        <v>0.40650774482999075</v>
      </c>
    </row>
    <row r="3950" spans="1:6" x14ac:dyDescent="0.3">
      <c r="A3950" s="13" t="s">
        <v>326</v>
      </c>
      <c r="B3950" s="14">
        <f t="shared" ref="B3950" si="854">B3942+B3943</f>
        <v>0.25934417426170242</v>
      </c>
      <c r="C3950" s="14">
        <f t="shared" ref="C3950" si="855">C3942+C3943</f>
        <v>0.40016654474659513</v>
      </c>
      <c r="D3950" s="14">
        <f>D3942+D3943</f>
        <v>0.36452353831316042</v>
      </c>
      <c r="E3950" s="14">
        <f t="shared" ref="E3950:F3950" si="856">E3942+E3943</f>
        <v>0.313631167950015</v>
      </c>
      <c r="F3950" s="14">
        <f t="shared" si="856"/>
        <v>0.33441641535830746</v>
      </c>
    </row>
    <row r="3952" spans="1:6" x14ac:dyDescent="0.3">
      <c r="A3952" s="255" t="s">
        <v>100</v>
      </c>
      <c r="B3952" s="35">
        <v>2.8741959750614483</v>
      </c>
      <c r="C3952" s="35">
        <v>3.3087639462860841</v>
      </c>
      <c r="D3952" s="34">
        <v>3.1797036961067158</v>
      </c>
      <c r="E3952" s="34">
        <v>3.0566773545521388</v>
      </c>
      <c r="F3952" s="34">
        <v>3.1048353795918913</v>
      </c>
    </row>
    <row r="3954" spans="1:6" x14ac:dyDescent="0.3">
      <c r="A3954" s="26" t="s">
        <v>8</v>
      </c>
      <c r="B3954" s="26" t="s">
        <v>9</v>
      </c>
    </row>
    <row r="3955" spans="1:6" x14ac:dyDescent="0.3">
      <c r="A3955" s="26" t="s">
        <v>10</v>
      </c>
      <c r="B3955" s="26" t="s">
        <v>11</v>
      </c>
    </row>
    <row r="3956" spans="1:6" x14ac:dyDescent="0.3">
      <c r="A3956" s="1"/>
    </row>
    <row r="3957" spans="1:6" x14ac:dyDescent="0.3">
      <c r="A3957" s="164" t="s">
        <v>682</v>
      </c>
      <c r="E3957" s="165"/>
    </row>
    <row r="3958" spans="1:6" x14ac:dyDescent="0.3">
      <c r="A3958" s="1"/>
    </row>
    <row r="3959" spans="1:6" x14ac:dyDescent="0.3">
      <c r="A3959" s="1"/>
      <c r="B3959" s="69" t="s">
        <v>492</v>
      </c>
      <c r="C3959" s="10" t="s">
        <v>394</v>
      </c>
      <c r="D3959" s="105" t="s">
        <v>517</v>
      </c>
      <c r="E3959" s="167" t="s">
        <v>577</v>
      </c>
      <c r="F3959" s="250" t="s">
        <v>5</v>
      </c>
    </row>
    <row r="3960" spans="1:6" x14ac:dyDescent="0.3">
      <c r="A3960" s="62" t="s">
        <v>321</v>
      </c>
      <c r="B3960" s="72">
        <v>8.2305388998556606E-2</v>
      </c>
      <c r="C3960" s="12">
        <v>3.8292553228367603E-2</v>
      </c>
      <c r="D3960" s="106">
        <v>3.4148740946631506E-2</v>
      </c>
      <c r="E3960" s="168">
        <v>4.3774929081470598E-2</v>
      </c>
      <c r="F3960" s="249">
        <v>4.9630419724438636E-2</v>
      </c>
    </row>
    <row r="3961" spans="1:6" x14ac:dyDescent="0.3">
      <c r="A3961" s="63" t="s">
        <v>322</v>
      </c>
      <c r="B3961" s="75">
        <v>0.28235694036878878</v>
      </c>
      <c r="C3961" s="16">
        <v>0.12255498735977394</v>
      </c>
      <c r="D3961" s="107">
        <v>0.1838611261209977</v>
      </c>
      <c r="E3961" s="169">
        <v>0.14074793257138382</v>
      </c>
      <c r="F3961" s="248">
        <v>0.18238036544477904</v>
      </c>
    </row>
    <row r="3962" spans="1:6" x14ac:dyDescent="0.3">
      <c r="A3962" s="63" t="s">
        <v>93</v>
      </c>
      <c r="B3962" s="75">
        <v>0.35248011297833232</v>
      </c>
      <c r="C3962" s="16">
        <v>0.41341060058054879</v>
      </c>
      <c r="D3962" s="107">
        <v>0.41698723657648773</v>
      </c>
      <c r="E3962" s="169">
        <v>0.3759012444445568</v>
      </c>
      <c r="F3962" s="248">
        <v>0.3896948379431574</v>
      </c>
    </row>
    <row r="3963" spans="1:6" x14ac:dyDescent="0.3">
      <c r="A3963" s="63" t="s">
        <v>323</v>
      </c>
      <c r="B3963" s="75">
        <v>0.20597678430073971</v>
      </c>
      <c r="C3963" s="16">
        <v>0.29218572271391346</v>
      </c>
      <c r="D3963" s="107">
        <v>0.28446831297511338</v>
      </c>
      <c r="E3963" s="169">
        <v>0.35656203678269749</v>
      </c>
      <c r="F3963" s="248">
        <v>0.28479800976840985</v>
      </c>
    </row>
    <row r="3964" spans="1:6" x14ac:dyDescent="0.3">
      <c r="A3964" s="63" t="s">
        <v>324</v>
      </c>
      <c r="B3964" s="75">
        <v>7.688077335358269E-2</v>
      </c>
      <c r="C3964" s="16">
        <v>0.13355613611739606</v>
      </c>
      <c r="D3964" s="107">
        <v>8.05345833807697E-2</v>
      </c>
      <c r="E3964" s="169">
        <v>8.3013857119891302E-2</v>
      </c>
      <c r="F3964" s="248">
        <v>9.3496367119215065E-2</v>
      </c>
    </row>
    <row r="3965" spans="1:6" x14ac:dyDescent="0.3">
      <c r="A3965" s="64" t="s">
        <v>5</v>
      </c>
      <c r="B3965" s="78">
        <v>1</v>
      </c>
      <c r="C3965" s="19">
        <v>1</v>
      </c>
      <c r="D3965" s="108">
        <v>1</v>
      </c>
      <c r="E3965" s="170">
        <v>1</v>
      </c>
      <c r="F3965" s="247">
        <v>1</v>
      </c>
    </row>
    <row r="3966" spans="1:6" s="22" customFormat="1" x14ac:dyDescent="0.3">
      <c r="A3966" s="267" t="s">
        <v>6</v>
      </c>
      <c r="B3966" s="79">
        <v>499.99999999999989</v>
      </c>
      <c r="C3966" s="28">
        <v>499.99999131190202</v>
      </c>
      <c r="D3966" s="109">
        <v>500.00000847457659</v>
      </c>
      <c r="E3966" s="160">
        <v>499.99430379746764</v>
      </c>
      <c r="F3966" s="269">
        <v>1999.9943035839551</v>
      </c>
    </row>
    <row r="3967" spans="1:6" s="22" customFormat="1" x14ac:dyDescent="0.3">
      <c r="A3967" s="268" t="s">
        <v>7</v>
      </c>
      <c r="B3967" s="81">
        <v>812</v>
      </c>
      <c r="C3967" s="25">
        <v>1151</v>
      </c>
      <c r="D3967" s="110">
        <v>472</v>
      </c>
      <c r="E3967" s="161">
        <v>395</v>
      </c>
      <c r="F3967" s="271">
        <v>2830</v>
      </c>
    </row>
    <row r="3969" spans="1:6" x14ac:dyDescent="0.3">
      <c r="A3969" s="31" t="s">
        <v>325</v>
      </c>
      <c r="B3969" s="14">
        <f t="shared" ref="B3969" si="857">B3960+B3961</f>
        <v>0.36466232936734538</v>
      </c>
      <c r="C3969" s="14">
        <f>C3960+C3961</f>
        <v>0.16084754058814155</v>
      </c>
      <c r="D3969" s="14">
        <f>D3960+D3961</f>
        <v>0.2180098670676292</v>
      </c>
      <c r="E3969" s="14">
        <f t="shared" ref="E3969:F3969" si="858">E3960+E3961</f>
        <v>0.18452286165285442</v>
      </c>
      <c r="F3969" s="14">
        <f t="shared" si="858"/>
        <v>0.23201078516921766</v>
      </c>
    </row>
    <row r="3970" spans="1:6" x14ac:dyDescent="0.3">
      <c r="A3970" s="32" t="s">
        <v>98</v>
      </c>
      <c r="B3970" s="14">
        <f t="shared" ref="B3970" si="859">B3962</f>
        <v>0.35248011297833232</v>
      </c>
      <c r="C3970" s="14">
        <f t="shared" ref="C3970" si="860">C3962</f>
        <v>0.41341060058054879</v>
      </c>
      <c r="D3970" s="14">
        <f>D3962</f>
        <v>0.41698723657648773</v>
      </c>
      <c r="E3970" s="14">
        <f t="shared" ref="E3970:F3970" si="861">E3962</f>
        <v>0.3759012444445568</v>
      </c>
      <c r="F3970" s="14">
        <f t="shared" si="861"/>
        <v>0.3896948379431574</v>
      </c>
    </row>
    <row r="3971" spans="1:6" x14ac:dyDescent="0.3">
      <c r="A3971" s="13" t="s">
        <v>326</v>
      </c>
      <c r="B3971" s="14">
        <f t="shared" ref="B3971" si="862">B3963+B3964</f>
        <v>0.28285755765432241</v>
      </c>
      <c r="C3971" s="14">
        <f t="shared" ref="C3971" si="863">C3963+C3964</f>
        <v>0.42574185883130955</v>
      </c>
      <c r="D3971" s="14">
        <f>D3963+D3964</f>
        <v>0.36500289635588307</v>
      </c>
      <c r="E3971" s="14">
        <f t="shared" ref="E3971:F3971" si="864">E3963+E3964</f>
        <v>0.43957589390258878</v>
      </c>
      <c r="F3971" s="14">
        <f t="shared" si="864"/>
        <v>0.37829437688762491</v>
      </c>
    </row>
    <row r="3973" spans="1:6" x14ac:dyDescent="0.3">
      <c r="A3973" s="255" t="s">
        <v>100</v>
      </c>
      <c r="B3973" s="35">
        <v>2.9127706126420003</v>
      </c>
      <c r="C3973" s="35">
        <v>3.3601579011321911</v>
      </c>
      <c r="D3973" s="34">
        <v>3.1933788717223921</v>
      </c>
      <c r="E3973" s="34">
        <v>3.2942919602881533</v>
      </c>
      <c r="F3973" s="34">
        <v>3.1901495391131864</v>
      </c>
    </row>
    <row r="3975" spans="1:6" x14ac:dyDescent="0.3">
      <c r="A3975" s="26" t="s">
        <v>8</v>
      </c>
      <c r="B3975" s="26" t="s">
        <v>9</v>
      </c>
    </row>
    <row r="3976" spans="1:6" x14ac:dyDescent="0.3">
      <c r="A3976" s="26" t="s">
        <v>10</v>
      </c>
      <c r="B3976" s="26" t="s">
        <v>11</v>
      </c>
    </row>
    <row r="3977" spans="1:6" x14ac:dyDescent="0.3">
      <c r="A3977" s="1"/>
    </row>
    <row r="3978" spans="1:6" x14ac:dyDescent="0.3">
      <c r="A3978" s="164" t="s">
        <v>684</v>
      </c>
      <c r="E3978" s="165"/>
    </row>
    <row r="3979" spans="1:6" x14ac:dyDescent="0.3">
      <c r="A3979" s="1"/>
    </row>
    <row r="3980" spans="1:6" x14ac:dyDescent="0.3">
      <c r="A3980" s="1"/>
      <c r="C3980" s="10" t="s">
        <v>394</v>
      </c>
      <c r="D3980" s="105" t="s">
        <v>517</v>
      </c>
      <c r="E3980" s="167" t="s">
        <v>577</v>
      </c>
      <c r="F3980" s="250" t="s">
        <v>5</v>
      </c>
    </row>
    <row r="3981" spans="1:6" x14ac:dyDescent="0.3">
      <c r="A3981" s="62" t="s">
        <v>321</v>
      </c>
      <c r="C3981" s="12">
        <v>3.476336811057118E-2</v>
      </c>
      <c r="D3981" s="106">
        <v>2.0793137359438347E-2</v>
      </c>
      <c r="E3981" s="168">
        <v>3.8043724548760753E-2</v>
      </c>
      <c r="F3981" s="249">
        <v>3.1200050604853025E-2</v>
      </c>
    </row>
    <row r="3982" spans="1:6" x14ac:dyDescent="0.3">
      <c r="A3982" s="63" t="s">
        <v>322</v>
      </c>
      <c r="C3982" s="16">
        <v>0.11159057100939317</v>
      </c>
      <c r="D3982" s="107">
        <v>0.15866938290390858</v>
      </c>
      <c r="E3982" s="169">
        <v>0.1124784965904676</v>
      </c>
      <c r="F3982" s="248">
        <v>0.12757954111525283</v>
      </c>
    </row>
    <row r="3983" spans="1:6" x14ac:dyDescent="0.3">
      <c r="A3983" s="63" t="s">
        <v>93</v>
      </c>
      <c r="C3983" s="16">
        <v>0.42119874841353139</v>
      </c>
      <c r="D3983" s="107">
        <v>0.39363452934517762</v>
      </c>
      <c r="E3983" s="169">
        <v>0.3885943004413972</v>
      </c>
      <c r="F3983" s="248">
        <v>0.40114257355978722</v>
      </c>
    </row>
    <row r="3984" spans="1:6" x14ac:dyDescent="0.3">
      <c r="A3984" s="63" t="s">
        <v>323</v>
      </c>
      <c r="C3984" s="16">
        <v>0.29554930226845011</v>
      </c>
      <c r="D3984" s="107">
        <v>0.34061008320999869</v>
      </c>
      <c r="E3984" s="169">
        <v>0.37132979995974635</v>
      </c>
      <c r="F3984" s="248">
        <v>0.33582959392880435</v>
      </c>
    </row>
    <row r="3985" spans="1:6" x14ac:dyDescent="0.3">
      <c r="A3985" s="63" t="s">
        <v>324</v>
      </c>
      <c r="C3985" s="16">
        <v>0.13689801019805423</v>
      </c>
      <c r="D3985" s="107">
        <v>8.6292867181476732E-2</v>
      </c>
      <c r="E3985" s="169">
        <v>8.9553678459628139E-2</v>
      </c>
      <c r="F3985" s="248">
        <v>0.1042482407913025</v>
      </c>
    </row>
    <row r="3986" spans="1:6" x14ac:dyDescent="0.3">
      <c r="A3986" s="64" t="s">
        <v>5</v>
      </c>
      <c r="C3986" s="19">
        <v>1</v>
      </c>
      <c r="D3986" s="108">
        <v>1</v>
      </c>
      <c r="E3986" s="170">
        <v>1</v>
      </c>
      <c r="F3986" s="247">
        <v>1</v>
      </c>
    </row>
    <row r="3987" spans="1:6" s="22" customFormat="1" x14ac:dyDescent="0.3">
      <c r="A3987" s="267" t="s">
        <v>6</v>
      </c>
      <c r="C3987" s="28">
        <v>499.99999131190202</v>
      </c>
      <c r="D3987" s="109">
        <v>500.00000847457659</v>
      </c>
      <c r="E3987" s="160">
        <v>499.99430379746764</v>
      </c>
      <c r="F3987" s="269">
        <v>1499.9943035839487</v>
      </c>
    </row>
    <row r="3988" spans="1:6" s="22" customFormat="1" x14ac:dyDescent="0.3">
      <c r="A3988" s="268" t="s">
        <v>7</v>
      </c>
      <c r="C3988" s="25">
        <v>1151</v>
      </c>
      <c r="D3988" s="110">
        <v>472</v>
      </c>
      <c r="E3988" s="161">
        <v>395</v>
      </c>
      <c r="F3988" s="271">
        <v>2018</v>
      </c>
    </row>
    <row r="3990" spans="1:6" x14ac:dyDescent="0.3">
      <c r="A3990" s="31" t="s">
        <v>325</v>
      </c>
      <c r="C3990" s="14">
        <f>C3981+C3982</f>
        <v>0.14635393911996436</v>
      </c>
      <c r="D3990" s="14">
        <f>D3981+D3982</f>
        <v>0.17946252026334694</v>
      </c>
      <c r="E3990" s="14">
        <f t="shared" ref="E3990:F3990" si="865">E3981+E3982</f>
        <v>0.15052222113922836</v>
      </c>
      <c r="F3990" s="14">
        <f t="shared" si="865"/>
        <v>0.15877959172010586</v>
      </c>
    </row>
    <row r="3991" spans="1:6" x14ac:dyDescent="0.3">
      <c r="A3991" s="32" t="s">
        <v>98</v>
      </c>
      <c r="C3991" s="14">
        <f t="shared" ref="C3991" si="866">C3983</f>
        <v>0.42119874841353139</v>
      </c>
      <c r="D3991" s="14">
        <f>D3983</f>
        <v>0.39363452934517762</v>
      </c>
      <c r="E3991" s="14">
        <f t="shared" ref="E3991:F3991" si="867">E3983</f>
        <v>0.3885943004413972</v>
      </c>
      <c r="F3991" s="14">
        <f t="shared" si="867"/>
        <v>0.40114257355978722</v>
      </c>
    </row>
    <row r="3992" spans="1:6" x14ac:dyDescent="0.3">
      <c r="A3992" s="13" t="s">
        <v>326</v>
      </c>
      <c r="C3992" s="14">
        <f t="shared" ref="C3992" si="868">C3984+C3985</f>
        <v>0.43244731246650436</v>
      </c>
      <c r="D3992" s="14">
        <f>D3984+D3985</f>
        <v>0.42690295039147541</v>
      </c>
      <c r="E3992" s="14">
        <f t="shared" ref="E3992:F3992" si="869">E3984+E3985</f>
        <v>0.46088347841937449</v>
      </c>
      <c r="F3992" s="14">
        <f t="shared" si="869"/>
        <v>0.44007783472010686</v>
      </c>
    </row>
    <row r="3994" spans="1:6" x14ac:dyDescent="0.3">
      <c r="A3994" s="255" t="s">
        <v>100</v>
      </c>
      <c r="C3994" s="35">
        <v>3.3882280154340201</v>
      </c>
      <c r="D3994" s="34">
        <v>3.3129401599501662</v>
      </c>
      <c r="E3994" s="34">
        <v>3.3618712111910125</v>
      </c>
      <c r="F3994" s="34">
        <v>3.3543464331864477</v>
      </c>
    </row>
    <row r="3995" spans="1:6" x14ac:dyDescent="0.3">
      <c r="D3995" s="22"/>
    </row>
    <row r="3996" spans="1:6" x14ac:dyDescent="0.3">
      <c r="A3996" s="26" t="s">
        <v>8</v>
      </c>
      <c r="B3996" s="26" t="s">
        <v>9</v>
      </c>
      <c r="D3996" s="22"/>
    </row>
    <row r="3997" spans="1:6" x14ac:dyDescent="0.3">
      <c r="A3997" s="26" t="s">
        <v>10</v>
      </c>
      <c r="B3997" s="26" t="s">
        <v>11</v>
      </c>
    </row>
    <row r="3998" spans="1:6" x14ac:dyDescent="0.3">
      <c r="A3998" s="1"/>
    </row>
    <row r="3999" spans="1:6" x14ac:dyDescent="0.3">
      <c r="A3999" s="8" t="s">
        <v>373</v>
      </c>
    </row>
    <row r="4001" spans="1:6" x14ac:dyDescent="0.3">
      <c r="B4001" s="69" t="s">
        <v>492</v>
      </c>
      <c r="C4001" s="10" t="s">
        <v>394</v>
      </c>
      <c r="D4001" s="105" t="s">
        <v>517</v>
      </c>
      <c r="E4001" s="162" t="s">
        <v>577</v>
      </c>
      <c r="F4001" s="250" t="s">
        <v>5</v>
      </c>
    </row>
    <row r="4002" spans="1:6" x14ac:dyDescent="0.3">
      <c r="A4002" s="11" t="s">
        <v>374</v>
      </c>
      <c r="B4002" s="72">
        <v>0.49278506705035841</v>
      </c>
      <c r="C4002" s="12">
        <v>0.72645704563782998</v>
      </c>
      <c r="D4002" s="106">
        <v>0.78382916891815002</v>
      </c>
      <c r="E4002" s="157">
        <v>0.75296224893701302</v>
      </c>
      <c r="F4002" s="249">
        <v>0.68900820072733926</v>
      </c>
    </row>
    <row r="4003" spans="1:6" x14ac:dyDescent="0.3">
      <c r="A4003" s="13" t="s">
        <v>375</v>
      </c>
      <c r="B4003" s="75">
        <v>0.49866780856248566</v>
      </c>
      <c r="C4003" s="16">
        <v>0.25071345439988513</v>
      </c>
      <c r="D4003" s="107">
        <v>0.17778327029180871</v>
      </c>
      <c r="E4003" s="158">
        <v>0.20776337958280564</v>
      </c>
      <c r="F4003" s="248">
        <v>0.28373219427061996</v>
      </c>
    </row>
    <row r="4004" spans="1:6" x14ac:dyDescent="0.3">
      <c r="A4004" s="13" t="s">
        <v>376</v>
      </c>
      <c r="B4004" s="75">
        <v>3.6630533087811086E-3</v>
      </c>
      <c r="C4004" s="16">
        <v>3.306555226873233E-3</v>
      </c>
      <c r="E4004" s="158">
        <v>5.7312045327098712E-3</v>
      </c>
      <c r="F4004" s="248">
        <v>3.1751959732949421E-3</v>
      </c>
    </row>
    <row r="4005" spans="1:6" x14ac:dyDescent="0.3">
      <c r="A4005" s="13" t="s">
        <v>377</v>
      </c>
      <c r="B4005" s="75">
        <v>4.8840710783748112E-3</v>
      </c>
      <c r="C4005" s="16">
        <v>1.9522944735411663E-2</v>
      </c>
      <c r="D4005" s="107">
        <v>3.8387560790041304E-2</v>
      </c>
      <c r="E4005" s="158">
        <v>3.3543166947471593E-2</v>
      </c>
      <c r="F4005" s="248">
        <v>2.4084409028745878E-2</v>
      </c>
    </row>
    <row r="4006" spans="1:6" x14ac:dyDescent="0.3">
      <c r="A4006" s="17" t="s">
        <v>5</v>
      </c>
      <c r="B4006" s="78">
        <v>1</v>
      </c>
      <c r="C4006" s="19">
        <v>1</v>
      </c>
      <c r="D4006" s="108">
        <v>1</v>
      </c>
      <c r="E4006" s="159">
        <v>1</v>
      </c>
      <c r="F4006" s="247">
        <v>1</v>
      </c>
    </row>
    <row r="4007" spans="1:6" s="22" customFormat="1" x14ac:dyDescent="0.3">
      <c r="A4007" s="240" t="s">
        <v>6</v>
      </c>
      <c r="B4007" s="79">
        <v>499.99999999999989</v>
      </c>
      <c r="C4007" s="28">
        <v>499.99999131190202</v>
      </c>
      <c r="D4007" s="109">
        <v>500.00000847457659</v>
      </c>
      <c r="E4007" s="160">
        <v>499.99430379746764</v>
      </c>
      <c r="F4007" s="269">
        <v>1999.9943035839779</v>
      </c>
    </row>
    <row r="4008" spans="1:6" x14ac:dyDescent="0.3">
      <c r="A4008" s="235" t="s">
        <v>7</v>
      </c>
      <c r="B4008" s="81">
        <v>812</v>
      </c>
      <c r="C4008" s="25">
        <v>1151</v>
      </c>
      <c r="D4008" s="110">
        <v>472</v>
      </c>
      <c r="E4008" s="161">
        <v>395</v>
      </c>
      <c r="F4008" s="271">
        <v>2830</v>
      </c>
    </row>
    <row r="4010" spans="1:6" x14ac:dyDescent="0.3">
      <c r="A4010" s="26" t="s">
        <v>8</v>
      </c>
      <c r="B4010" s="26" t="s">
        <v>9</v>
      </c>
      <c r="E4010" s="22"/>
    </row>
    <row r="4011" spans="1:6" x14ac:dyDescent="0.3">
      <c r="A4011" s="26" t="s">
        <v>10</v>
      </c>
      <c r="B4011" s="26" t="s">
        <v>11</v>
      </c>
    </row>
    <row r="4013" spans="1:6" x14ac:dyDescent="0.3">
      <c r="A4013" s="8" t="s">
        <v>378</v>
      </c>
    </row>
    <row r="4015" spans="1:6" x14ac:dyDescent="0.3">
      <c r="B4015" s="69" t="s">
        <v>492</v>
      </c>
      <c r="C4015" s="10" t="s">
        <v>394</v>
      </c>
      <c r="D4015" s="105" t="s">
        <v>517</v>
      </c>
      <c r="E4015" s="162" t="s">
        <v>577</v>
      </c>
      <c r="F4015" s="250" t="s">
        <v>5</v>
      </c>
    </row>
    <row r="4016" spans="1:6" x14ac:dyDescent="0.3">
      <c r="A4016" s="11" t="s">
        <v>379</v>
      </c>
      <c r="B4016" s="72">
        <v>0.19395769588574402</v>
      </c>
      <c r="C4016" s="12">
        <v>3.8139938108426405E-2</v>
      </c>
      <c r="D4016" s="106">
        <v>2.6391635145904483E-2</v>
      </c>
      <c r="E4016" s="157">
        <v>1.5576379984075777E-2</v>
      </c>
      <c r="F4016" s="249">
        <v>6.8516563013501966E-2</v>
      </c>
    </row>
    <row r="4017" spans="1:6" x14ac:dyDescent="0.3">
      <c r="A4017" s="13" t="s">
        <v>380</v>
      </c>
      <c r="B4017" s="75">
        <v>0.1500908009864359</v>
      </c>
      <c r="C4017" s="16">
        <v>9.4871916505159304E-2</v>
      </c>
      <c r="D4017" s="107">
        <v>0.14291399545908468</v>
      </c>
      <c r="E4017" s="158">
        <v>4.7924343441887347E-2</v>
      </c>
      <c r="F4017" s="248">
        <v>0.10895043811171032</v>
      </c>
    </row>
    <row r="4018" spans="1:6" x14ac:dyDescent="0.3">
      <c r="A4018" s="13" t="s">
        <v>381</v>
      </c>
      <c r="B4018" s="75">
        <v>0.14898944295826244</v>
      </c>
      <c r="C4018" s="16">
        <v>0.16857664671723108</v>
      </c>
      <c r="D4018" s="107">
        <v>0.30966005619220255</v>
      </c>
      <c r="E4018" s="158">
        <v>0.16409478082661708</v>
      </c>
      <c r="F4018" s="248">
        <v>0.19783032835676803</v>
      </c>
    </row>
    <row r="4019" spans="1:6" x14ac:dyDescent="0.3">
      <c r="A4019" s="13" t="s">
        <v>382</v>
      </c>
      <c r="B4019" s="75">
        <v>0.17811474612171152</v>
      </c>
      <c r="C4019" s="16">
        <v>0.33532718914556342</v>
      </c>
      <c r="D4019" s="107">
        <v>0.35508718254089527</v>
      </c>
      <c r="E4019" s="158">
        <v>0.29123471026885112</v>
      </c>
      <c r="F4019" s="248">
        <v>0.28994095341338827</v>
      </c>
    </row>
    <row r="4020" spans="1:6" x14ac:dyDescent="0.3">
      <c r="A4020" s="13" t="s">
        <v>383</v>
      </c>
      <c r="B4020" s="75">
        <v>0.16290489407121381</v>
      </c>
      <c r="C4020" s="16">
        <v>0.2782495765117215</v>
      </c>
      <c r="D4020" s="107">
        <v>0.15139163514590437</v>
      </c>
      <c r="E4020" s="158">
        <v>0.33033186454022889</v>
      </c>
      <c r="F4020" s="248">
        <v>0.23071920831772735</v>
      </c>
    </row>
    <row r="4021" spans="1:6" x14ac:dyDescent="0.3">
      <c r="A4021" s="13" t="s">
        <v>384</v>
      </c>
      <c r="B4021" s="75">
        <v>0.16594241997663231</v>
      </c>
      <c r="C4021" s="16">
        <v>8.4834733011898103E-2</v>
      </c>
      <c r="D4021" s="107">
        <v>1.455549551600855E-2</v>
      </c>
      <c r="E4021" s="158">
        <v>0.15083792093833984</v>
      </c>
      <c r="F4021" s="248">
        <v>0.10404250878690408</v>
      </c>
    </row>
    <row r="4022" spans="1:6" x14ac:dyDescent="0.3">
      <c r="A4022" s="17" t="s">
        <v>5</v>
      </c>
      <c r="B4022" s="78">
        <v>1</v>
      </c>
      <c r="C4022" s="19">
        <v>1</v>
      </c>
      <c r="D4022" s="108">
        <v>1</v>
      </c>
      <c r="E4022" s="159">
        <v>1</v>
      </c>
      <c r="F4022" s="247">
        <v>1</v>
      </c>
    </row>
    <row r="4023" spans="1:6" s="22" customFormat="1" x14ac:dyDescent="0.3">
      <c r="A4023" s="240" t="s">
        <v>6</v>
      </c>
      <c r="B4023" s="79">
        <v>499.99999999999989</v>
      </c>
      <c r="C4023" s="28">
        <v>499.99999131190202</v>
      </c>
      <c r="D4023" s="109">
        <v>500.00000847457659</v>
      </c>
      <c r="E4023" s="160">
        <v>499.99430379746764</v>
      </c>
      <c r="F4023" s="269">
        <v>1999.9943035839485</v>
      </c>
    </row>
    <row r="4024" spans="1:6" x14ac:dyDescent="0.3">
      <c r="A4024" s="235" t="s">
        <v>7</v>
      </c>
      <c r="B4024" s="81">
        <v>812</v>
      </c>
      <c r="C4024" s="25">
        <v>1151</v>
      </c>
      <c r="D4024" s="110">
        <v>472</v>
      </c>
      <c r="E4024" s="161">
        <v>395</v>
      </c>
      <c r="F4024" s="271">
        <v>2830</v>
      </c>
    </row>
    <row r="4026" spans="1:6" x14ac:dyDescent="0.3">
      <c r="A4026" s="26" t="s">
        <v>8</v>
      </c>
      <c r="B4026" s="26" t="s">
        <v>9</v>
      </c>
      <c r="E4026" s="22"/>
    </row>
    <row r="4027" spans="1:6" x14ac:dyDescent="0.3">
      <c r="A4027" s="26" t="s">
        <v>10</v>
      </c>
      <c r="B4027" s="26" t="s">
        <v>662</v>
      </c>
    </row>
    <row r="4029" spans="1:6" x14ac:dyDescent="0.3">
      <c r="A4029" s="8" t="s">
        <v>385</v>
      </c>
    </row>
    <row r="4031" spans="1:6" x14ac:dyDescent="0.3">
      <c r="B4031" s="69" t="s">
        <v>492</v>
      </c>
      <c r="C4031" s="10" t="s">
        <v>394</v>
      </c>
      <c r="D4031" s="105" t="s">
        <v>517</v>
      </c>
      <c r="E4031" s="162" t="s">
        <v>577</v>
      </c>
      <c r="F4031" s="250" t="s">
        <v>5</v>
      </c>
    </row>
    <row r="4032" spans="1:6" x14ac:dyDescent="0.3">
      <c r="A4032" s="11" t="s">
        <v>386</v>
      </c>
      <c r="B4032" s="72">
        <v>1.2210177695937032E-3</v>
      </c>
      <c r="C4032" s="55"/>
      <c r="D4032" s="106">
        <v>2.8791419003535244E-3</v>
      </c>
      <c r="E4032" s="186"/>
      <c r="F4032" s="249">
        <v>1.0250428492218299E-3</v>
      </c>
    </row>
    <row r="4033" spans="1:14" x14ac:dyDescent="0.3">
      <c r="A4033" s="13" t="s">
        <v>387</v>
      </c>
      <c r="B4033" s="75">
        <v>4.5793050430842233E-3</v>
      </c>
      <c r="C4033" s="15">
        <v>5.6586664753895191E-3</v>
      </c>
      <c r="D4033" s="153"/>
      <c r="E4033" s="163"/>
      <c r="F4033" s="248">
        <v>2.5595001450257641E-3</v>
      </c>
    </row>
    <row r="4034" spans="1:14" x14ac:dyDescent="0.3">
      <c r="A4034" s="13" t="s">
        <v>388</v>
      </c>
      <c r="B4034" s="75">
        <v>5.6369140045732034E-2</v>
      </c>
      <c r="C4034" s="16">
        <v>5.1151839290214454E-2</v>
      </c>
      <c r="D4034" s="153"/>
      <c r="E4034" s="169"/>
      <c r="F4034" s="248">
        <v>2.6880321172526991E-2</v>
      </c>
    </row>
    <row r="4035" spans="1:14" x14ac:dyDescent="0.3">
      <c r="A4035" s="13" t="s">
        <v>389</v>
      </c>
      <c r="B4035" s="75">
        <v>0.10597982463498595</v>
      </c>
      <c r="C4035" s="16">
        <v>5.7112893259998174E-2</v>
      </c>
      <c r="D4035" s="107">
        <v>8.6374257010605731E-3</v>
      </c>
      <c r="E4035" s="169">
        <v>6.00890389890519E-2</v>
      </c>
      <c r="F4035" s="248">
        <v>5.7954789362400304E-2</v>
      </c>
    </row>
    <row r="4036" spans="1:14" x14ac:dyDescent="0.3">
      <c r="A4036" s="13" t="s">
        <v>390</v>
      </c>
      <c r="B4036" s="75">
        <v>0.28124080802560331</v>
      </c>
      <c r="C4036" s="16">
        <v>0.18470696671949544</v>
      </c>
      <c r="D4036" s="107">
        <v>3.6708310818503176E-2</v>
      </c>
      <c r="E4036" s="158">
        <v>0.10428599819491623</v>
      </c>
      <c r="F4036" s="248">
        <v>0.15173565545042514</v>
      </c>
    </row>
    <row r="4037" spans="1:14" x14ac:dyDescent="0.3">
      <c r="A4037" s="13" t="s">
        <v>391</v>
      </c>
      <c r="B4037" s="75">
        <v>0.14115026467391681</v>
      </c>
      <c r="C4037" s="16">
        <v>9.106408585689113E-2</v>
      </c>
      <c r="D4037" s="107">
        <v>5.2783270291808924E-2</v>
      </c>
      <c r="E4037" s="158">
        <v>9.9749997151866387E-2</v>
      </c>
      <c r="F4037" s="248">
        <v>9.6186894183882446E-2</v>
      </c>
    </row>
    <row r="4038" spans="1:14" x14ac:dyDescent="0.3">
      <c r="A4038" s="13" t="s">
        <v>392</v>
      </c>
      <c r="B4038" s="75">
        <v>0.24262941781018035</v>
      </c>
      <c r="C4038" s="16">
        <v>0.39580793737285702</v>
      </c>
      <c r="D4038" s="107">
        <v>0.51687688318852731</v>
      </c>
      <c r="E4038" s="158">
        <v>0.5497348703972571</v>
      </c>
      <c r="F4038" s="248">
        <v>0.4262619260450129</v>
      </c>
    </row>
    <row r="4039" spans="1:14" x14ac:dyDescent="0.3">
      <c r="A4039" s="13" t="s">
        <v>393</v>
      </c>
      <c r="B4039" s="75">
        <v>0.16683022199690367</v>
      </c>
      <c r="C4039" s="16">
        <v>0.21449761102515411</v>
      </c>
      <c r="D4039" s="107">
        <v>0.38211496809974643</v>
      </c>
      <c r="E4039" s="158">
        <v>0.18614009526690845</v>
      </c>
      <c r="F4039" s="248">
        <v>0.23739587079150459</v>
      </c>
    </row>
    <row r="4040" spans="1:14" x14ac:dyDescent="0.3">
      <c r="A4040" s="17" t="s">
        <v>5</v>
      </c>
      <c r="B4040" s="78">
        <v>1</v>
      </c>
      <c r="C4040" s="19">
        <v>1</v>
      </c>
      <c r="D4040" s="108">
        <v>1</v>
      </c>
      <c r="E4040" s="159">
        <v>1</v>
      </c>
      <c r="F4040" s="247">
        <v>1</v>
      </c>
    </row>
    <row r="4041" spans="1:14" s="22" customFormat="1" x14ac:dyDescent="0.3">
      <c r="A4041" s="240" t="s">
        <v>6</v>
      </c>
      <c r="B4041" s="79">
        <v>499.99999999999989</v>
      </c>
      <c r="C4041" s="28">
        <v>499.99999131190202</v>
      </c>
      <c r="D4041" s="109">
        <v>500.00000847457659</v>
      </c>
      <c r="E4041" s="160">
        <v>499.99430379746764</v>
      </c>
      <c r="F4041" s="269">
        <v>1999.9943035839508</v>
      </c>
    </row>
    <row r="4042" spans="1:14" x14ac:dyDescent="0.3">
      <c r="A4042" s="235" t="s">
        <v>7</v>
      </c>
      <c r="B4042" s="81">
        <v>812</v>
      </c>
      <c r="C4042" s="25">
        <v>1151</v>
      </c>
      <c r="D4042" s="110">
        <v>472</v>
      </c>
      <c r="E4042" s="161">
        <v>395</v>
      </c>
      <c r="F4042" s="271">
        <v>2830</v>
      </c>
    </row>
    <row r="4044" spans="1:14" x14ac:dyDescent="0.3">
      <c r="A4044" s="26" t="s">
        <v>8</v>
      </c>
      <c r="B4044" s="26" t="s">
        <v>9</v>
      </c>
    </row>
    <row r="4045" spans="1:14" x14ac:dyDescent="0.3">
      <c r="A4045" s="26" t="s">
        <v>10</v>
      </c>
      <c r="B4045" s="26" t="s">
        <v>11</v>
      </c>
    </row>
    <row r="4046" spans="1:14" x14ac:dyDescent="0.3">
      <c r="A4046" s="26"/>
    </row>
    <row r="4047" spans="1:14" x14ac:dyDescent="0.3">
      <c r="A4047" s="65" t="s">
        <v>444</v>
      </c>
      <c r="B4047" s="66"/>
      <c r="C4047" s="66"/>
      <c r="G4047" s="66"/>
      <c r="H4047" s="66"/>
      <c r="I4047" s="66"/>
      <c r="J4047" s="66"/>
      <c r="K4047" s="66"/>
      <c r="L4047" s="66"/>
      <c r="M4047" s="66"/>
      <c r="N4047" s="66"/>
    </row>
    <row r="4048" spans="1:14" x14ac:dyDescent="0.3">
      <c r="A4048" s="1"/>
    </row>
    <row r="4049" spans="1:4" x14ac:dyDescent="0.3">
      <c r="A4049" s="1"/>
      <c r="B4049" s="69" t="s">
        <v>492</v>
      </c>
    </row>
    <row r="4050" spans="1:4" x14ac:dyDescent="0.3">
      <c r="A4050" s="70" t="s">
        <v>445</v>
      </c>
      <c r="B4050" s="72">
        <v>6.1078849786608762E-2</v>
      </c>
    </row>
    <row r="4051" spans="1:4" x14ac:dyDescent="0.3">
      <c r="A4051" s="73" t="s">
        <v>446</v>
      </c>
      <c r="B4051" s="75">
        <v>0.55189844453325332</v>
      </c>
    </row>
    <row r="4052" spans="1:4" x14ac:dyDescent="0.3">
      <c r="A4052" s="73" t="s">
        <v>447</v>
      </c>
      <c r="B4052" s="75">
        <v>4.8224218911880203E-2</v>
      </c>
      <c r="D4052" s="22"/>
    </row>
    <row r="4053" spans="1:4" x14ac:dyDescent="0.3">
      <c r="A4053" s="73" t="s">
        <v>448</v>
      </c>
      <c r="B4053" s="75">
        <v>2.0126890608651703E-2</v>
      </c>
    </row>
    <row r="4054" spans="1:4" x14ac:dyDescent="0.3">
      <c r="A4054" s="73" t="s">
        <v>449</v>
      </c>
      <c r="B4054" s="75">
        <v>0.23949799563828042</v>
      </c>
    </row>
    <row r="4055" spans="1:4" x14ac:dyDescent="0.3">
      <c r="A4055" s="73" t="s">
        <v>450</v>
      </c>
      <c r="B4055" s="75">
        <v>5.4489993698327251E-2</v>
      </c>
    </row>
    <row r="4056" spans="1:4" x14ac:dyDescent="0.3">
      <c r="A4056" s="73" t="s">
        <v>451</v>
      </c>
      <c r="B4056" s="75">
        <v>1.4952705708221431E-2</v>
      </c>
    </row>
    <row r="4057" spans="1:4" x14ac:dyDescent="0.3">
      <c r="A4057" s="73" t="s">
        <v>43</v>
      </c>
      <c r="B4057" s="75">
        <v>9.730901114777004E-3</v>
      </c>
      <c r="D4057" s="66"/>
    </row>
    <row r="4058" spans="1:4" x14ac:dyDescent="0.3">
      <c r="A4058" s="76" t="s">
        <v>5</v>
      </c>
      <c r="B4058" s="78">
        <v>1</v>
      </c>
    </row>
    <row r="4059" spans="1:4" x14ac:dyDescent="0.3">
      <c r="A4059" s="253" t="s">
        <v>6</v>
      </c>
      <c r="B4059" s="79">
        <v>499.99999999999989</v>
      </c>
    </row>
    <row r="4060" spans="1:4" x14ac:dyDescent="0.3">
      <c r="A4060" s="254" t="s">
        <v>7</v>
      </c>
      <c r="B4060" s="81">
        <v>812</v>
      </c>
    </row>
    <row r="4062" spans="1:4" x14ac:dyDescent="0.3">
      <c r="A4062" s="26" t="s">
        <v>8</v>
      </c>
      <c r="B4062" s="26" t="s">
        <v>9</v>
      </c>
    </row>
    <row r="4063" spans="1:4" x14ac:dyDescent="0.3">
      <c r="A4063" s="26" t="s">
        <v>10</v>
      </c>
      <c r="B4063" s="26" t="s">
        <v>11</v>
      </c>
    </row>
    <row r="4064" spans="1:4" x14ac:dyDescent="0.3">
      <c r="A4064" s="83"/>
    </row>
    <row r="4065" spans="1:2" x14ac:dyDescent="0.3">
      <c r="A4065" s="65" t="s">
        <v>452</v>
      </c>
    </row>
    <row r="4066" spans="1:2" x14ac:dyDescent="0.3">
      <c r="A4066" s="1"/>
    </row>
    <row r="4067" spans="1:2" x14ac:dyDescent="0.3">
      <c r="A4067" s="1"/>
      <c r="B4067" s="69" t="s">
        <v>492</v>
      </c>
    </row>
    <row r="4068" spans="1:2" x14ac:dyDescent="0.3">
      <c r="A4068" s="70" t="s">
        <v>453</v>
      </c>
      <c r="B4068" s="72">
        <v>9.9647870685426909E-2</v>
      </c>
    </row>
    <row r="4069" spans="1:2" x14ac:dyDescent="0.3">
      <c r="A4069" s="73" t="s">
        <v>454</v>
      </c>
      <c r="B4069" s="75">
        <v>0.10329517286498024</v>
      </c>
    </row>
    <row r="4070" spans="1:2" x14ac:dyDescent="0.3">
      <c r="A4070" s="73" t="s">
        <v>455</v>
      </c>
      <c r="B4070" s="75">
        <v>0.11872810486198286</v>
      </c>
    </row>
    <row r="4071" spans="1:2" x14ac:dyDescent="0.3">
      <c r="A4071" s="73" t="s">
        <v>456</v>
      </c>
      <c r="B4071" s="75">
        <v>0.14694020883555317</v>
      </c>
    </row>
    <row r="4072" spans="1:2" x14ac:dyDescent="0.3">
      <c r="A4072" s="73" t="s">
        <v>457</v>
      </c>
      <c r="B4072" s="75" t="s">
        <v>493</v>
      </c>
    </row>
    <row r="4073" spans="1:2" x14ac:dyDescent="0.3">
      <c r="A4073" s="73" t="s">
        <v>458</v>
      </c>
      <c r="B4073" s="75">
        <v>0.12109687933499458</v>
      </c>
    </row>
    <row r="4074" spans="1:2" x14ac:dyDescent="0.3">
      <c r="A4074" s="73" t="s">
        <v>459</v>
      </c>
      <c r="B4074" s="75">
        <v>4.4241014743911664E-2</v>
      </c>
    </row>
    <row r="4075" spans="1:2" x14ac:dyDescent="0.3">
      <c r="A4075" s="73" t="s">
        <v>460</v>
      </c>
      <c r="B4075" s="75">
        <v>3.2920104289569728E-2</v>
      </c>
    </row>
    <row r="4076" spans="1:2" x14ac:dyDescent="0.3">
      <c r="A4076" s="73" t="s">
        <v>461</v>
      </c>
      <c r="B4076" s="75">
        <v>1.2789184322278362E-2</v>
      </c>
    </row>
    <row r="4077" spans="1:2" x14ac:dyDescent="0.3">
      <c r="A4077" s="73" t="s">
        <v>462</v>
      </c>
      <c r="B4077" s="75">
        <v>2.1718365169540146E-2</v>
      </c>
    </row>
    <row r="4078" spans="1:2" x14ac:dyDescent="0.3">
      <c r="A4078" s="73" t="s">
        <v>463</v>
      </c>
      <c r="B4078" s="75">
        <v>0.13943107165432883</v>
      </c>
    </row>
    <row r="4079" spans="1:2" x14ac:dyDescent="0.3">
      <c r="A4079" s="76" t="s">
        <v>5</v>
      </c>
      <c r="B4079" s="78">
        <v>1</v>
      </c>
    </row>
    <row r="4080" spans="1:2" x14ac:dyDescent="0.3">
      <c r="A4080" s="253" t="s">
        <v>6</v>
      </c>
      <c r="B4080" s="79">
        <v>499.99999999999989</v>
      </c>
    </row>
    <row r="4081" spans="1:2" x14ac:dyDescent="0.3">
      <c r="A4081" s="254" t="s">
        <v>7</v>
      </c>
      <c r="B4081" s="81">
        <v>812</v>
      </c>
    </row>
    <row r="4083" spans="1:2" x14ac:dyDescent="0.3">
      <c r="A4083" s="26" t="s">
        <v>8</v>
      </c>
      <c r="B4083" s="26" t="s">
        <v>9</v>
      </c>
    </row>
    <row r="4084" spans="1:2" x14ac:dyDescent="0.3">
      <c r="A4084" s="26" t="s">
        <v>10</v>
      </c>
      <c r="B4084" s="26" t="s">
        <v>11</v>
      </c>
    </row>
    <row r="4085" spans="1:2" x14ac:dyDescent="0.3">
      <c r="A4085" s="83"/>
    </row>
    <row r="4086" spans="1:2" x14ac:dyDescent="0.3">
      <c r="A4086" s="65" t="s">
        <v>464</v>
      </c>
    </row>
    <row r="4087" spans="1:2" x14ac:dyDescent="0.3">
      <c r="A4087" s="1"/>
    </row>
    <row r="4088" spans="1:2" x14ac:dyDescent="0.3">
      <c r="A4088" s="1"/>
      <c r="B4088" s="68" t="s">
        <v>492</v>
      </c>
    </row>
    <row r="4089" spans="1:2" x14ac:dyDescent="0.3">
      <c r="A4089" s="70" t="s">
        <v>13</v>
      </c>
      <c r="B4089" s="71">
        <v>0.31850480513227952</v>
      </c>
    </row>
    <row r="4090" spans="1:2" x14ac:dyDescent="0.3">
      <c r="A4090" s="73" t="s">
        <v>465</v>
      </c>
      <c r="B4090" s="74">
        <v>0.43857138967329112</v>
      </c>
    </row>
    <row r="4091" spans="1:2" x14ac:dyDescent="0.3">
      <c r="A4091" s="73" t="s">
        <v>466</v>
      </c>
      <c r="B4091" s="74">
        <v>8.7356617409588833E-2</v>
      </c>
    </row>
    <row r="4092" spans="1:2" x14ac:dyDescent="0.3">
      <c r="A4092" s="73" t="s">
        <v>467</v>
      </c>
      <c r="B4092" s="74">
        <v>0.11845703891713306</v>
      </c>
    </row>
    <row r="4093" spans="1:2" x14ac:dyDescent="0.3">
      <c r="A4093" s="73" t="s">
        <v>468</v>
      </c>
      <c r="B4093" s="74">
        <v>3.7110148867707499E-2</v>
      </c>
    </row>
    <row r="4094" spans="1:2" x14ac:dyDescent="0.3">
      <c r="A4094" s="76" t="s">
        <v>5</v>
      </c>
      <c r="B4094" s="77">
        <v>1</v>
      </c>
    </row>
    <row r="4095" spans="1:2" x14ac:dyDescent="0.3">
      <c r="A4095" s="253" t="s">
        <v>6</v>
      </c>
      <c r="B4095" s="79">
        <v>499.99999999999989</v>
      </c>
    </row>
    <row r="4096" spans="1:2" x14ac:dyDescent="0.3">
      <c r="A4096" s="254" t="s">
        <v>7</v>
      </c>
      <c r="B4096" s="81">
        <v>812</v>
      </c>
    </row>
    <row r="4098" spans="1:2" x14ac:dyDescent="0.3">
      <c r="A4098" s="26" t="s">
        <v>8</v>
      </c>
      <c r="B4098" s="26" t="s">
        <v>9</v>
      </c>
    </row>
    <row r="4099" spans="1:2" x14ac:dyDescent="0.3">
      <c r="A4099" s="26" t="s">
        <v>10</v>
      </c>
      <c r="B4099" s="26" t="s">
        <v>469</v>
      </c>
    </row>
    <row r="4100" spans="1:2" x14ac:dyDescent="0.3">
      <c r="A4100" s="83"/>
    </row>
    <row r="4101" spans="1:2" x14ac:dyDescent="0.3">
      <c r="A4101" s="65" t="s">
        <v>470</v>
      </c>
    </row>
    <row r="4102" spans="1:2" x14ac:dyDescent="0.3">
      <c r="A4102" s="1"/>
    </row>
    <row r="4103" spans="1:2" x14ac:dyDescent="0.3">
      <c r="A4103" s="1"/>
      <c r="B4103" s="69" t="s">
        <v>492</v>
      </c>
    </row>
    <row r="4104" spans="1:2" x14ac:dyDescent="0.3">
      <c r="A4104" s="70" t="s">
        <v>471</v>
      </c>
      <c r="B4104" s="71">
        <v>0.33094648779733155</v>
      </c>
    </row>
    <row r="4105" spans="1:2" x14ac:dyDescent="0.3">
      <c r="A4105" s="73" t="s">
        <v>472</v>
      </c>
      <c r="B4105" s="75">
        <v>3.2459658488655972E-2</v>
      </c>
    </row>
    <row r="4106" spans="1:2" x14ac:dyDescent="0.3">
      <c r="A4106" s="73" t="s">
        <v>473</v>
      </c>
      <c r="B4106" s="75">
        <v>0.14838931272450695</v>
      </c>
    </row>
    <row r="4107" spans="1:2" x14ac:dyDescent="0.3">
      <c r="A4107" s="73" t="s">
        <v>474</v>
      </c>
      <c r="B4107" s="75">
        <v>6.2144554095910222E-2</v>
      </c>
    </row>
    <row r="4108" spans="1:2" x14ac:dyDescent="0.3">
      <c r="A4108" s="73" t="s">
        <v>475</v>
      </c>
      <c r="B4108" s="75">
        <v>0.21136684514283416</v>
      </c>
    </row>
    <row r="4109" spans="1:2" x14ac:dyDescent="0.3">
      <c r="A4109" s="73" t="s">
        <v>476</v>
      </c>
      <c r="B4109" s="75">
        <v>0.17281113333770456</v>
      </c>
    </row>
    <row r="4110" spans="1:2" x14ac:dyDescent="0.3">
      <c r="A4110" s="73" t="s">
        <v>43</v>
      </c>
      <c r="B4110" s="75">
        <v>4.188200841305665E-2</v>
      </c>
    </row>
    <row r="4111" spans="1:2" x14ac:dyDescent="0.3">
      <c r="A4111" s="76" t="s">
        <v>5</v>
      </c>
      <c r="B4111" s="78">
        <v>1</v>
      </c>
    </row>
    <row r="4112" spans="1:2" x14ac:dyDescent="0.3">
      <c r="A4112" s="253" t="s">
        <v>6</v>
      </c>
      <c r="B4112" s="79">
        <v>499.99999999999989</v>
      </c>
    </row>
    <row r="4113" spans="1:6" x14ac:dyDescent="0.3">
      <c r="A4113" s="254" t="s">
        <v>7</v>
      </c>
      <c r="B4113" s="81">
        <v>812</v>
      </c>
    </row>
    <row r="4115" spans="1:6" x14ac:dyDescent="0.3">
      <c r="A4115" s="26" t="s">
        <v>8</v>
      </c>
      <c r="B4115" s="26" t="s">
        <v>9</v>
      </c>
    </row>
    <row r="4116" spans="1:6" x14ac:dyDescent="0.3">
      <c r="A4116" s="26" t="s">
        <v>10</v>
      </c>
      <c r="B4116" s="26" t="s">
        <v>477</v>
      </c>
    </row>
    <row r="4117" spans="1:6" x14ac:dyDescent="0.3">
      <c r="A4117" s="83"/>
    </row>
    <row r="4118" spans="1:6" x14ac:dyDescent="0.3">
      <c r="A4118" s="65" t="s">
        <v>478</v>
      </c>
    </row>
    <row r="4119" spans="1:6" x14ac:dyDescent="0.3">
      <c r="A4119" s="1"/>
    </row>
    <row r="4120" spans="1:6" x14ac:dyDescent="0.3">
      <c r="A4120" s="1"/>
      <c r="B4120" s="69" t="s">
        <v>492</v>
      </c>
    </row>
    <row r="4121" spans="1:6" x14ac:dyDescent="0.3">
      <c r="A4121" s="70" t="s">
        <v>146</v>
      </c>
      <c r="B4121" s="72">
        <v>0.90725213032252161</v>
      </c>
    </row>
    <row r="4122" spans="1:6" x14ac:dyDescent="0.3">
      <c r="A4122" s="73" t="s">
        <v>147</v>
      </c>
      <c r="B4122" s="75">
        <v>9.2747869677478653E-2</v>
      </c>
    </row>
    <row r="4123" spans="1:6" x14ac:dyDescent="0.3">
      <c r="A4123" s="76" t="s">
        <v>5</v>
      </c>
      <c r="B4123" s="78">
        <v>1</v>
      </c>
    </row>
    <row r="4124" spans="1:6" x14ac:dyDescent="0.3">
      <c r="A4124" s="253" t="s">
        <v>6</v>
      </c>
      <c r="B4124" s="82">
        <v>297.35592265047808</v>
      </c>
      <c r="E4124" s="84"/>
    </row>
    <row r="4125" spans="1:6" x14ac:dyDescent="0.3">
      <c r="A4125" s="254" t="s">
        <v>7</v>
      </c>
      <c r="B4125" s="81">
        <v>513</v>
      </c>
      <c r="E4125" s="66"/>
      <c r="F4125" s="84"/>
    </row>
    <row r="4126" spans="1:6" x14ac:dyDescent="0.3">
      <c r="F4126" s="66"/>
    </row>
    <row r="4127" spans="1:6" x14ac:dyDescent="0.3">
      <c r="A4127" s="26" t="s">
        <v>8</v>
      </c>
      <c r="B4127" s="26" t="s">
        <v>479</v>
      </c>
    </row>
    <row r="4128" spans="1:6" x14ac:dyDescent="0.3">
      <c r="A4128" s="26" t="s">
        <v>10</v>
      </c>
      <c r="B4128" s="26" t="s">
        <v>11</v>
      </c>
    </row>
    <row r="4129" spans="1:14" x14ac:dyDescent="0.3">
      <c r="A4129" s="83"/>
      <c r="B4129" s="84"/>
      <c r="C4129" s="84"/>
      <c r="G4129" s="84"/>
      <c r="H4129" s="84"/>
      <c r="I4129" s="84"/>
      <c r="J4129" s="84"/>
      <c r="K4129" s="84"/>
      <c r="L4129" s="84"/>
      <c r="M4129" s="84"/>
      <c r="N4129" s="84"/>
    </row>
    <row r="4130" spans="1:14" x14ac:dyDescent="0.3">
      <c r="A4130" s="65" t="s">
        <v>480</v>
      </c>
      <c r="B4130" s="66"/>
      <c r="C4130" s="66"/>
      <c r="G4130" s="66"/>
      <c r="H4130" s="66"/>
      <c r="I4130" s="66"/>
      <c r="J4130" s="66"/>
      <c r="K4130" s="66"/>
      <c r="L4130" s="66"/>
      <c r="M4130" s="66"/>
      <c r="N4130" s="66"/>
    </row>
    <row r="4131" spans="1:14" x14ac:dyDescent="0.3">
      <c r="A4131" s="1"/>
    </row>
    <row r="4132" spans="1:14" x14ac:dyDescent="0.3">
      <c r="A4132" s="1"/>
      <c r="B4132" s="69" t="s">
        <v>492</v>
      </c>
    </row>
    <row r="4133" spans="1:14" x14ac:dyDescent="0.3">
      <c r="A4133" s="70" t="s">
        <v>453</v>
      </c>
      <c r="B4133" s="72">
        <v>3.3143209914539506E-2</v>
      </c>
    </row>
    <row r="4134" spans="1:14" x14ac:dyDescent="0.3">
      <c r="A4134" s="73" t="s">
        <v>481</v>
      </c>
      <c r="B4134" s="75">
        <v>8.2062575075516828E-2</v>
      </c>
    </row>
    <row r="4135" spans="1:14" x14ac:dyDescent="0.3">
      <c r="A4135" s="73" t="s">
        <v>482</v>
      </c>
      <c r="B4135" s="75">
        <v>0.14665965433806369</v>
      </c>
    </row>
    <row r="4136" spans="1:14" x14ac:dyDescent="0.3">
      <c r="A4136" s="73" t="s">
        <v>483</v>
      </c>
      <c r="B4136" s="75">
        <v>0.19714163123539785</v>
      </c>
    </row>
    <row r="4137" spans="1:14" x14ac:dyDescent="0.3">
      <c r="A4137" s="73" t="s">
        <v>484</v>
      </c>
      <c r="B4137" s="75">
        <v>0.14595653563207361</v>
      </c>
    </row>
    <row r="4138" spans="1:14" x14ac:dyDescent="0.3">
      <c r="A4138" s="73" t="s">
        <v>485</v>
      </c>
      <c r="B4138" s="75">
        <v>0.16181302790478325</v>
      </c>
    </row>
    <row r="4139" spans="1:14" x14ac:dyDescent="0.3">
      <c r="A4139" s="73" t="s">
        <v>486</v>
      </c>
      <c r="B4139" s="75">
        <v>4.4631178369923266E-2</v>
      </c>
      <c r="D4139" s="84"/>
    </row>
    <row r="4140" spans="1:14" x14ac:dyDescent="0.3">
      <c r="A4140" s="73" t="s">
        <v>487</v>
      </c>
      <c r="B4140" s="91"/>
      <c r="D4140" s="66"/>
    </row>
    <row r="4141" spans="1:14" x14ac:dyDescent="0.3">
      <c r="A4141" s="73" t="s">
        <v>463</v>
      </c>
      <c r="B4141" s="75">
        <v>0.18859218752970203</v>
      </c>
    </row>
    <row r="4142" spans="1:14" x14ac:dyDescent="0.3">
      <c r="A4142" s="76" t="s">
        <v>5</v>
      </c>
      <c r="B4142" s="78">
        <v>1</v>
      </c>
    </row>
    <row r="4143" spans="1:14" x14ac:dyDescent="0.3">
      <c r="A4143" s="253" t="s">
        <v>6</v>
      </c>
      <c r="B4143" s="79">
        <v>269.77679428866492</v>
      </c>
    </row>
    <row r="4144" spans="1:14" x14ac:dyDescent="0.3">
      <c r="A4144" s="254" t="s">
        <v>7</v>
      </c>
      <c r="B4144" s="80">
        <v>461</v>
      </c>
    </row>
    <row r="4146" spans="1:2" x14ac:dyDescent="0.3">
      <c r="A4146" s="26" t="s">
        <v>8</v>
      </c>
      <c r="B4146" s="26" t="s">
        <v>479</v>
      </c>
    </row>
    <row r="4147" spans="1:2" x14ac:dyDescent="0.3">
      <c r="A4147" s="26" t="s">
        <v>10</v>
      </c>
      <c r="B4147" s="26" t="s">
        <v>11</v>
      </c>
    </row>
    <row r="4149" spans="1:2" x14ac:dyDescent="0.3">
      <c r="A4149" s="65" t="s">
        <v>488</v>
      </c>
    </row>
    <row r="4150" spans="1:2" x14ac:dyDescent="0.3">
      <c r="A4150" s="1"/>
    </row>
    <row r="4151" spans="1:2" x14ac:dyDescent="0.3">
      <c r="A4151" s="1"/>
      <c r="B4151" s="69" t="s">
        <v>492</v>
      </c>
    </row>
    <row r="4152" spans="1:2" x14ac:dyDescent="0.3">
      <c r="A4152" s="70" t="s">
        <v>489</v>
      </c>
      <c r="B4152" s="72">
        <v>0.28918108658127029</v>
      </c>
    </row>
    <row r="4153" spans="1:2" x14ac:dyDescent="0.3">
      <c r="A4153" s="73" t="s">
        <v>490</v>
      </c>
      <c r="B4153" s="75">
        <v>0.70283882968377309</v>
      </c>
    </row>
    <row r="4154" spans="1:2" x14ac:dyDescent="0.3">
      <c r="A4154" s="73" t="s">
        <v>491</v>
      </c>
      <c r="B4154" s="75">
        <v>7.9800837349565824E-3</v>
      </c>
    </row>
    <row r="4155" spans="1:2" x14ac:dyDescent="0.3">
      <c r="A4155" s="76" t="s">
        <v>5</v>
      </c>
      <c r="B4155" s="78">
        <v>1</v>
      </c>
    </row>
    <row r="4156" spans="1:2" x14ac:dyDescent="0.3">
      <c r="A4156" s="253" t="s">
        <v>6</v>
      </c>
      <c r="B4156" s="79">
        <v>499.99999999999989</v>
      </c>
    </row>
    <row r="4157" spans="1:2" x14ac:dyDescent="0.3">
      <c r="A4157" s="254" t="s">
        <v>7</v>
      </c>
      <c r="B4157" s="81">
        <v>812</v>
      </c>
    </row>
    <row r="4158" spans="1:2" x14ac:dyDescent="0.3">
      <c r="A4158" s="1"/>
    </row>
    <row r="4159" spans="1:2" x14ac:dyDescent="0.3">
      <c r="A4159" s="26" t="s">
        <v>8</v>
      </c>
      <c r="B4159" s="26" t="s">
        <v>9</v>
      </c>
    </row>
    <row r="4160" spans="1:2" x14ac:dyDescent="0.3">
      <c r="A4160" s="26" t="s">
        <v>10</v>
      </c>
      <c r="B4160" s="26" t="s">
        <v>11</v>
      </c>
    </row>
  </sheetData>
  <phoneticPr fontId="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CBF1-1B9C-49AC-8358-8F6B5E5D9E9B}">
  <dimension ref="A1:A13"/>
  <sheetViews>
    <sheetView workbookViewId="0">
      <selection activeCell="A12" sqref="A12"/>
    </sheetView>
  </sheetViews>
  <sheetFormatPr defaultRowHeight="14.4" x14ac:dyDescent="0.3"/>
  <sheetData>
    <row r="1" spans="1:1" x14ac:dyDescent="0.3">
      <c r="A1" s="7" t="s">
        <v>1</v>
      </c>
    </row>
    <row r="2" spans="1:1" x14ac:dyDescent="0.3">
      <c r="A2" s="6" t="str">
        <f>HYPERLINK("[DG_PAR_OND_GO_FD_2023_v1.1.xlsx]Constructen!A2",Constructen!A2)</f>
        <v>C901 Oordeel over medewerkers Helpdesk Intermediairs</v>
      </c>
    </row>
    <row r="3" spans="1:1" x14ac:dyDescent="0.3">
      <c r="A3" s="6" t="str">
        <f>HYPERLINK("[DG_PAR_OND_GO_FD_2023_v1.1.xlsx]Constructen!A23",Constructen!A23)</f>
        <v>C928 Duidelijkheid reden invorderingsmaatregel</v>
      </c>
    </row>
    <row r="4" spans="1:1" x14ac:dyDescent="0.3">
      <c r="A4" s="6" t="str">
        <f>HYPERLINK("[DG_PAR_OND_GO_FD_2023_v1.1.xlsx]Constructen!A44",Constructen!A44)</f>
        <v>C929 Oordeel aanvaardbaarheid frauderen</v>
      </c>
    </row>
    <row r="5" spans="1:1" x14ac:dyDescent="0.3">
      <c r="A5" s="6" t="str">
        <f>HYPERLINK("[DG_PAR_OND_GO_FD_2023_v1.1.xlsx]Constructen!A65",Constructen!A65)</f>
        <v>C930 Beeldvorming gevolgen fraude</v>
      </c>
    </row>
    <row r="6" spans="1:1" x14ac:dyDescent="0.3">
      <c r="A6" s="6" t="str">
        <f>HYPERLINK("[DG_PAR_OND_GO_FD_2023_v1.1.xlsx]Constructen!A86",Constructen!A86)</f>
        <v>C957 Non-compliance</v>
      </c>
    </row>
    <row r="7" spans="1:1" x14ac:dyDescent="0.3">
      <c r="A7" s="6" t="str">
        <f>HYPERLINK("[DG_PAR_OND_GO_FD_2023_v1.1.xlsx]Constructen!A106",Constructen!A106)</f>
        <v>C958 Belang voldoen aan verplichtingen</v>
      </c>
    </row>
    <row r="8" spans="1:1" x14ac:dyDescent="0.3">
      <c r="A8" s="6" t="str">
        <f>HYPERLINK("[DG_PAR_OND_GO_FD_2023_v1.1.xlsx]Constructen!A126",Constructen!A126)</f>
        <v>C9430 Kengetal Belastingmoraal</v>
      </c>
    </row>
    <row r="9" spans="1:1" x14ac:dyDescent="0.3">
      <c r="A9" s="6" t="str">
        <f>HYPERLINK("[DG_PAR_OND_GO_FD_2023_v1.1.xlsx]Constructen!A146",Constructen!A146)</f>
        <v>C9431 Kengetal Vertrouwen</v>
      </c>
    </row>
    <row r="10" spans="1:1" x14ac:dyDescent="0.3">
      <c r="A10" s="6" t="str">
        <f>HYPERLINK("[DG_PAR_OND_GO_FD_2023_v1.1.xlsx]Constructen!A166",Constructen!A166)</f>
        <v>C9432 Indicator Adequate behandeling</v>
      </c>
    </row>
    <row r="11" spans="1:1" x14ac:dyDescent="0.3">
      <c r="A11" s="6" t="str">
        <f>HYPERLINK("[DG_PAR_OND_GO_FD_2023_v1.1.xlsx]Constructen!A186",Constructen!A186)</f>
        <v>C9433 Indicator Voldoende informering</v>
      </c>
    </row>
    <row r="12" spans="1:1" x14ac:dyDescent="0.3">
      <c r="A12" s="6" t="str">
        <f>HYPERLINK("[DG_PAR_OND_GO_FD_2023_v1.1.xlsx]Constructen!A206",Constructen!A206)</f>
        <v>C9434 Indicator Ervaren gemak</v>
      </c>
    </row>
    <row r="13" spans="1:1" x14ac:dyDescent="0.3">
      <c r="A13" s="6" t="str">
        <f>HYPERLINK("[DG_PAR_OND_GO_FD_2023_v1.1.xlsx]Constructen!A226",Constructen!A226)</f>
        <v>C9435 Indicator Ervaren corrigerend optreden</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B1F0-7657-4DDD-8B2D-573371D516CC}">
  <dimension ref="A1:N245"/>
  <sheetViews>
    <sheetView topLeftCell="A178" workbookViewId="0">
      <selection activeCell="A206" sqref="A206"/>
    </sheetView>
  </sheetViews>
  <sheetFormatPr defaultRowHeight="14.4" x14ac:dyDescent="0.3"/>
  <cols>
    <col min="1" max="1" width="50.6640625" style="2" customWidth="1"/>
    <col min="5" max="5" width="9.5546875" style="4" customWidth="1"/>
    <col min="6" max="6" width="10" bestFit="1" customWidth="1"/>
  </cols>
  <sheetData>
    <row r="1" spans="1:14" s="4" customFormat="1" x14ac:dyDescent="0.3">
      <c r="A1" s="2"/>
    </row>
    <row r="2" spans="1:14" s="4" customFormat="1" ht="20.100000000000001" customHeight="1" x14ac:dyDescent="0.3">
      <c r="A2" s="223" t="s">
        <v>649</v>
      </c>
      <c r="B2" s="224"/>
      <c r="C2" s="224"/>
      <c r="D2" s="224"/>
      <c r="E2" s="224"/>
      <c r="F2" s="224"/>
      <c r="G2" s="224"/>
      <c r="H2" s="224"/>
      <c r="I2" s="224"/>
      <c r="J2" s="224"/>
      <c r="K2" s="224"/>
      <c r="L2" s="224"/>
      <c r="M2" s="224"/>
      <c r="N2" s="224"/>
    </row>
    <row r="3" spans="1:14" s="4" customFormat="1" ht="15.9" customHeight="1" x14ac:dyDescent="0.3">
      <c r="A3" s="2"/>
      <c r="B3" s="225"/>
      <c r="C3" s="226"/>
      <c r="D3" s="226"/>
      <c r="E3" s="226"/>
      <c r="F3" s="226"/>
      <c r="G3" s="226"/>
      <c r="H3" s="226"/>
      <c r="I3" s="226"/>
      <c r="J3" s="226"/>
      <c r="K3" s="226"/>
      <c r="L3" s="226"/>
      <c r="M3" s="226"/>
      <c r="N3" s="226"/>
    </row>
    <row r="4" spans="1:14" s="4" customFormat="1" ht="15.9" customHeight="1" x14ac:dyDescent="0.3">
      <c r="A4" s="2"/>
      <c r="B4" s="225"/>
      <c r="C4" s="226"/>
      <c r="D4" s="226"/>
      <c r="E4" s="227" t="s">
        <v>577</v>
      </c>
    </row>
    <row r="5" spans="1:14" s="4" customFormat="1" ht="17.100000000000001" customHeight="1" x14ac:dyDescent="0.3">
      <c r="A5" s="228" t="s">
        <v>196</v>
      </c>
      <c r="B5" s="225"/>
      <c r="C5" s="226"/>
      <c r="D5" s="226"/>
      <c r="E5" s="229">
        <v>5.5245283068640925E-2</v>
      </c>
    </row>
    <row r="6" spans="1:14" s="4" customFormat="1" ht="17.100000000000001" customHeight="1" x14ac:dyDescent="0.3">
      <c r="A6" s="230" t="s">
        <v>197</v>
      </c>
      <c r="B6" s="225"/>
      <c r="C6" s="226"/>
      <c r="D6" s="226"/>
      <c r="E6" s="229">
        <v>9.7499570506084154E-2</v>
      </c>
    </row>
    <row r="7" spans="1:14" s="4" customFormat="1" ht="17.100000000000001" customHeight="1" x14ac:dyDescent="0.3">
      <c r="A7" s="230" t="s">
        <v>93</v>
      </c>
      <c r="B7" s="225"/>
      <c r="C7" s="226"/>
      <c r="D7" s="226"/>
      <c r="E7" s="229">
        <v>0.31168727962675402</v>
      </c>
    </row>
    <row r="8" spans="1:14" s="4" customFormat="1" ht="17.100000000000001" customHeight="1" x14ac:dyDescent="0.3">
      <c r="A8" s="230" t="s">
        <v>198</v>
      </c>
      <c r="B8" s="225"/>
      <c r="C8" s="226"/>
      <c r="D8" s="226"/>
      <c r="E8" s="229">
        <v>0.38732679139631626</v>
      </c>
    </row>
    <row r="9" spans="1:14" s="4" customFormat="1" ht="17.100000000000001" customHeight="1" x14ac:dyDescent="0.3">
      <c r="A9" s="230" t="s">
        <v>199</v>
      </c>
      <c r="B9" s="225"/>
      <c r="C9" s="226"/>
      <c r="D9" s="226"/>
      <c r="E9" s="229">
        <v>0.14824107540220466</v>
      </c>
    </row>
    <row r="10" spans="1:14" s="4" customFormat="1" ht="17.100000000000001" customHeight="1" x14ac:dyDescent="0.3">
      <c r="A10" s="231" t="s">
        <v>5</v>
      </c>
      <c r="B10" s="225"/>
      <c r="C10" s="226"/>
      <c r="D10" s="226"/>
      <c r="E10" s="232">
        <v>1</v>
      </c>
    </row>
    <row r="11" spans="1:14" s="4" customFormat="1" ht="17.100000000000001" customHeight="1" x14ac:dyDescent="0.3">
      <c r="A11" s="233" t="s">
        <v>6</v>
      </c>
      <c r="B11" s="225"/>
      <c r="C11" s="226"/>
      <c r="D11" s="226"/>
      <c r="E11" s="234">
        <v>1151.6350632911376</v>
      </c>
    </row>
    <row r="12" spans="1:14" s="4" customFormat="1" ht="17.100000000000001" customHeight="1" x14ac:dyDescent="0.3">
      <c r="A12" s="235" t="s">
        <v>7</v>
      </c>
      <c r="B12" s="225"/>
      <c r="C12" s="226"/>
      <c r="D12" s="226"/>
      <c r="E12" s="237">
        <v>942</v>
      </c>
    </row>
    <row r="13" spans="1:14" s="4" customFormat="1" ht="12.9" customHeight="1" x14ac:dyDescent="0.3">
      <c r="A13" s="238"/>
      <c r="B13" s="225"/>
      <c r="C13" s="226"/>
      <c r="D13" s="226"/>
    </row>
    <row r="14" spans="1:14" x14ac:dyDescent="0.3">
      <c r="A14" s="31" t="s">
        <v>97</v>
      </c>
      <c r="B14" s="225"/>
      <c r="C14" s="226"/>
      <c r="D14" s="226"/>
      <c r="E14" s="14">
        <f t="shared" ref="E14" si="0">E5+E6</f>
        <v>0.15274485357472509</v>
      </c>
    </row>
    <row r="15" spans="1:14" x14ac:dyDescent="0.3">
      <c r="A15" s="32" t="s">
        <v>98</v>
      </c>
      <c r="B15" s="225"/>
      <c r="C15" s="226"/>
      <c r="D15" s="226"/>
      <c r="E15" s="14">
        <f t="shared" ref="E15" si="1">E7</f>
        <v>0.31168727962675402</v>
      </c>
    </row>
    <row r="16" spans="1:14" x14ac:dyDescent="0.3">
      <c r="A16" s="13" t="s">
        <v>99</v>
      </c>
      <c r="B16" s="225"/>
      <c r="C16" s="226"/>
      <c r="D16" s="226"/>
      <c r="E16" s="14">
        <f t="shared" ref="E16" si="2">E8+E9</f>
        <v>0.53556786679852086</v>
      </c>
    </row>
    <row r="17" spans="1:14" x14ac:dyDescent="0.3">
      <c r="A17"/>
      <c r="B17" s="225"/>
      <c r="C17" s="226"/>
      <c r="D17" s="226"/>
      <c r="E17"/>
    </row>
    <row r="18" spans="1:14" x14ac:dyDescent="0.3">
      <c r="A18" s="33" t="s">
        <v>100</v>
      </c>
      <c r="B18" s="225"/>
      <c r="C18" s="226"/>
      <c r="D18" s="226"/>
      <c r="E18" s="34">
        <f t="shared" ref="E18" si="3">(1*E5+2*E6+3*E7+4*E8+5*E9)</f>
        <v>3.4758188055573598</v>
      </c>
    </row>
    <row r="19" spans="1:14" x14ac:dyDescent="0.3">
      <c r="A19"/>
      <c r="E19"/>
    </row>
    <row r="20" spans="1:14" x14ac:dyDescent="0.3">
      <c r="A20" s="26" t="s">
        <v>8</v>
      </c>
      <c r="B20" s="26" t="s">
        <v>650</v>
      </c>
      <c r="E20"/>
    </row>
    <row r="21" spans="1:14" x14ac:dyDescent="0.3">
      <c r="A21" s="26" t="s">
        <v>10</v>
      </c>
      <c r="B21" s="26" t="s">
        <v>651</v>
      </c>
      <c r="E21"/>
    </row>
    <row r="22" spans="1:14" s="4" customFormat="1" x14ac:dyDescent="0.3">
      <c r="A22" s="2"/>
    </row>
    <row r="23" spans="1:14" s="4" customFormat="1" ht="20.100000000000001" customHeight="1" x14ac:dyDescent="0.3">
      <c r="A23" s="223" t="s">
        <v>652</v>
      </c>
      <c r="B23" s="224"/>
      <c r="C23" s="224"/>
      <c r="D23" s="224"/>
      <c r="E23" s="224"/>
      <c r="F23" s="224"/>
      <c r="G23" s="224"/>
      <c r="H23" s="224"/>
      <c r="I23" s="224"/>
      <c r="J23" s="224"/>
      <c r="K23" s="224"/>
      <c r="L23" s="224"/>
      <c r="M23" s="224"/>
      <c r="N23" s="224"/>
    </row>
    <row r="24" spans="1:14" s="4" customFormat="1" ht="15.9" customHeight="1" x14ac:dyDescent="0.3">
      <c r="A24" s="2"/>
      <c r="B24" s="225"/>
      <c r="C24" s="226"/>
      <c r="D24" s="226"/>
    </row>
    <row r="25" spans="1:14" s="4" customFormat="1" ht="15.9" customHeight="1" x14ac:dyDescent="0.3">
      <c r="A25" s="2"/>
      <c r="B25" s="225"/>
      <c r="C25" s="226"/>
      <c r="D25" s="226"/>
      <c r="E25" s="227" t="s">
        <v>577</v>
      </c>
    </row>
    <row r="26" spans="1:14" s="4" customFormat="1" ht="17.100000000000001" customHeight="1" x14ac:dyDescent="0.3">
      <c r="A26" s="228" t="s">
        <v>188</v>
      </c>
      <c r="B26" s="225"/>
      <c r="C26" s="226"/>
      <c r="D26" s="226"/>
      <c r="E26" s="229">
        <v>2.6217151977479269E-2</v>
      </c>
    </row>
    <row r="27" spans="1:14" s="4" customFormat="1" ht="17.100000000000001" customHeight="1" x14ac:dyDescent="0.3">
      <c r="A27" s="230" t="s">
        <v>189</v>
      </c>
      <c r="B27" s="225"/>
      <c r="C27" s="226"/>
      <c r="D27" s="226"/>
      <c r="E27" s="229">
        <v>5.7961600331779245E-2</v>
      </c>
    </row>
    <row r="28" spans="1:14" s="4" customFormat="1" ht="17.100000000000001" customHeight="1" x14ac:dyDescent="0.3">
      <c r="A28" s="230" t="s">
        <v>93</v>
      </c>
      <c r="B28" s="225"/>
      <c r="C28" s="226"/>
      <c r="D28" s="226"/>
      <c r="E28" s="229">
        <v>0.17981189755061538</v>
      </c>
    </row>
    <row r="29" spans="1:14" s="4" customFormat="1" ht="17.100000000000001" customHeight="1" x14ac:dyDescent="0.3">
      <c r="A29" s="230" t="s">
        <v>190</v>
      </c>
      <c r="B29" s="225"/>
      <c r="C29" s="226"/>
      <c r="D29" s="226"/>
      <c r="E29" s="229">
        <v>0.47634659612170194</v>
      </c>
    </row>
    <row r="30" spans="1:14" s="4" customFormat="1" ht="17.100000000000001" customHeight="1" x14ac:dyDescent="0.3">
      <c r="A30" s="230" t="s">
        <v>191</v>
      </c>
      <c r="B30" s="225"/>
      <c r="C30" s="226"/>
      <c r="D30" s="226"/>
      <c r="E30" s="229">
        <v>0.25966275401842426</v>
      </c>
    </row>
    <row r="31" spans="1:14" s="4" customFormat="1" ht="17.100000000000001" customHeight="1" x14ac:dyDescent="0.3">
      <c r="A31" s="231" t="s">
        <v>5</v>
      </c>
      <c r="B31" s="225"/>
      <c r="C31" s="226"/>
      <c r="D31" s="226"/>
      <c r="E31" s="232">
        <v>1</v>
      </c>
    </row>
    <row r="32" spans="1:14" s="4" customFormat="1" ht="17.100000000000001" customHeight="1" x14ac:dyDescent="0.3">
      <c r="A32" s="240" t="s">
        <v>6</v>
      </c>
      <c r="B32" s="225"/>
      <c r="C32" s="226"/>
      <c r="D32" s="226"/>
      <c r="E32" s="234">
        <v>483.46936708860699</v>
      </c>
    </row>
    <row r="33" spans="1:5" s="4" customFormat="1" ht="17.100000000000001" customHeight="1" x14ac:dyDescent="0.3">
      <c r="A33" s="235" t="s">
        <v>7</v>
      </c>
      <c r="B33" s="225"/>
      <c r="C33" s="226"/>
      <c r="D33" s="226"/>
      <c r="E33" s="241">
        <v>393</v>
      </c>
    </row>
    <row r="34" spans="1:5" s="4" customFormat="1" ht="12.9" customHeight="1" x14ac:dyDescent="0.3">
      <c r="A34" s="238"/>
      <c r="B34" s="225"/>
      <c r="C34" s="226"/>
      <c r="D34" s="226"/>
    </row>
    <row r="35" spans="1:5" x14ac:dyDescent="0.3">
      <c r="A35" s="31" t="s">
        <v>653</v>
      </c>
      <c r="B35" s="225"/>
      <c r="C35" s="226"/>
      <c r="D35" s="226"/>
      <c r="E35" s="14">
        <f t="shared" ref="E35" si="4">E26+E27</f>
        <v>8.4178752309258517E-2</v>
      </c>
    </row>
    <row r="36" spans="1:5" x14ac:dyDescent="0.3">
      <c r="A36" s="32" t="s">
        <v>98</v>
      </c>
      <c r="B36" s="225"/>
      <c r="C36" s="226"/>
      <c r="D36" s="226"/>
      <c r="E36" s="14">
        <f t="shared" ref="E36" si="5">E28</f>
        <v>0.17981189755061538</v>
      </c>
    </row>
    <row r="37" spans="1:5" x14ac:dyDescent="0.3">
      <c r="A37" s="13" t="s">
        <v>654</v>
      </c>
      <c r="B37" s="225"/>
      <c r="C37" s="226"/>
      <c r="D37" s="226"/>
      <c r="E37" s="14">
        <f t="shared" ref="E37" si="6">E29+E30</f>
        <v>0.73600935014012614</v>
      </c>
    </row>
    <row r="38" spans="1:5" x14ac:dyDescent="0.3">
      <c r="A38"/>
      <c r="B38" s="225"/>
      <c r="C38" s="226"/>
      <c r="D38" s="226"/>
      <c r="E38"/>
    </row>
    <row r="39" spans="1:5" x14ac:dyDescent="0.3">
      <c r="A39" s="33" t="s">
        <v>100</v>
      </c>
      <c r="B39" s="225"/>
      <c r="C39" s="226"/>
      <c r="D39" s="226"/>
      <c r="E39" s="34">
        <f t="shared" ref="E39" si="7">(1*E26+2*E27+3*E28+4*E29+5*E30)</f>
        <v>3.8852761998718126</v>
      </c>
    </row>
    <row r="40" spans="1:5" x14ac:dyDescent="0.3">
      <c r="A40"/>
      <c r="E40"/>
    </row>
    <row r="41" spans="1:5" x14ac:dyDescent="0.3">
      <c r="A41" s="26" t="s">
        <v>8</v>
      </c>
      <c r="B41" s="26" t="s">
        <v>655</v>
      </c>
      <c r="E41"/>
    </row>
    <row r="42" spans="1:5" x14ac:dyDescent="0.3">
      <c r="A42" s="26" t="s">
        <v>10</v>
      </c>
      <c r="B42" s="26" t="s">
        <v>656</v>
      </c>
      <c r="E42"/>
    </row>
    <row r="43" spans="1:5" s="4" customFormat="1" ht="17.100000000000001" customHeight="1" x14ac:dyDescent="0.3">
      <c r="A43" s="3"/>
      <c r="B43" s="242"/>
      <c r="C43" s="242"/>
      <c r="D43" s="242"/>
    </row>
    <row r="44" spans="1:5" s="4" customFormat="1" ht="20.100000000000001" customHeight="1" x14ac:dyDescent="0.3">
      <c r="A44" s="223" t="s">
        <v>657</v>
      </c>
      <c r="B44" s="225"/>
      <c r="C44" s="226"/>
      <c r="D44" s="226"/>
    </row>
    <row r="45" spans="1:5" s="4" customFormat="1" ht="15.9" customHeight="1" x14ac:dyDescent="0.3">
      <c r="A45" s="2"/>
      <c r="B45" s="225"/>
      <c r="C45" s="226"/>
      <c r="D45" s="226"/>
    </row>
    <row r="46" spans="1:5" s="4" customFormat="1" ht="15.9" customHeight="1" x14ac:dyDescent="0.3">
      <c r="A46" s="2"/>
      <c r="B46" s="225"/>
      <c r="C46" s="226"/>
      <c r="D46" s="226"/>
      <c r="E46" s="227" t="s">
        <v>577</v>
      </c>
    </row>
    <row r="47" spans="1:5" s="4" customFormat="1" ht="17.100000000000001" customHeight="1" x14ac:dyDescent="0.3">
      <c r="A47" s="228" t="s">
        <v>327</v>
      </c>
      <c r="B47" s="225"/>
      <c r="C47" s="226"/>
      <c r="D47" s="226"/>
      <c r="E47" s="229">
        <v>0.79183231201368176</v>
      </c>
    </row>
    <row r="48" spans="1:5" s="4" customFormat="1" ht="17.100000000000001" customHeight="1" x14ac:dyDescent="0.3">
      <c r="A48" s="230" t="s">
        <v>328</v>
      </c>
      <c r="B48" s="225"/>
      <c r="C48" s="226"/>
      <c r="D48" s="226"/>
      <c r="E48" s="229">
        <v>0.14683028034496559</v>
      </c>
    </row>
    <row r="49" spans="1:5" s="4" customFormat="1" ht="17.100000000000001" customHeight="1" x14ac:dyDescent="0.3">
      <c r="A49" s="230" t="s">
        <v>93</v>
      </c>
      <c r="B49" s="225"/>
      <c r="C49" s="226"/>
      <c r="D49" s="226"/>
      <c r="E49" s="229">
        <v>1.1040378941025894E-2</v>
      </c>
    </row>
    <row r="50" spans="1:5" s="4" customFormat="1" ht="17.100000000000001" customHeight="1" x14ac:dyDescent="0.3">
      <c r="A50" s="230" t="s">
        <v>574</v>
      </c>
      <c r="B50" s="225"/>
      <c r="C50" s="226"/>
      <c r="D50" s="226"/>
      <c r="E50" s="229">
        <v>1.634955334934193E-3</v>
      </c>
    </row>
    <row r="51" spans="1:5" s="4" customFormat="1" ht="17.100000000000001" customHeight="1" x14ac:dyDescent="0.3">
      <c r="A51" s="230" t="s">
        <v>330</v>
      </c>
      <c r="B51" s="225"/>
      <c r="C51" s="226"/>
      <c r="D51" s="226"/>
      <c r="E51" s="229">
        <v>4.8662073365392675E-2</v>
      </c>
    </row>
    <row r="52" spans="1:5" s="4" customFormat="1" ht="17.100000000000001" customHeight="1" x14ac:dyDescent="0.3">
      <c r="A52" s="231" t="s">
        <v>5</v>
      </c>
      <c r="B52" s="225"/>
      <c r="C52" s="226"/>
      <c r="D52" s="226"/>
      <c r="E52" s="232">
        <v>1</v>
      </c>
    </row>
    <row r="53" spans="1:5" s="4" customFormat="1" ht="17.100000000000001" customHeight="1" x14ac:dyDescent="0.3">
      <c r="A53" s="240" t="s">
        <v>6</v>
      </c>
      <c r="B53" s="225"/>
      <c r="C53" s="226"/>
      <c r="D53" s="226"/>
      <c r="E53" s="234">
        <v>999.98860759493823</v>
      </c>
    </row>
    <row r="54" spans="1:5" s="4" customFormat="1" ht="17.100000000000001" customHeight="1" x14ac:dyDescent="0.3">
      <c r="A54" s="235" t="s">
        <v>7</v>
      </c>
      <c r="B54" s="225"/>
      <c r="C54" s="226"/>
      <c r="D54" s="226"/>
      <c r="E54" s="237">
        <v>790</v>
      </c>
    </row>
    <row r="55" spans="1:5" s="4" customFormat="1" ht="12.9" customHeight="1" x14ac:dyDescent="0.3">
      <c r="A55" s="238"/>
      <c r="B55" s="225"/>
      <c r="C55" s="226"/>
      <c r="D55" s="226"/>
    </row>
    <row r="56" spans="1:5" x14ac:dyDescent="0.3">
      <c r="A56" s="31" t="s">
        <v>331</v>
      </c>
      <c r="B56" s="225"/>
      <c r="C56" s="226"/>
      <c r="D56" s="226"/>
      <c r="E56" s="14">
        <f t="shared" ref="E56" si="8">E47+E48</f>
        <v>0.93866259235864735</v>
      </c>
    </row>
    <row r="57" spans="1:5" x14ac:dyDescent="0.3">
      <c r="A57" s="32" t="s">
        <v>98</v>
      </c>
      <c r="B57" s="225"/>
      <c r="C57" s="226"/>
      <c r="D57" s="226"/>
      <c r="E57" s="14">
        <f t="shared" ref="E57" si="9">E49</f>
        <v>1.1040378941025894E-2</v>
      </c>
    </row>
    <row r="58" spans="1:5" x14ac:dyDescent="0.3">
      <c r="A58" s="13" t="s">
        <v>332</v>
      </c>
      <c r="B58" s="225"/>
      <c r="C58" s="226"/>
      <c r="D58" s="226"/>
      <c r="E58" s="14">
        <f t="shared" ref="E58" si="10">E50+E51</f>
        <v>5.0297028700326867E-2</v>
      </c>
    </row>
    <row r="59" spans="1:5" x14ac:dyDescent="0.3">
      <c r="A59"/>
      <c r="B59" s="225"/>
      <c r="C59" s="226"/>
      <c r="D59" s="226"/>
      <c r="E59"/>
    </row>
    <row r="60" spans="1:5" x14ac:dyDescent="0.3">
      <c r="A60" s="33" t="s">
        <v>100</v>
      </c>
      <c r="B60" s="225"/>
      <c r="C60" s="226"/>
      <c r="D60" s="226"/>
      <c r="E60" s="34">
        <f t="shared" ref="E60" si="11">(1*E47+2*E48+3*E49+4*E50+5*E51)</f>
        <v>1.3684641976933907</v>
      </c>
    </row>
    <row r="61" spans="1:5" x14ac:dyDescent="0.3">
      <c r="A61"/>
      <c r="E61"/>
    </row>
    <row r="62" spans="1:5" x14ac:dyDescent="0.3">
      <c r="A62" s="26" t="s">
        <v>8</v>
      </c>
      <c r="B62" s="26" t="s">
        <v>9</v>
      </c>
      <c r="E62"/>
    </row>
    <row r="63" spans="1:5" x14ac:dyDescent="0.3">
      <c r="A63" s="26" t="s">
        <v>10</v>
      </c>
      <c r="B63" s="26" t="s">
        <v>658</v>
      </c>
      <c r="E63"/>
    </row>
    <row r="64" spans="1:5" s="4" customFormat="1" ht="17.100000000000001" customHeight="1" x14ac:dyDescent="0.3">
      <c r="A64" s="3"/>
      <c r="B64" s="242"/>
      <c r="C64" s="242"/>
      <c r="D64" s="242"/>
    </row>
    <row r="65" spans="1:5" s="4" customFormat="1" ht="20.100000000000001" customHeight="1" x14ac:dyDescent="0.3">
      <c r="A65" s="223" t="s">
        <v>659</v>
      </c>
      <c r="B65" s="224"/>
      <c r="C65" s="224"/>
      <c r="D65" s="224"/>
    </row>
    <row r="66" spans="1:5" s="4" customFormat="1" ht="15.9" customHeight="1" x14ac:dyDescent="0.3">
      <c r="A66" s="2"/>
      <c r="B66" s="225"/>
      <c r="C66" s="225"/>
      <c r="D66" s="225"/>
    </row>
    <row r="67" spans="1:5" s="4" customFormat="1" ht="15.9" customHeight="1" x14ac:dyDescent="0.3">
      <c r="A67" s="2"/>
      <c r="B67" s="225"/>
      <c r="C67" s="225"/>
      <c r="D67" s="225"/>
      <c r="E67" s="227" t="s">
        <v>577</v>
      </c>
    </row>
    <row r="68" spans="1:5" s="4" customFormat="1" ht="17.100000000000001" customHeight="1" x14ac:dyDescent="0.3">
      <c r="A68" s="228" t="s">
        <v>333</v>
      </c>
      <c r="B68" s="225"/>
      <c r="C68" s="225"/>
      <c r="D68" s="225"/>
      <c r="E68" s="229">
        <v>1.0425055475315564E-2</v>
      </c>
    </row>
    <row r="69" spans="1:5" s="4" customFormat="1" ht="17.100000000000001" customHeight="1" x14ac:dyDescent="0.3">
      <c r="A69" s="230" t="s">
        <v>334</v>
      </c>
      <c r="B69" s="225"/>
      <c r="C69" s="225"/>
      <c r="D69" s="225"/>
      <c r="E69" s="229">
        <v>3.7024092679536921E-2</v>
      </c>
    </row>
    <row r="70" spans="1:5" s="4" customFormat="1" ht="17.100000000000001" customHeight="1" x14ac:dyDescent="0.3">
      <c r="A70" s="230" t="s">
        <v>93</v>
      </c>
      <c r="B70" s="225"/>
      <c r="C70" s="225"/>
      <c r="D70" s="225"/>
      <c r="E70" s="229">
        <v>0.2243593914361047</v>
      </c>
    </row>
    <row r="71" spans="1:5" s="4" customFormat="1" ht="17.100000000000001" customHeight="1" x14ac:dyDescent="0.3">
      <c r="A71" s="230" t="s">
        <v>335</v>
      </c>
      <c r="B71" s="225"/>
      <c r="C71" s="225"/>
      <c r="D71" s="225"/>
      <c r="E71" s="229">
        <v>0.46137639542729014</v>
      </c>
    </row>
    <row r="72" spans="1:5" s="4" customFormat="1" ht="17.100000000000001" customHeight="1" x14ac:dyDescent="0.3">
      <c r="A72" s="230" t="s">
        <v>336</v>
      </c>
      <c r="B72" s="225"/>
      <c r="C72" s="225"/>
      <c r="D72" s="225"/>
      <c r="E72" s="229">
        <v>0.26681506498175278</v>
      </c>
    </row>
    <row r="73" spans="1:5" s="4" customFormat="1" ht="17.100000000000001" customHeight="1" x14ac:dyDescent="0.3">
      <c r="A73" s="231" t="s">
        <v>5</v>
      </c>
      <c r="B73" s="225"/>
      <c r="C73" s="225"/>
      <c r="D73" s="225"/>
      <c r="E73" s="232">
        <v>1</v>
      </c>
    </row>
    <row r="74" spans="1:5" s="4" customFormat="1" ht="17.100000000000001" customHeight="1" x14ac:dyDescent="0.3">
      <c r="A74" s="240" t="s">
        <v>6</v>
      </c>
      <c r="B74" s="225"/>
      <c r="C74" s="225"/>
      <c r="D74" s="225"/>
      <c r="E74" s="234">
        <v>999.98860759493482</v>
      </c>
    </row>
    <row r="75" spans="1:5" s="4" customFormat="1" ht="17.100000000000001" customHeight="1" x14ac:dyDescent="0.3">
      <c r="A75" s="235" t="s">
        <v>7</v>
      </c>
      <c r="B75" s="225"/>
      <c r="C75" s="225"/>
      <c r="D75" s="225"/>
      <c r="E75" s="241">
        <v>790</v>
      </c>
    </row>
    <row r="76" spans="1:5" s="4" customFormat="1" ht="12.9" customHeight="1" x14ac:dyDescent="0.3">
      <c r="A76" s="238"/>
      <c r="B76" s="225"/>
      <c r="C76" s="225"/>
      <c r="D76" s="225"/>
      <c r="E76" s="239"/>
    </row>
    <row r="77" spans="1:5" x14ac:dyDescent="0.3">
      <c r="A77" s="31" t="s">
        <v>337</v>
      </c>
      <c r="B77" s="225"/>
      <c r="C77" s="225"/>
      <c r="D77" s="225"/>
      <c r="E77" s="14">
        <f t="shared" ref="E77" si="12">E68+E69</f>
        <v>4.7449148154852488E-2</v>
      </c>
    </row>
    <row r="78" spans="1:5" x14ac:dyDescent="0.3">
      <c r="A78" s="32" t="s">
        <v>98</v>
      </c>
      <c r="B78" s="225"/>
      <c r="C78" s="225"/>
      <c r="D78" s="225"/>
      <c r="E78" s="14">
        <f t="shared" ref="E78" si="13">E70</f>
        <v>0.2243593914361047</v>
      </c>
    </row>
    <row r="79" spans="1:5" x14ac:dyDescent="0.3">
      <c r="A79" s="13" t="s">
        <v>338</v>
      </c>
      <c r="B79" s="225"/>
      <c r="C79" s="225"/>
      <c r="D79" s="225"/>
      <c r="E79" s="14">
        <f t="shared" ref="E79" si="14">E71+E72</f>
        <v>0.72819146040904292</v>
      </c>
    </row>
    <row r="80" spans="1:5" x14ac:dyDescent="0.3">
      <c r="A80"/>
      <c r="B80" s="225"/>
      <c r="C80" s="225"/>
      <c r="D80" s="225"/>
      <c r="E80"/>
    </row>
    <row r="81" spans="1:6" x14ac:dyDescent="0.3">
      <c r="A81" s="33" t="s">
        <v>100</v>
      </c>
      <c r="B81" s="225"/>
      <c r="C81" s="225"/>
      <c r="D81" s="225"/>
      <c r="E81" s="34">
        <f t="shared" ref="E81" si="15">(1*E68+2*E69+3*E70+4*E71+5*E72)</f>
        <v>3.937132321760628</v>
      </c>
    </row>
    <row r="82" spans="1:6" x14ac:dyDescent="0.3">
      <c r="A82"/>
      <c r="E82"/>
    </row>
    <row r="83" spans="1:6" x14ac:dyDescent="0.3">
      <c r="A83" s="26" t="s">
        <v>8</v>
      </c>
      <c r="B83" s="26" t="s">
        <v>9</v>
      </c>
      <c r="E83"/>
    </row>
    <row r="84" spans="1:6" x14ac:dyDescent="0.3">
      <c r="A84" s="26" t="s">
        <v>10</v>
      </c>
      <c r="B84" s="26" t="s">
        <v>660</v>
      </c>
      <c r="E84"/>
    </row>
    <row r="86" spans="1:6" s="4" customFormat="1" x14ac:dyDescent="0.3">
      <c r="A86" s="207" t="s">
        <v>639</v>
      </c>
    </row>
    <row r="87" spans="1:6" s="4" customFormat="1" x14ac:dyDescent="0.3">
      <c r="B87" s="210" t="s">
        <v>492</v>
      </c>
      <c r="C87" s="9" t="s">
        <v>394</v>
      </c>
      <c r="D87" s="9" t="s">
        <v>517</v>
      </c>
      <c r="E87" s="227" t="s">
        <v>577</v>
      </c>
      <c r="F87" s="227" t="s">
        <v>5</v>
      </c>
    </row>
    <row r="88" spans="1:6" s="4" customFormat="1" x14ac:dyDescent="0.3">
      <c r="A88" s="211" t="s">
        <v>340</v>
      </c>
      <c r="B88" s="216">
        <v>0.36151546132066137</v>
      </c>
      <c r="C88" s="208">
        <v>0.62821961995168718</v>
      </c>
      <c r="D88" s="220">
        <v>0.76703367555875246</v>
      </c>
      <c r="E88" s="229">
        <v>0.65250831971503587</v>
      </c>
      <c r="F88" s="281">
        <v>0.6213806746414704</v>
      </c>
    </row>
    <row r="89" spans="1:6" s="4" customFormat="1" x14ac:dyDescent="0.3">
      <c r="A89" s="212" t="s">
        <v>177</v>
      </c>
      <c r="B89" s="216">
        <v>0.24768638500472911</v>
      </c>
      <c r="C89" s="208">
        <v>0.23124367387043787</v>
      </c>
      <c r="D89" s="220">
        <v>0.15880303685644476</v>
      </c>
      <c r="E89" s="229">
        <v>0.22026314223832841</v>
      </c>
      <c r="F89" s="281">
        <v>0.21060389628728823</v>
      </c>
    </row>
    <row r="90" spans="1:6" s="4" customFormat="1" x14ac:dyDescent="0.3">
      <c r="A90" s="212" t="s">
        <v>93</v>
      </c>
      <c r="B90" s="216">
        <v>0.22140190178401639</v>
      </c>
      <c r="C90" s="208">
        <v>0.10650901111802499</v>
      </c>
      <c r="D90" s="220">
        <v>5.9847970030824975E-2</v>
      </c>
      <c r="E90" s="229">
        <v>8.0165976574416625E-2</v>
      </c>
      <c r="F90" s="281">
        <v>0.11022073825876429</v>
      </c>
    </row>
    <row r="91" spans="1:6" s="4" customFormat="1" x14ac:dyDescent="0.3">
      <c r="A91" s="212" t="s">
        <v>178</v>
      </c>
      <c r="B91" s="216">
        <v>0.11861949533137729</v>
      </c>
      <c r="C91" s="208">
        <v>2.4576493621369721E-2</v>
      </c>
      <c r="D91" s="220">
        <v>1.0316675672598651E-2</v>
      </c>
      <c r="E91" s="229">
        <v>3.3560888668351913E-2</v>
      </c>
      <c r="F91" s="281">
        <v>4.0904044248961852E-2</v>
      </c>
    </row>
    <row r="92" spans="1:6" s="4" customFormat="1" x14ac:dyDescent="0.3">
      <c r="A92" s="212" t="s">
        <v>341</v>
      </c>
      <c r="B92" s="216">
        <v>5.0776756559215784E-2</v>
      </c>
      <c r="C92" s="208">
        <v>9.4512014384801942E-3</v>
      </c>
      <c r="D92" s="220">
        <v>3.9986418813789263E-3</v>
      </c>
      <c r="E92" s="229">
        <v>1.3501672803867382E-2</v>
      </c>
      <c r="F92" s="281">
        <v>1.6890646563515275E-2</v>
      </c>
    </row>
    <row r="93" spans="1:6" x14ac:dyDescent="0.3">
      <c r="A93" s="17" t="s">
        <v>5</v>
      </c>
      <c r="B93" s="18">
        <v>1</v>
      </c>
      <c r="C93" s="18">
        <v>1</v>
      </c>
      <c r="D93" s="18">
        <v>1</v>
      </c>
      <c r="E93" s="232">
        <v>1</v>
      </c>
      <c r="F93" s="232">
        <v>1</v>
      </c>
    </row>
    <row r="94" spans="1:6" s="4" customFormat="1" x14ac:dyDescent="0.3">
      <c r="A94" s="213" t="s">
        <v>6</v>
      </c>
      <c r="B94" s="217">
        <v>1000.0000000000014</v>
      </c>
      <c r="C94" s="209">
        <v>1499.9999739357072</v>
      </c>
      <c r="D94" s="221">
        <v>1500.0000254237384</v>
      </c>
      <c r="E94" s="234">
        <v>999.98860759493709</v>
      </c>
      <c r="F94" s="282">
        <v>4999.9886069542817</v>
      </c>
    </row>
    <row r="95" spans="1:6" x14ac:dyDescent="0.3">
      <c r="A95" s="214" t="s">
        <v>7</v>
      </c>
      <c r="B95" s="218">
        <v>1624</v>
      </c>
      <c r="C95" s="24">
        <v>3453</v>
      </c>
      <c r="D95" s="222">
        <v>1416</v>
      </c>
      <c r="E95" s="241">
        <v>790</v>
      </c>
      <c r="F95" s="241">
        <v>7283</v>
      </c>
    </row>
    <row r="96" spans="1:6" s="4" customFormat="1" x14ac:dyDescent="0.3">
      <c r="A96" s="215"/>
      <c r="C96"/>
    </row>
    <row r="97" spans="1:6" s="4" customFormat="1" x14ac:dyDescent="0.3">
      <c r="A97" s="31" t="s">
        <v>637</v>
      </c>
      <c r="B97" s="14">
        <f t="shared" ref="B97:E97" si="16">B88+B89</f>
        <v>0.60920184632539054</v>
      </c>
      <c r="C97" s="14">
        <f t="shared" si="16"/>
        <v>0.85946329382212505</v>
      </c>
      <c r="D97" s="14">
        <f t="shared" si="16"/>
        <v>0.92583671241519716</v>
      </c>
      <c r="E97" s="14">
        <f t="shared" si="16"/>
        <v>0.8727714619533643</v>
      </c>
      <c r="F97" s="14">
        <f t="shared" ref="F97" si="17">F88+F89</f>
        <v>0.83198457092875866</v>
      </c>
    </row>
    <row r="98" spans="1:6" s="4" customFormat="1" x14ac:dyDescent="0.3">
      <c r="A98" s="32" t="s">
        <v>98</v>
      </c>
      <c r="B98" s="14">
        <f t="shared" ref="B98:E98" si="18">B90</f>
        <v>0.22140190178401639</v>
      </c>
      <c r="C98" s="14">
        <f t="shared" si="18"/>
        <v>0.10650901111802499</v>
      </c>
      <c r="D98" s="14">
        <f t="shared" si="18"/>
        <v>5.9847970030824975E-2</v>
      </c>
      <c r="E98" s="14">
        <f t="shared" si="18"/>
        <v>8.0165976574416625E-2</v>
      </c>
      <c r="F98" s="14">
        <f t="shared" ref="F98" si="19">F90</f>
        <v>0.11022073825876429</v>
      </c>
    </row>
    <row r="99" spans="1:6" s="4" customFormat="1" x14ac:dyDescent="0.3">
      <c r="A99" s="13" t="s">
        <v>638</v>
      </c>
      <c r="B99" s="14">
        <f t="shared" ref="B99:E99" si="20">B91+B92</f>
        <v>0.16939625189059307</v>
      </c>
      <c r="C99" s="14">
        <f t="shared" si="20"/>
        <v>3.4027695059849913E-2</v>
      </c>
      <c r="D99" s="14">
        <f t="shared" si="20"/>
        <v>1.4315317553977577E-2</v>
      </c>
      <c r="E99" s="14">
        <f t="shared" si="20"/>
        <v>4.7062561472219294E-2</v>
      </c>
      <c r="F99" s="14">
        <f t="shared" ref="F99" si="21">F91+F92</f>
        <v>5.7794690812477123E-2</v>
      </c>
    </row>
    <row r="100" spans="1:6" s="4" customFormat="1" x14ac:dyDescent="0.3">
      <c r="A100"/>
      <c r="B100"/>
      <c r="C100"/>
      <c r="E100"/>
      <c r="F100"/>
    </row>
    <row r="101" spans="1:6" s="4" customFormat="1" x14ac:dyDescent="0.3">
      <c r="A101" s="33" t="s">
        <v>100</v>
      </c>
      <c r="B101" s="34">
        <f t="shared" ref="B101:E101" si="22">(1*B88+2*B89+3*B90+4*B91+5*B92)</f>
        <v>2.2494557008037566</v>
      </c>
      <c r="C101" s="34">
        <f t="shared" si="22"/>
        <v>1.5557959827245176</v>
      </c>
      <c r="D101" s="34">
        <f t="shared" si="22"/>
        <v>1.3254435714614061</v>
      </c>
      <c r="E101" s="34">
        <f t="shared" si="22"/>
        <v>1.5352844526076872</v>
      </c>
      <c r="F101" s="34">
        <f t="shared" ref="F101" si="23">(1*F88+2*F89+3*F90+4*F91+5*F92)</f>
        <v>1.6213200918057635</v>
      </c>
    </row>
    <row r="102" spans="1:6" s="4" customFormat="1" x14ac:dyDescent="0.3">
      <c r="A102"/>
      <c r="E102"/>
    </row>
    <row r="103" spans="1:6" s="4" customFormat="1" x14ac:dyDescent="0.3">
      <c r="A103" s="26" t="s">
        <v>8</v>
      </c>
      <c r="B103" s="26" t="s">
        <v>9</v>
      </c>
      <c r="E103"/>
    </row>
    <row r="104" spans="1:6" s="4" customFormat="1" x14ac:dyDescent="0.3">
      <c r="A104" s="26" t="s">
        <v>10</v>
      </c>
      <c r="B104" s="26" t="s">
        <v>661</v>
      </c>
      <c r="E104"/>
    </row>
    <row r="105" spans="1:6" s="4" customFormat="1" x14ac:dyDescent="0.3"/>
    <row r="106" spans="1:6" s="4" customFormat="1" x14ac:dyDescent="0.3">
      <c r="A106" s="207" t="s">
        <v>640</v>
      </c>
    </row>
    <row r="107" spans="1:6" s="4" customFormat="1" x14ac:dyDescent="0.3">
      <c r="B107" s="210" t="s">
        <v>492</v>
      </c>
      <c r="C107" s="9" t="s">
        <v>394</v>
      </c>
      <c r="D107" s="9" t="s">
        <v>517</v>
      </c>
      <c r="E107" s="227" t="s">
        <v>577</v>
      </c>
      <c r="F107" s="283" t="s">
        <v>5</v>
      </c>
    </row>
    <row r="108" spans="1:6" s="4" customFormat="1" x14ac:dyDescent="0.3">
      <c r="A108" s="211" t="s">
        <v>314</v>
      </c>
      <c r="B108" s="216">
        <v>2.7223934292638113E-2</v>
      </c>
      <c r="C108" s="208">
        <v>1.3347712366308287E-2</v>
      </c>
      <c r="D108" s="220">
        <v>5.3050578196882532E-3</v>
      </c>
      <c r="E108" s="229">
        <v>1.566979876985939E-2</v>
      </c>
      <c r="F108" s="281">
        <v>1.5386624971754824E-2</v>
      </c>
    </row>
    <row r="109" spans="1:6" s="4" customFormat="1" x14ac:dyDescent="0.3">
      <c r="A109" s="212" t="s">
        <v>315</v>
      </c>
      <c r="B109" s="216">
        <v>4.4725229690740172E-2</v>
      </c>
      <c r="C109" s="208">
        <v>2.9035090571127936E-2</v>
      </c>
      <c r="D109" s="220">
        <v>1.4155531539736668E-2</v>
      </c>
      <c r="E109" s="229">
        <v>2.6850854419016551E-2</v>
      </c>
      <c r="F109" s="281">
        <v>2.8691681734932879E-2</v>
      </c>
    </row>
    <row r="110" spans="1:6" s="4" customFormat="1" x14ac:dyDescent="0.3">
      <c r="A110" s="212" t="s">
        <v>93</v>
      </c>
      <c r="B110" s="216">
        <v>0.14970223243155867</v>
      </c>
      <c r="C110" s="208">
        <v>0.16114796544131893</v>
      </c>
      <c r="D110" s="220">
        <v>9.6769328868315921E-2</v>
      </c>
      <c r="E110" s="229">
        <v>0.11084944849582654</v>
      </c>
      <c r="F110" s="281">
        <v>0.12961729698583516</v>
      </c>
    </row>
    <row r="111" spans="1:6" s="4" customFormat="1" x14ac:dyDescent="0.3">
      <c r="A111" s="212" t="s">
        <v>316</v>
      </c>
      <c r="B111" s="216">
        <v>0.35551584805768982</v>
      </c>
      <c r="C111" s="208">
        <v>0.38105889367608869</v>
      </c>
      <c r="D111" s="220">
        <v>0.35647299254565423</v>
      </c>
      <c r="E111" s="229">
        <v>0.37751847805861061</v>
      </c>
      <c r="F111" s="281">
        <v>0.36764152484834184</v>
      </c>
    </row>
    <row r="112" spans="1:6" s="4" customFormat="1" x14ac:dyDescent="0.3">
      <c r="A112" s="212" t="s">
        <v>317</v>
      </c>
      <c r="B112" s="216">
        <v>0.42283275552737332</v>
      </c>
      <c r="C112" s="208">
        <v>0.41541033794515614</v>
      </c>
      <c r="D112" s="220">
        <v>0.5272970892266049</v>
      </c>
      <c r="E112" s="229">
        <v>0.46911142025668695</v>
      </c>
      <c r="F112" s="281">
        <v>0.45866287145913526</v>
      </c>
    </row>
    <row r="113" spans="1:6" x14ac:dyDescent="0.3">
      <c r="A113" s="17" t="s">
        <v>5</v>
      </c>
      <c r="B113" s="18">
        <v>1</v>
      </c>
      <c r="C113" s="18">
        <v>1</v>
      </c>
      <c r="D113" s="18">
        <v>1</v>
      </c>
      <c r="E113" s="232">
        <v>2</v>
      </c>
      <c r="F113" s="232">
        <v>1</v>
      </c>
    </row>
    <row r="114" spans="1:6" s="4" customFormat="1" x14ac:dyDescent="0.3">
      <c r="A114" s="213" t="s">
        <v>6</v>
      </c>
      <c r="B114" s="219">
        <v>1500.0000000000014</v>
      </c>
      <c r="C114" s="209">
        <v>1499.9999739357154</v>
      </c>
      <c r="D114" s="221">
        <v>1500.0000254237384</v>
      </c>
      <c r="E114" s="236">
        <v>1500.98899755501</v>
      </c>
      <c r="F114" s="282">
        <v>5999.9829107517271</v>
      </c>
    </row>
    <row r="115" spans="1:6" x14ac:dyDescent="0.3">
      <c r="A115" s="214" t="s">
        <v>7</v>
      </c>
      <c r="B115" s="218">
        <v>2436</v>
      </c>
      <c r="C115" s="24">
        <v>3453</v>
      </c>
      <c r="D115" s="222">
        <v>1416</v>
      </c>
      <c r="E115" s="237">
        <v>1185</v>
      </c>
      <c r="F115" s="237">
        <v>8490</v>
      </c>
    </row>
    <row r="116" spans="1:6" s="4" customFormat="1" x14ac:dyDescent="0.3">
      <c r="A116" s="215"/>
      <c r="C116"/>
    </row>
    <row r="117" spans="1:6" s="4" customFormat="1" x14ac:dyDescent="0.3">
      <c r="A117" s="31" t="s">
        <v>318</v>
      </c>
      <c r="B117" s="14">
        <f>B108+B109</f>
        <v>7.1949163983378278E-2</v>
      </c>
      <c r="C117" s="14">
        <f t="shared" ref="C117" si="24">C108+C109</f>
        <v>4.2382802937436223E-2</v>
      </c>
      <c r="D117" s="14">
        <f t="shared" ref="D117" si="25">D108+D109</f>
        <v>1.9460589359424921E-2</v>
      </c>
      <c r="E117" s="14">
        <f t="shared" ref="E117:F117" si="26">E108+E109</f>
        <v>4.2520653188875941E-2</v>
      </c>
      <c r="F117" s="14">
        <f t="shared" si="26"/>
        <v>4.4078306706687706E-2</v>
      </c>
    </row>
    <row r="118" spans="1:6" s="4" customFormat="1" x14ac:dyDescent="0.3">
      <c r="A118" s="32" t="s">
        <v>98</v>
      </c>
      <c r="B118" s="14">
        <f>B110</f>
        <v>0.14970223243155867</v>
      </c>
      <c r="C118" s="14">
        <f t="shared" ref="C118" si="27">C110</f>
        <v>0.16114796544131893</v>
      </c>
      <c r="D118" s="14">
        <f t="shared" ref="D118" si="28">D110</f>
        <v>9.6769328868315921E-2</v>
      </c>
      <c r="E118" s="14">
        <f t="shared" ref="E118:F118" si="29">E110</f>
        <v>0.11084944849582654</v>
      </c>
      <c r="F118" s="14">
        <f t="shared" si="29"/>
        <v>0.12961729698583516</v>
      </c>
    </row>
    <row r="119" spans="1:6" s="4" customFormat="1" x14ac:dyDescent="0.3">
      <c r="A119" s="13" t="s">
        <v>641</v>
      </c>
      <c r="B119" s="14">
        <f>B111+B112</f>
        <v>0.77834860358506308</v>
      </c>
      <c r="C119" s="14">
        <f t="shared" ref="C119" si="30">C111+C112</f>
        <v>0.79646923162124483</v>
      </c>
      <c r="D119" s="14">
        <f t="shared" ref="D119" si="31">D111+D112</f>
        <v>0.88377008177225913</v>
      </c>
      <c r="E119" s="14">
        <f t="shared" ref="E119:F119" si="32">E111+E112</f>
        <v>0.84662989831529756</v>
      </c>
      <c r="F119" s="14">
        <f t="shared" si="32"/>
        <v>0.8263043963074771</v>
      </c>
    </row>
    <row r="120" spans="1:6" s="4" customFormat="1" x14ac:dyDescent="0.3">
      <c r="A120"/>
      <c r="B120"/>
      <c r="C120"/>
      <c r="E120"/>
      <c r="F120"/>
    </row>
    <row r="121" spans="1:6" s="4" customFormat="1" x14ac:dyDescent="0.3">
      <c r="A121" s="33" t="s">
        <v>100</v>
      </c>
      <c r="B121" s="34">
        <f>(1*B108+2*B109+3*B110+4*B111+5*B112)</f>
        <v>4.1020082608364206</v>
      </c>
      <c r="C121" s="34">
        <f t="shared" ref="C121" si="33">(1*C108+2*C109+3*C110+4*C111+5*C112)</f>
        <v>4.1561490542626558</v>
      </c>
      <c r="D121" s="34">
        <f t="shared" ref="D121" si="34">(1*D108+2*D109+3*D110+4*D111+5*D112)</f>
        <v>4.3863015238197507</v>
      </c>
      <c r="E121" s="34">
        <f t="shared" ref="E121:F121" si="35">(1*E108+2*E109+3*E110+4*E111+5*E112)</f>
        <v>4.2575508666132489</v>
      </c>
      <c r="F121" s="34">
        <f t="shared" si="35"/>
        <v>4.2255023360881694</v>
      </c>
    </row>
    <row r="122" spans="1:6" s="4" customFormat="1" x14ac:dyDescent="0.3">
      <c r="A122"/>
    </row>
    <row r="123" spans="1:6" s="4" customFormat="1" x14ac:dyDescent="0.3">
      <c r="A123" s="26" t="s">
        <v>8</v>
      </c>
      <c r="B123" s="26" t="s">
        <v>9</v>
      </c>
    </row>
    <row r="124" spans="1:6" s="4" customFormat="1" x14ac:dyDescent="0.3">
      <c r="A124" s="26" t="s">
        <v>10</v>
      </c>
      <c r="B124" s="26" t="s">
        <v>642</v>
      </c>
    </row>
    <row r="125" spans="1:6" s="4" customFormat="1" x14ac:dyDescent="0.3"/>
    <row r="126" spans="1:6" s="4" customFormat="1" x14ac:dyDescent="0.3">
      <c r="A126" s="207" t="s">
        <v>643</v>
      </c>
    </row>
    <row r="127" spans="1:6" s="4" customFormat="1" x14ac:dyDescent="0.3">
      <c r="B127" s="210" t="s">
        <v>492</v>
      </c>
      <c r="C127" s="9" t="s">
        <v>394</v>
      </c>
      <c r="D127" s="9" t="s">
        <v>517</v>
      </c>
      <c r="E127" s="227" t="s">
        <v>577</v>
      </c>
      <c r="F127" s="283" t="s">
        <v>5</v>
      </c>
    </row>
    <row r="128" spans="1:6" s="4" customFormat="1" x14ac:dyDescent="0.3">
      <c r="A128" s="211" t="s">
        <v>281</v>
      </c>
      <c r="B128" s="216">
        <v>1.8193714224942578E-2</v>
      </c>
      <c r="C128" s="208">
        <v>8.3185433678288328E-3</v>
      </c>
      <c r="D128" s="220">
        <v>5.918069814948009E-3</v>
      </c>
      <c r="E128" s="229">
        <v>1.0222901273558693E-2</v>
      </c>
      <c r="F128" s="281">
        <v>1.0663308414722714E-2</v>
      </c>
    </row>
    <row r="129" spans="1:6" s="4" customFormat="1" x14ac:dyDescent="0.3">
      <c r="A129" s="212" t="s">
        <v>229</v>
      </c>
      <c r="B129" s="216">
        <v>5.2150676279007255E-2</v>
      </c>
      <c r="C129" s="208">
        <v>2.2815488884717735E-2</v>
      </c>
      <c r="D129" s="220">
        <v>2.0553458338077119E-2</v>
      </c>
      <c r="E129" s="229">
        <v>1.5853028705390126E-2</v>
      </c>
      <c r="F129" s="281">
        <v>2.7843197191964587E-2</v>
      </c>
    </row>
    <row r="130" spans="1:6" s="4" customFormat="1" x14ac:dyDescent="0.3">
      <c r="A130" s="212" t="s">
        <v>93</v>
      </c>
      <c r="B130" s="216">
        <v>0.17832106759932917</v>
      </c>
      <c r="C130" s="208">
        <v>0.12308579644806156</v>
      </c>
      <c r="D130" s="220">
        <v>0.10518667459429448</v>
      </c>
      <c r="E130" s="229">
        <v>0.11508033002907496</v>
      </c>
      <c r="F130" s="281">
        <v>0.1304185107773233</v>
      </c>
    </row>
    <row r="131" spans="1:6" s="4" customFormat="1" x14ac:dyDescent="0.3">
      <c r="A131" s="212" t="s">
        <v>230</v>
      </c>
      <c r="B131" s="216">
        <v>0.30909173494292813</v>
      </c>
      <c r="C131" s="208">
        <v>0.28432471345482058</v>
      </c>
      <c r="D131" s="220">
        <v>0.30670214390123873</v>
      </c>
      <c r="E131" s="229">
        <v>0.30170850047658831</v>
      </c>
      <c r="F131" s="281">
        <v>0.30045676972537599</v>
      </c>
    </row>
    <row r="132" spans="1:6" s="4" customFormat="1" x14ac:dyDescent="0.3">
      <c r="A132" s="212" t="s">
        <v>282</v>
      </c>
      <c r="B132" s="216">
        <v>0.44224280695379276</v>
      </c>
      <c r="C132" s="208">
        <v>0.56145545784457118</v>
      </c>
      <c r="D132" s="220">
        <v>0.56163965335144161</v>
      </c>
      <c r="E132" s="229">
        <v>0.55713523951538801</v>
      </c>
      <c r="F132" s="281">
        <v>0.53061821389061348</v>
      </c>
    </row>
    <row r="133" spans="1:6" x14ac:dyDescent="0.3">
      <c r="A133" s="17" t="s">
        <v>5</v>
      </c>
      <c r="B133" s="18">
        <v>1</v>
      </c>
      <c r="C133" s="18">
        <v>1</v>
      </c>
      <c r="D133" s="18">
        <v>1</v>
      </c>
      <c r="E133" s="232">
        <v>1</v>
      </c>
      <c r="F133" s="232">
        <v>1</v>
      </c>
    </row>
    <row r="134" spans="1:6" s="4" customFormat="1" x14ac:dyDescent="0.3">
      <c r="A134" s="213" t="s">
        <v>6</v>
      </c>
      <c r="B134" s="217">
        <v>3999.9999999999818</v>
      </c>
      <c r="C134" s="209">
        <v>3999.9999304951671</v>
      </c>
      <c r="D134" s="221">
        <v>4000.0000677965822</v>
      </c>
      <c r="E134" s="236">
        <v>3999.9706601467337</v>
      </c>
      <c r="F134" s="282">
        <v>15999.954428671183</v>
      </c>
    </row>
    <row r="135" spans="1:6" x14ac:dyDescent="0.3">
      <c r="A135" s="214" t="s">
        <v>7</v>
      </c>
      <c r="B135" s="218">
        <v>6496</v>
      </c>
      <c r="C135" s="24">
        <v>9208</v>
      </c>
      <c r="D135" s="222">
        <v>3776</v>
      </c>
      <c r="E135" s="237">
        <v>3160</v>
      </c>
      <c r="F135" s="237">
        <v>22640</v>
      </c>
    </row>
    <row r="136" spans="1:6" s="4" customFormat="1" x14ac:dyDescent="0.3">
      <c r="A136" s="215"/>
      <c r="C136"/>
    </row>
    <row r="137" spans="1:6" s="4" customFormat="1" x14ac:dyDescent="0.3">
      <c r="A137" s="31" t="s">
        <v>637</v>
      </c>
      <c r="B137" s="14">
        <f t="shared" ref="B137" si="36">B128+B129</f>
        <v>7.0344390503949833E-2</v>
      </c>
      <c r="C137" s="14">
        <f t="shared" ref="C137" si="37">C128+C129</f>
        <v>3.1134032252546566E-2</v>
      </c>
      <c r="D137" s="14">
        <f t="shared" ref="D137:E137" si="38">D128+D129</f>
        <v>2.6471528153025128E-2</v>
      </c>
      <c r="E137" s="14">
        <f t="shared" si="38"/>
        <v>2.6075929978948819E-2</v>
      </c>
      <c r="F137" s="14">
        <f t="shared" ref="F137" si="39">F128+F129</f>
        <v>3.8506505606687301E-2</v>
      </c>
    </row>
    <row r="138" spans="1:6" s="4" customFormat="1" x14ac:dyDescent="0.3">
      <c r="A138" s="32" t="s">
        <v>98</v>
      </c>
      <c r="B138" s="14">
        <f t="shared" ref="B138" si="40">B130</f>
        <v>0.17832106759932917</v>
      </c>
      <c r="C138" s="14">
        <f t="shared" ref="C138" si="41">C130</f>
        <v>0.12308579644806156</v>
      </c>
      <c r="D138" s="14">
        <f t="shared" ref="D138:E138" si="42">D130</f>
        <v>0.10518667459429448</v>
      </c>
      <c r="E138" s="14">
        <f t="shared" si="42"/>
        <v>0.11508033002907496</v>
      </c>
      <c r="F138" s="14">
        <f t="shared" ref="F138" si="43">F130</f>
        <v>0.1304185107773233</v>
      </c>
    </row>
    <row r="139" spans="1:6" s="4" customFormat="1" x14ac:dyDescent="0.3">
      <c r="A139" s="13" t="s">
        <v>638</v>
      </c>
      <c r="B139" s="14">
        <f t="shared" ref="B139" si="44">B131+B132</f>
        <v>0.75133454189672089</v>
      </c>
      <c r="C139" s="14">
        <f t="shared" ref="C139" si="45">C131+C132</f>
        <v>0.84578017129939176</v>
      </c>
      <c r="D139" s="14">
        <f t="shared" ref="D139:E139" si="46">D131+D132</f>
        <v>0.86834179725268035</v>
      </c>
      <c r="E139" s="14">
        <f t="shared" si="46"/>
        <v>0.85884373999197638</v>
      </c>
      <c r="F139" s="14">
        <f t="shared" ref="F139" si="47">F131+F132</f>
        <v>0.83107498361598942</v>
      </c>
    </row>
    <row r="140" spans="1:6" s="4" customFormat="1" x14ac:dyDescent="0.3">
      <c r="A140"/>
      <c r="B140"/>
      <c r="C140"/>
      <c r="E140"/>
      <c r="F140"/>
    </row>
    <row r="141" spans="1:6" s="4" customFormat="1" x14ac:dyDescent="0.3">
      <c r="A141" s="33" t="s">
        <v>100</v>
      </c>
      <c r="B141" s="34">
        <f t="shared" ref="B141" si="48">(1*B128+2*B129+3*B130+4*B131+5*B132)</f>
        <v>4.1050392441216204</v>
      </c>
      <c r="C141" s="34">
        <f>(1*C128+2*C129+3*C130+4*C131+5*C132)</f>
        <v>4.3677830535235866</v>
      </c>
      <c r="D141" s="34">
        <f t="shared" ref="D141:E141" si="49">(1*D128+2*D129+3*D130+4*D131+5*D132)</f>
        <v>4.3975918526361486</v>
      </c>
      <c r="E141" s="34">
        <f t="shared" si="49"/>
        <v>4.3796801482548577</v>
      </c>
      <c r="F141" s="34">
        <f t="shared" ref="F141" si="50">(1*F128+2*F129+3*F130+4*F131+5*F132)</f>
        <v>4.3125233834851926</v>
      </c>
    </row>
    <row r="142" spans="1:6" s="4" customFormat="1" x14ac:dyDescent="0.3">
      <c r="A142" s="215"/>
    </row>
    <row r="143" spans="1:6" s="4" customFormat="1" x14ac:dyDescent="0.3">
      <c r="A143" s="26" t="s">
        <v>8</v>
      </c>
      <c r="B143" s="26" t="s">
        <v>9</v>
      </c>
    </row>
    <row r="144" spans="1:6" s="4" customFormat="1" x14ac:dyDescent="0.3">
      <c r="A144" s="26" t="s">
        <v>10</v>
      </c>
      <c r="B144" s="26" t="s">
        <v>678</v>
      </c>
    </row>
    <row r="145" spans="1:6" s="4" customFormat="1" x14ac:dyDescent="0.3"/>
    <row r="146" spans="1:6" s="4" customFormat="1" x14ac:dyDescent="0.3">
      <c r="A146" s="207" t="s">
        <v>644</v>
      </c>
    </row>
    <row r="147" spans="1:6" s="4" customFormat="1" x14ac:dyDescent="0.3">
      <c r="B147" s="210" t="s">
        <v>492</v>
      </c>
      <c r="C147" s="9" t="s">
        <v>394</v>
      </c>
      <c r="D147" s="9" t="s">
        <v>517</v>
      </c>
      <c r="E147" s="227" t="s">
        <v>577</v>
      </c>
      <c r="F147" s="283" t="s">
        <v>5</v>
      </c>
    </row>
    <row r="148" spans="1:6" s="4" customFormat="1" x14ac:dyDescent="0.3">
      <c r="A148" s="211" t="s">
        <v>281</v>
      </c>
      <c r="B148" s="216">
        <v>7.8811161746718691E-2</v>
      </c>
      <c r="C148" s="208">
        <v>4.0333951564833777E-2</v>
      </c>
      <c r="D148" s="220">
        <v>1.9398284040330449E-2</v>
      </c>
      <c r="E148" s="229">
        <v>4.5810254659721827E-2</v>
      </c>
      <c r="F148" s="281">
        <v>4.6088413707032032E-2</v>
      </c>
    </row>
    <row r="149" spans="1:6" s="4" customFormat="1" x14ac:dyDescent="0.3">
      <c r="A149" s="212" t="s">
        <v>229</v>
      </c>
      <c r="B149" s="216">
        <v>0.1950478205504371</v>
      </c>
      <c r="C149" s="208">
        <v>0.11209784276258604</v>
      </c>
      <c r="D149" s="220">
        <v>0.12611112192090457</v>
      </c>
      <c r="E149" s="229">
        <v>0.13348897505020627</v>
      </c>
      <c r="F149" s="281">
        <v>0.14168646348084868</v>
      </c>
    </row>
    <row r="150" spans="1:6" s="4" customFormat="1" x14ac:dyDescent="0.3">
      <c r="A150" s="212" t="s">
        <v>93</v>
      </c>
      <c r="B150" s="216">
        <v>0.3621396523879068</v>
      </c>
      <c r="C150" s="208">
        <v>0.33498921964456568</v>
      </c>
      <c r="D150" s="220">
        <v>0.32264415625461962</v>
      </c>
      <c r="E150" s="229">
        <v>0.31746451682501686</v>
      </c>
      <c r="F150" s="281">
        <v>0.3343094342016748</v>
      </c>
    </row>
    <row r="151" spans="1:6" s="4" customFormat="1" x14ac:dyDescent="0.3">
      <c r="A151" s="212" t="s">
        <v>230</v>
      </c>
      <c r="B151" s="216">
        <v>0.28727745204415495</v>
      </c>
      <c r="C151" s="208">
        <v>0.36876874422032463</v>
      </c>
      <c r="D151" s="220">
        <v>0.40769996036854822</v>
      </c>
      <c r="E151" s="229">
        <v>0.38107725277883198</v>
      </c>
      <c r="F151" s="281">
        <v>0.36120579592119517</v>
      </c>
    </row>
    <row r="152" spans="1:6" s="4" customFormat="1" x14ac:dyDescent="0.3">
      <c r="A152" s="212" t="s">
        <v>282</v>
      </c>
      <c r="B152" s="216">
        <v>7.6723913270782471E-2</v>
      </c>
      <c r="C152" s="208">
        <v>0.14381024180768981</v>
      </c>
      <c r="D152" s="220">
        <v>0.12414647741559719</v>
      </c>
      <c r="E152" s="229">
        <v>0.12215900068622317</v>
      </c>
      <c r="F152" s="281">
        <v>0.1167098926892492</v>
      </c>
    </row>
    <row r="153" spans="1:6" x14ac:dyDescent="0.3">
      <c r="A153" s="17" t="s">
        <v>5</v>
      </c>
      <c r="B153" s="18">
        <v>1</v>
      </c>
      <c r="C153" s="18">
        <v>1</v>
      </c>
      <c r="D153" s="18">
        <v>1</v>
      </c>
      <c r="E153" s="232">
        <v>1</v>
      </c>
      <c r="F153" s="232">
        <v>1</v>
      </c>
    </row>
    <row r="154" spans="1:6" s="4" customFormat="1" x14ac:dyDescent="0.3">
      <c r="A154" s="213" t="s">
        <v>6</v>
      </c>
      <c r="B154" s="217">
        <v>4499.9999999999873</v>
      </c>
      <c r="C154" s="209">
        <v>4499.999921807098</v>
      </c>
      <c r="D154" s="221">
        <v>4500.0000762711752</v>
      </c>
      <c r="E154" s="236">
        <v>4499.9669926650695</v>
      </c>
      <c r="F154" s="282">
        <v>17999.948732255005</v>
      </c>
    </row>
    <row r="155" spans="1:6" x14ac:dyDescent="0.3">
      <c r="A155" s="214" t="s">
        <v>7</v>
      </c>
      <c r="B155" s="218">
        <v>7308</v>
      </c>
      <c r="C155" s="24">
        <v>10359</v>
      </c>
      <c r="D155" s="222">
        <v>4248</v>
      </c>
      <c r="E155" s="237">
        <v>3555</v>
      </c>
      <c r="F155" s="237">
        <v>25740</v>
      </c>
    </row>
    <row r="156" spans="1:6" s="4" customFormat="1" x14ac:dyDescent="0.3">
      <c r="A156" s="215"/>
      <c r="C156"/>
      <c r="E156" s="239"/>
    </row>
    <row r="157" spans="1:6" s="4" customFormat="1" x14ac:dyDescent="0.3">
      <c r="A157" s="31" t="s">
        <v>637</v>
      </c>
      <c r="B157" s="14">
        <f t="shared" ref="B157" si="51">B148+B149</f>
        <v>0.27385898229715577</v>
      </c>
      <c r="C157" s="14">
        <f t="shared" ref="C157" si="52">C148+C149</f>
        <v>0.15243179432741982</v>
      </c>
      <c r="D157" s="14">
        <f t="shared" ref="D157:E157" si="53">D148+D149</f>
        <v>0.14550940596123502</v>
      </c>
      <c r="E157" s="14">
        <f t="shared" si="53"/>
        <v>0.17929922970992809</v>
      </c>
      <c r="F157" s="14">
        <f t="shared" ref="F157" si="54">F148+F149</f>
        <v>0.18777487718788072</v>
      </c>
    </row>
    <row r="158" spans="1:6" s="4" customFormat="1" x14ac:dyDescent="0.3">
      <c r="A158" s="32" t="s">
        <v>98</v>
      </c>
      <c r="B158" s="14">
        <f t="shared" ref="B158" si="55">B150</f>
        <v>0.3621396523879068</v>
      </c>
      <c r="C158" s="14">
        <f t="shared" ref="C158" si="56">C150</f>
        <v>0.33498921964456568</v>
      </c>
      <c r="D158" s="14">
        <f t="shared" ref="D158:E158" si="57">D150</f>
        <v>0.32264415625461962</v>
      </c>
      <c r="E158" s="14">
        <f t="shared" si="57"/>
        <v>0.31746451682501686</v>
      </c>
      <c r="F158" s="14">
        <f t="shared" ref="F158" si="58">F150</f>
        <v>0.3343094342016748</v>
      </c>
    </row>
    <row r="159" spans="1:6" s="4" customFormat="1" x14ac:dyDescent="0.3">
      <c r="A159" s="13" t="s">
        <v>638</v>
      </c>
      <c r="B159" s="14">
        <f t="shared" ref="B159" si="59">B151+B152</f>
        <v>0.36400136531493743</v>
      </c>
      <c r="C159" s="14">
        <f t="shared" ref="C159" si="60">C151+C152</f>
        <v>0.51257898602801444</v>
      </c>
      <c r="D159" s="14">
        <f t="shared" ref="D159:E159" si="61">D151+D152</f>
        <v>0.53184643778414542</v>
      </c>
      <c r="E159" s="14">
        <f t="shared" si="61"/>
        <v>0.50323625346505518</v>
      </c>
      <c r="F159" s="14">
        <f t="shared" ref="F159" si="62">F151+F152</f>
        <v>0.47791568861044437</v>
      </c>
    </row>
    <row r="160" spans="1:6" s="4" customFormat="1" x14ac:dyDescent="0.3">
      <c r="A160"/>
      <c r="B160"/>
      <c r="C160"/>
      <c r="E160"/>
      <c r="F160"/>
    </row>
    <row r="161" spans="1:6" s="4" customFormat="1" x14ac:dyDescent="0.3">
      <c r="A161" s="33" t="s">
        <v>100</v>
      </c>
      <c r="B161" s="34">
        <f t="shared" ref="B161" si="63">(1*B148+2*B149+3*B150+4*B151+5*B152)</f>
        <v>3.0880551345418459</v>
      </c>
      <c r="C161" s="34">
        <f t="shared" ref="C161" si="64">(1*C148+2*C149+3*C150+4*C151+5*C152)</f>
        <v>3.4636234819434506</v>
      </c>
      <c r="D161" s="34">
        <f t="shared" ref="D161:E161" si="65">(1*D148+2*D149+3*D150+4*D151+5*D152)</f>
        <v>3.4910852251981774</v>
      </c>
      <c r="E161" s="34">
        <f t="shared" si="65"/>
        <v>3.4002857697816284</v>
      </c>
      <c r="F161" s="34">
        <f t="shared" ref="F161" si="66">(1*F148+2*F149+3*F150+4*F151+5*F152)</f>
        <v>3.3607622904047805</v>
      </c>
    </row>
    <row r="162" spans="1:6" s="4" customFormat="1" x14ac:dyDescent="0.3">
      <c r="A162" s="215"/>
    </row>
    <row r="163" spans="1:6" s="4" customFormat="1" x14ac:dyDescent="0.3">
      <c r="A163" s="26" t="s">
        <v>8</v>
      </c>
      <c r="B163" s="26" t="s">
        <v>9</v>
      </c>
    </row>
    <row r="164" spans="1:6" s="4" customFormat="1" x14ac:dyDescent="0.3">
      <c r="A164" s="26" t="s">
        <v>10</v>
      </c>
      <c r="B164" s="26" t="s">
        <v>677</v>
      </c>
    </row>
    <row r="165" spans="1:6" s="4" customFormat="1" x14ac:dyDescent="0.3"/>
    <row r="166" spans="1:6" s="4" customFormat="1" x14ac:dyDescent="0.3">
      <c r="A166" s="207" t="s">
        <v>645</v>
      </c>
    </row>
    <row r="167" spans="1:6" s="4" customFormat="1" x14ac:dyDescent="0.3">
      <c r="B167" s="210" t="s">
        <v>492</v>
      </c>
      <c r="C167" s="9" t="s">
        <v>394</v>
      </c>
      <c r="D167" s="9" t="s">
        <v>517</v>
      </c>
      <c r="E167" s="227" t="s">
        <v>577</v>
      </c>
      <c r="F167" s="283" t="s">
        <v>5</v>
      </c>
    </row>
    <row r="168" spans="1:6" s="4" customFormat="1" x14ac:dyDescent="0.3">
      <c r="A168" s="211" t="s">
        <v>281</v>
      </c>
      <c r="B168" s="216">
        <v>0.11848106854683892</v>
      </c>
      <c r="C168" s="208">
        <v>3.4220204591141987E-2</v>
      </c>
      <c r="D168" s="220">
        <v>1.3427656975802482E-2</v>
      </c>
      <c r="E168" s="229">
        <v>4.1394496899330967E-2</v>
      </c>
      <c r="F168" s="281">
        <v>5.188088653336128E-2</v>
      </c>
    </row>
    <row r="169" spans="1:6" s="4" customFormat="1" x14ac:dyDescent="0.3">
      <c r="A169" s="212" t="s">
        <v>229</v>
      </c>
      <c r="B169" s="216">
        <v>0.22410576016353859</v>
      </c>
      <c r="C169" s="208">
        <v>9.1200261185062845E-2</v>
      </c>
      <c r="D169" s="220">
        <v>9.9008727982903597E-2</v>
      </c>
      <c r="E169" s="229">
        <v>0.1298654035299116</v>
      </c>
      <c r="F169" s="281">
        <v>0.13604505585350435</v>
      </c>
    </row>
    <row r="170" spans="1:6" s="4" customFormat="1" x14ac:dyDescent="0.3">
      <c r="A170" s="212" t="s">
        <v>93</v>
      </c>
      <c r="B170" s="216">
        <v>0.40752249511562233</v>
      </c>
      <c r="C170" s="208">
        <v>0.41904935358903939</v>
      </c>
      <c r="D170" s="220">
        <v>0.33854884362629201</v>
      </c>
      <c r="E170" s="229">
        <v>0.32765411251520804</v>
      </c>
      <c r="F170" s="281">
        <v>0.37319383056726868</v>
      </c>
    </row>
    <row r="171" spans="1:6" s="4" customFormat="1" x14ac:dyDescent="0.3">
      <c r="A171" s="212" t="s">
        <v>230</v>
      </c>
      <c r="B171" s="216">
        <v>0.20176871750032355</v>
      </c>
      <c r="C171" s="208">
        <v>0.34261114531035697</v>
      </c>
      <c r="D171" s="220">
        <v>0.42878962281712163</v>
      </c>
      <c r="E171" s="229">
        <v>0.38529216155627305</v>
      </c>
      <c r="F171" s="281">
        <v>0.33961528206848007</v>
      </c>
    </row>
    <row r="172" spans="1:6" s="4" customFormat="1" x14ac:dyDescent="0.3">
      <c r="A172" s="212" t="s">
        <v>282</v>
      </c>
      <c r="B172" s="216">
        <v>4.8121958673676871E-2</v>
      </c>
      <c r="C172" s="208">
        <v>0.1129190353243988</v>
      </c>
      <c r="D172" s="220">
        <v>0.12022514859788012</v>
      </c>
      <c r="E172" s="229">
        <v>0.11579382549927626</v>
      </c>
      <c r="F172" s="281">
        <v>9.9264944977385555E-2</v>
      </c>
    </row>
    <row r="173" spans="1:6" x14ac:dyDescent="0.3">
      <c r="A173" s="17" t="s">
        <v>5</v>
      </c>
      <c r="B173" s="18">
        <v>1</v>
      </c>
      <c r="C173" s="18">
        <v>1</v>
      </c>
      <c r="D173" s="18">
        <v>1</v>
      </c>
      <c r="E173" s="232">
        <v>1</v>
      </c>
      <c r="F173" s="232">
        <v>1</v>
      </c>
    </row>
    <row r="174" spans="1:6" s="4" customFormat="1" x14ac:dyDescent="0.3">
      <c r="A174" s="213" t="s">
        <v>6</v>
      </c>
      <c r="B174" s="217">
        <v>4999.9999999999836</v>
      </c>
      <c r="C174" s="209">
        <v>4999.9999131189743</v>
      </c>
      <c r="D174" s="221">
        <v>5000.0000847457331</v>
      </c>
      <c r="E174" s="236">
        <v>4999.9633251834302</v>
      </c>
      <c r="F174" s="284">
        <v>19999.943035838849</v>
      </c>
    </row>
    <row r="175" spans="1:6" x14ac:dyDescent="0.3">
      <c r="A175" s="214" t="s">
        <v>7</v>
      </c>
      <c r="B175" s="218">
        <v>8120</v>
      </c>
      <c r="C175" s="24">
        <v>11510</v>
      </c>
      <c r="D175" s="222">
        <v>4720</v>
      </c>
      <c r="E175" s="237">
        <v>3950</v>
      </c>
      <c r="F175" s="237">
        <v>28300</v>
      </c>
    </row>
    <row r="176" spans="1:6" s="4" customFormat="1" x14ac:dyDescent="0.3">
      <c r="A176" s="215"/>
      <c r="C176"/>
      <c r="E176" s="239"/>
    </row>
    <row r="177" spans="1:6" s="4" customFormat="1" x14ac:dyDescent="0.3">
      <c r="A177" s="31" t="s">
        <v>637</v>
      </c>
      <c r="B177" s="14">
        <f t="shared" ref="B177" si="67">B168+B169</f>
        <v>0.34258682871037749</v>
      </c>
      <c r="C177" s="14">
        <f t="shared" ref="C177" si="68">C168+C169</f>
        <v>0.12542046577620483</v>
      </c>
      <c r="D177" s="14">
        <f t="shared" ref="D177:E177" si="69">D168+D169</f>
        <v>0.11243638495870607</v>
      </c>
      <c r="E177" s="14">
        <f t="shared" si="69"/>
        <v>0.17125990042924258</v>
      </c>
      <c r="F177" s="14">
        <f t="shared" ref="F177" si="70">F168+F169</f>
        <v>0.18792594238686564</v>
      </c>
    </row>
    <row r="178" spans="1:6" s="4" customFormat="1" x14ac:dyDescent="0.3">
      <c r="A178" s="32" t="s">
        <v>98</v>
      </c>
      <c r="B178" s="14">
        <f t="shared" ref="B178" si="71">B170</f>
        <v>0.40752249511562233</v>
      </c>
      <c r="C178" s="14">
        <f t="shared" ref="C178" si="72">C170</f>
        <v>0.41904935358903939</v>
      </c>
      <c r="D178" s="14">
        <f t="shared" ref="D178:E178" si="73">D170</f>
        <v>0.33854884362629201</v>
      </c>
      <c r="E178" s="14">
        <f t="shared" si="73"/>
        <v>0.32765411251520804</v>
      </c>
      <c r="F178" s="14">
        <f t="shared" ref="F178" si="74">F170</f>
        <v>0.37319383056726868</v>
      </c>
    </row>
    <row r="179" spans="1:6" s="4" customFormat="1" x14ac:dyDescent="0.3">
      <c r="A179" s="13" t="s">
        <v>638</v>
      </c>
      <c r="B179" s="14">
        <f t="shared" ref="B179" si="75">B171+B172</f>
        <v>0.2498906761740004</v>
      </c>
      <c r="C179" s="14">
        <f t="shared" ref="C179" si="76">C171+C172</f>
        <v>0.45553018063475575</v>
      </c>
      <c r="D179" s="14">
        <f t="shared" ref="D179:E179" si="77">D171+D172</f>
        <v>0.54901477141500177</v>
      </c>
      <c r="E179" s="14">
        <f t="shared" si="77"/>
        <v>0.5010859870555493</v>
      </c>
      <c r="F179" s="14">
        <f t="shared" ref="F179" si="78">F171+F172</f>
        <v>0.4388802270458656</v>
      </c>
    </row>
    <row r="180" spans="1:6" s="4" customFormat="1" x14ac:dyDescent="0.3">
      <c r="A180"/>
      <c r="B180"/>
      <c r="C180"/>
      <c r="E180"/>
      <c r="F180"/>
    </row>
    <row r="181" spans="1:6" s="4" customFormat="1" x14ac:dyDescent="0.3">
      <c r="A181" s="33" t="s">
        <v>100</v>
      </c>
      <c r="B181" s="34">
        <f t="shared" ref="B181" si="79">(1*B168+2*B169+3*B170+4*B171+5*B172)</f>
        <v>2.8369447375904615</v>
      </c>
      <c r="C181" s="34">
        <f t="shared" ref="C181" si="80">(1*C168+2*C169+3*C170+4*C171+5*C172)</f>
        <v>3.4088085455918078</v>
      </c>
      <c r="D181" s="34">
        <f t="shared" ref="D181:E181" si="81">(1*D168+2*D169+3*D170+4*D171+5*D172)</f>
        <v>3.5433758780783728</v>
      </c>
      <c r="E181" s="34">
        <f t="shared" si="81"/>
        <v>3.4042254152262519</v>
      </c>
      <c r="F181" s="34">
        <f t="shared" ref="F181" si="82">(1*F168+2*F169+3*F170+4*F171+5*F172)</f>
        <v>3.2983383431030244</v>
      </c>
    </row>
    <row r="182" spans="1:6" s="4" customFormat="1" x14ac:dyDescent="0.3">
      <c r="A182" s="215"/>
    </row>
    <row r="183" spans="1:6" s="4" customFormat="1" x14ac:dyDescent="0.3">
      <c r="A183" s="26" t="s">
        <v>8</v>
      </c>
      <c r="B183" s="26" t="s">
        <v>9</v>
      </c>
    </row>
    <row r="184" spans="1:6" s="4" customFormat="1" x14ac:dyDescent="0.3">
      <c r="A184" s="26" t="s">
        <v>10</v>
      </c>
      <c r="B184" s="26" t="s">
        <v>676</v>
      </c>
    </row>
    <row r="185" spans="1:6" s="4" customFormat="1" x14ac:dyDescent="0.3"/>
    <row r="186" spans="1:6" s="4" customFormat="1" x14ac:dyDescent="0.3">
      <c r="A186" s="207" t="s">
        <v>646</v>
      </c>
    </row>
    <row r="187" spans="1:6" s="4" customFormat="1" x14ac:dyDescent="0.3">
      <c r="B187" s="210" t="s">
        <v>492</v>
      </c>
      <c r="C187" s="9" t="s">
        <v>394</v>
      </c>
      <c r="D187" s="9" t="s">
        <v>517</v>
      </c>
      <c r="E187" s="227" t="s">
        <v>577</v>
      </c>
      <c r="F187" s="283" t="s">
        <v>5</v>
      </c>
    </row>
    <row r="188" spans="1:6" s="4" customFormat="1" x14ac:dyDescent="0.3">
      <c r="A188" s="211" t="s">
        <v>281</v>
      </c>
      <c r="B188" s="216">
        <v>4.5075539688836735E-2</v>
      </c>
      <c r="C188" s="208">
        <v>2.7136192092336753E-2</v>
      </c>
      <c r="D188" s="220">
        <v>1.4093226220642147E-2</v>
      </c>
      <c r="E188" s="229">
        <v>2.3854420845019111E-2</v>
      </c>
      <c r="F188" s="281">
        <v>2.7539855152975985E-2</v>
      </c>
    </row>
    <row r="189" spans="1:6" s="4" customFormat="1" x14ac:dyDescent="0.3">
      <c r="A189" s="212" t="s">
        <v>229</v>
      </c>
      <c r="B189" s="216">
        <v>0.12663055900052195</v>
      </c>
      <c r="C189" s="208">
        <v>9.8983652748052375E-2</v>
      </c>
      <c r="D189" s="220">
        <v>0.10467784262316325</v>
      </c>
      <c r="E189" s="229">
        <v>9.5546911293924383E-2</v>
      </c>
      <c r="F189" s="281">
        <v>0.10645977252227816</v>
      </c>
    </row>
    <row r="190" spans="1:6" s="4" customFormat="1" x14ac:dyDescent="0.3">
      <c r="A190" s="212" t="s">
        <v>93</v>
      </c>
      <c r="B190" s="216">
        <v>0.3372106074263575</v>
      </c>
      <c r="C190" s="208">
        <v>0.34594446203977169</v>
      </c>
      <c r="D190" s="220">
        <v>0.32655369550097391</v>
      </c>
      <c r="E190" s="229">
        <v>0.31583546873037616</v>
      </c>
      <c r="F190" s="281">
        <v>0.33138610263043006</v>
      </c>
    </row>
    <row r="191" spans="1:6" s="4" customFormat="1" x14ac:dyDescent="0.3">
      <c r="A191" s="212" t="s">
        <v>230</v>
      </c>
      <c r="B191" s="216">
        <v>0.35871936454544973</v>
      </c>
      <c r="C191" s="208">
        <v>0.38098837962910292</v>
      </c>
      <c r="D191" s="220">
        <v>0.43721091537683754</v>
      </c>
      <c r="E191" s="229">
        <v>0.4124404792797246</v>
      </c>
      <c r="F191" s="281">
        <v>0.39733974193932498</v>
      </c>
    </row>
    <row r="192" spans="1:6" s="4" customFormat="1" x14ac:dyDescent="0.3">
      <c r="A192" s="212" t="s">
        <v>282</v>
      </c>
      <c r="B192" s="216">
        <v>0.13236392933883395</v>
      </c>
      <c r="C192" s="208">
        <v>0.1469473134907362</v>
      </c>
      <c r="D192" s="220">
        <v>0.11746432027838315</v>
      </c>
      <c r="E192" s="229">
        <v>0.15232271985095575</v>
      </c>
      <c r="F192" s="281">
        <v>0.1372745277549908</v>
      </c>
    </row>
    <row r="193" spans="1:6" x14ac:dyDescent="0.3">
      <c r="A193" s="17" t="s">
        <v>5</v>
      </c>
      <c r="B193" s="18">
        <v>1</v>
      </c>
      <c r="C193" s="18">
        <v>1</v>
      </c>
      <c r="D193" s="18">
        <v>1</v>
      </c>
      <c r="E193" s="232">
        <v>1</v>
      </c>
      <c r="F193" s="232">
        <v>1</v>
      </c>
    </row>
    <row r="194" spans="1:6" s="4" customFormat="1" x14ac:dyDescent="0.3">
      <c r="A194" s="213" t="s">
        <v>6</v>
      </c>
      <c r="B194" s="217">
        <v>4499.9999999999873</v>
      </c>
      <c r="C194" s="209">
        <v>4499.9999218070898</v>
      </c>
      <c r="D194" s="221">
        <v>4500.0000762711697</v>
      </c>
      <c r="E194" s="236">
        <v>4499.9669926650886</v>
      </c>
      <c r="F194" s="282">
        <v>17999.948732255038</v>
      </c>
    </row>
    <row r="195" spans="1:6" x14ac:dyDescent="0.3">
      <c r="A195" s="214" t="s">
        <v>7</v>
      </c>
      <c r="B195" s="218">
        <v>7308</v>
      </c>
      <c r="C195" s="24">
        <v>10359</v>
      </c>
      <c r="D195" s="222">
        <v>4248</v>
      </c>
      <c r="E195" s="237">
        <v>3555</v>
      </c>
      <c r="F195" s="237">
        <v>25740</v>
      </c>
    </row>
    <row r="196" spans="1:6" s="4" customFormat="1" x14ac:dyDescent="0.3">
      <c r="A196" s="215"/>
      <c r="C196"/>
      <c r="E196" s="239"/>
    </row>
    <row r="197" spans="1:6" s="4" customFormat="1" x14ac:dyDescent="0.3">
      <c r="A197" s="31" t="s">
        <v>637</v>
      </c>
      <c r="B197" s="14">
        <f t="shared" ref="B197" si="83">B188+B189</f>
        <v>0.17170609868935868</v>
      </c>
      <c r="C197" s="14">
        <f t="shared" ref="C197" si="84">C188+C189</f>
        <v>0.12611984484038913</v>
      </c>
      <c r="D197" s="14">
        <f t="shared" ref="D197:E197" si="85">D188+D189</f>
        <v>0.11877106884380539</v>
      </c>
      <c r="E197" s="14">
        <f t="shared" si="85"/>
        <v>0.11940133213894349</v>
      </c>
      <c r="F197" s="14">
        <f t="shared" ref="F197" si="86">F188+F189</f>
        <v>0.13399962767525414</v>
      </c>
    </row>
    <row r="198" spans="1:6" s="4" customFormat="1" x14ac:dyDescent="0.3">
      <c r="A198" s="32" t="s">
        <v>98</v>
      </c>
      <c r="B198" s="14">
        <f t="shared" ref="B198" si="87">B190</f>
        <v>0.3372106074263575</v>
      </c>
      <c r="C198" s="14">
        <f t="shared" ref="C198" si="88">C190</f>
        <v>0.34594446203977169</v>
      </c>
      <c r="D198" s="14">
        <f t="shared" ref="D198:E198" si="89">D190</f>
        <v>0.32655369550097391</v>
      </c>
      <c r="E198" s="14">
        <f t="shared" si="89"/>
        <v>0.31583546873037616</v>
      </c>
      <c r="F198" s="14">
        <f t="shared" ref="F198" si="90">F190</f>
        <v>0.33138610263043006</v>
      </c>
    </row>
    <row r="199" spans="1:6" s="4" customFormat="1" x14ac:dyDescent="0.3">
      <c r="A199" s="13" t="s">
        <v>638</v>
      </c>
      <c r="B199" s="14">
        <f t="shared" ref="B199" si="91">B191+B192</f>
        <v>0.49108329388428368</v>
      </c>
      <c r="C199" s="14">
        <f t="shared" ref="C199" si="92">C191+C192</f>
        <v>0.52793569311983912</v>
      </c>
      <c r="D199" s="14">
        <f t="shared" ref="D199:E199" si="93">D191+D192</f>
        <v>0.5546752356552207</v>
      </c>
      <c r="E199" s="14">
        <f t="shared" si="93"/>
        <v>0.56476319913068029</v>
      </c>
      <c r="F199" s="14">
        <f t="shared" ref="F199" si="94">F191+F192</f>
        <v>0.5346142696943158</v>
      </c>
    </row>
    <row r="200" spans="1:6" s="4" customFormat="1" x14ac:dyDescent="0.3">
      <c r="A200"/>
      <c r="B200"/>
      <c r="C200"/>
      <c r="E200"/>
      <c r="F200"/>
    </row>
    <row r="201" spans="1:6" s="4" customFormat="1" x14ac:dyDescent="0.3">
      <c r="A201" s="33" t="s">
        <v>100</v>
      </c>
      <c r="B201" s="34">
        <f t="shared" ref="B201" si="95">(1*B188+2*B189+3*B190+4*B191+5*B192)</f>
        <v>3.4066655848449217</v>
      </c>
      <c r="C201" s="34">
        <f t="shared" ref="C201" si="96">(1*C188+2*C189+3*C190+4*C191+5*C192)</f>
        <v>3.5216269696778495</v>
      </c>
      <c r="D201" s="34">
        <f t="shared" ref="D201:E201" si="97">(1*D188+2*D189+3*D190+4*D191+5*D192)</f>
        <v>3.539275260869156</v>
      </c>
      <c r="E201" s="34">
        <f t="shared" si="97"/>
        <v>3.5738301659976734</v>
      </c>
      <c r="F201" s="34">
        <f t="shared" ref="F201" si="98">(1*F188+2*F189+3*F190+4*F191+5*F192)</f>
        <v>3.5103493146210765</v>
      </c>
    </row>
    <row r="202" spans="1:6" s="4" customFormat="1" x14ac:dyDescent="0.3">
      <c r="A202"/>
    </row>
    <row r="203" spans="1:6" s="4" customFormat="1" x14ac:dyDescent="0.3">
      <c r="A203" s="26" t="s">
        <v>8</v>
      </c>
      <c r="B203" s="26" t="s">
        <v>9</v>
      </c>
    </row>
    <row r="204" spans="1:6" s="4" customFormat="1" x14ac:dyDescent="0.3">
      <c r="A204" s="26" t="s">
        <v>10</v>
      </c>
      <c r="B204" s="26" t="s">
        <v>673</v>
      </c>
    </row>
    <row r="205" spans="1:6" s="4" customFormat="1" x14ac:dyDescent="0.3"/>
    <row r="206" spans="1:6" s="4" customFormat="1" x14ac:dyDescent="0.3">
      <c r="A206" s="207" t="s">
        <v>647</v>
      </c>
    </row>
    <row r="207" spans="1:6" s="4" customFormat="1" x14ac:dyDescent="0.3">
      <c r="B207" s="210" t="s">
        <v>492</v>
      </c>
      <c r="C207" s="9" t="s">
        <v>394</v>
      </c>
      <c r="D207" s="9" t="s">
        <v>517</v>
      </c>
      <c r="E207" s="227" t="s">
        <v>577</v>
      </c>
      <c r="F207" s="283" t="s">
        <v>5</v>
      </c>
    </row>
    <row r="208" spans="1:6" s="4" customFormat="1" x14ac:dyDescent="0.3">
      <c r="A208" s="211" t="s">
        <v>281</v>
      </c>
      <c r="B208" s="216">
        <v>5.0447502334213051E-2</v>
      </c>
      <c r="C208" s="208">
        <v>3.5709100437072996E-2</v>
      </c>
      <c r="D208" s="220">
        <v>2.6257981193367624E-2</v>
      </c>
      <c r="E208" s="229">
        <v>4.1348712974085232E-2</v>
      </c>
      <c r="F208" s="281">
        <v>3.8440815912945403E-2</v>
      </c>
    </row>
    <row r="209" spans="1:6" s="4" customFormat="1" x14ac:dyDescent="0.3">
      <c r="A209" s="212" t="s">
        <v>229</v>
      </c>
      <c r="B209" s="216">
        <v>0.11988081347080058</v>
      </c>
      <c r="C209" s="208">
        <v>0.11055320454673154</v>
      </c>
      <c r="D209" s="220">
        <v>0.14749951727402086</v>
      </c>
      <c r="E209" s="229">
        <v>0.12372613527664476</v>
      </c>
      <c r="F209" s="281">
        <v>0.12541492261002724</v>
      </c>
    </row>
    <row r="210" spans="1:6" s="4" customFormat="1" x14ac:dyDescent="0.3">
      <c r="A210" s="212" t="s">
        <v>93</v>
      </c>
      <c r="B210" s="216">
        <v>0.34422500177420545</v>
      </c>
      <c r="C210" s="208">
        <v>0.39643951350121576</v>
      </c>
      <c r="D210" s="220">
        <v>0.39632708791535831</v>
      </c>
      <c r="E210" s="229">
        <v>0.34847623439873465</v>
      </c>
      <c r="F210" s="281">
        <v>0.37136702458951343</v>
      </c>
    </row>
    <row r="211" spans="1:6" s="4" customFormat="1" x14ac:dyDescent="0.3">
      <c r="A211" s="212" t="s">
        <v>230</v>
      </c>
      <c r="B211" s="216">
        <v>0.33629378588376141</v>
      </c>
      <c r="C211" s="208">
        <v>0.32875597076706825</v>
      </c>
      <c r="D211" s="220">
        <v>0.34079733179439553</v>
      </c>
      <c r="E211" s="229">
        <v>0.34742454871848921</v>
      </c>
      <c r="F211" s="281">
        <v>0.33831788340626368</v>
      </c>
    </row>
    <row r="212" spans="1:6" s="4" customFormat="1" x14ac:dyDescent="0.3">
      <c r="A212" s="212" t="s">
        <v>282</v>
      </c>
      <c r="B212" s="216">
        <v>0.14915289653701952</v>
      </c>
      <c r="C212" s="208">
        <v>0.12854221074791158</v>
      </c>
      <c r="D212" s="220">
        <v>8.9118081822857659E-2</v>
      </c>
      <c r="E212" s="229">
        <v>0.13902436863204606</v>
      </c>
      <c r="F212" s="281">
        <v>0.12645935348125023</v>
      </c>
    </row>
    <row r="213" spans="1:6" x14ac:dyDescent="0.3">
      <c r="A213" s="17" t="s">
        <v>5</v>
      </c>
      <c r="B213" s="18">
        <v>1</v>
      </c>
      <c r="C213" s="18">
        <v>1</v>
      </c>
      <c r="D213" s="18">
        <v>1</v>
      </c>
      <c r="E213" s="232">
        <v>1</v>
      </c>
      <c r="F213" s="232">
        <v>1</v>
      </c>
    </row>
    <row r="214" spans="1:6" s="4" customFormat="1" x14ac:dyDescent="0.3">
      <c r="A214" s="213" t="s">
        <v>6</v>
      </c>
      <c r="B214" s="217">
        <v>4499.9999999999864</v>
      </c>
      <c r="C214" s="209">
        <v>4499.9999218071016</v>
      </c>
      <c r="D214" s="221">
        <v>4500.0000762711779</v>
      </c>
      <c r="E214" s="236">
        <v>4499.9669926650804</v>
      </c>
      <c r="F214" s="282">
        <v>17999.948732255034</v>
      </c>
    </row>
    <row r="215" spans="1:6" x14ac:dyDescent="0.3">
      <c r="A215" s="214" t="s">
        <v>7</v>
      </c>
      <c r="B215" s="218">
        <v>7308</v>
      </c>
      <c r="C215" s="24">
        <v>10359</v>
      </c>
      <c r="D215" s="222">
        <v>4248</v>
      </c>
      <c r="E215" s="237">
        <v>3555</v>
      </c>
      <c r="F215" s="237">
        <v>25740</v>
      </c>
    </row>
    <row r="216" spans="1:6" s="4" customFormat="1" x14ac:dyDescent="0.3">
      <c r="A216" s="215"/>
      <c r="C216"/>
      <c r="E216" s="239"/>
    </row>
    <row r="217" spans="1:6" s="4" customFormat="1" x14ac:dyDescent="0.3">
      <c r="A217" s="31" t="s">
        <v>637</v>
      </c>
      <c r="B217" s="14">
        <f t="shared" ref="B217" si="99">B208+B209</f>
        <v>0.17032831580501362</v>
      </c>
      <c r="C217" s="14">
        <f t="shared" ref="C217" si="100">C208+C209</f>
        <v>0.14626230498380455</v>
      </c>
      <c r="D217" s="14">
        <f t="shared" ref="D217:E217" si="101">D208+D209</f>
        <v>0.17375749846738847</v>
      </c>
      <c r="E217" s="14">
        <f t="shared" si="101"/>
        <v>0.16507484825072999</v>
      </c>
      <c r="F217" s="14">
        <f t="shared" ref="F217" si="102">F208+F209</f>
        <v>0.16385573852297264</v>
      </c>
    </row>
    <row r="218" spans="1:6" s="4" customFormat="1" x14ac:dyDescent="0.3">
      <c r="A218" s="32" t="s">
        <v>98</v>
      </c>
      <c r="B218" s="14">
        <f t="shared" ref="B218" si="103">B210</f>
        <v>0.34422500177420545</v>
      </c>
      <c r="C218" s="14">
        <f t="shared" ref="C218" si="104">C210</f>
        <v>0.39643951350121576</v>
      </c>
      <c r="D218" s="14">
        <f t="shared" ref="D218:E218" si="105">D210</f>
        <v>0.39632708791535831</v>
      </c>
      <c r="E218" s="14">
        <f t="shared" si="105"/>
        <v>0.34847623439873465</v>
      </c>
      <c r="F218" s="14">
        <f t="shared" ref="F218" si="106">F210</f>
        <v>0.37136702458951343</v>
      </c>
    </row>
    <row r="219" spans="1:6" s="4" customFormat="1" x14ac:dyDescent="0.3">
      <c r="A219" s="13" t="s">
        <v>638</v>
      </c>
      <c r="B219" s="14">
        <f t="shared" ref="B219" si="107">B211+B212</f>
        <v>0.48544668242078093</v>
      </c>
      <c r="C219" s="14">
        <f t="shared" ref="C219" si="108">C211+C212</f>
        <v>0.45729818151497981</v>
      </c>
      <c r="D219" s="14">
        <f t="shared" ref="D219:E219" si="109">D211+D212</f>
        <v>0.42991541361725316</v>
      </c>
      <c r="E219" s="14">
        <f t="shared" si="109"/>
        <v>0.4864489173505353</v>
      </c>
      <c r="F219" s="14">
        <f t="shared" ref="F219" si="110">F211+F212</f>
        <v>0.46477723688751393</v>
      </c>
    </row>
    <row r="220" spans="1:6" s="4" customFormat="1" x14ac:dyDescent="0.3">
      <c r="A220"/>
      <c r="B220"/>
      <c r="C220"/>
      <c r="E220"/>
      <c r="F220"/>
    </row>
    <row r="221" spans="1:6" s="4" customFormat="1" x14ac:dyDescent="0.3">
      <c r="A221" s="33" t="s">
        <v>100</v>
      </c>
      <c r="B221" s="34">
        <f t="shared" ref="B221" si="111">(1*B208+2*B209+3*B210+4*B211+5*B212)</f>
        <v>3.4138237608185737</v>
      </c>
      <c r="C221" s="34">
        <f t="shared" ref="C221" si="112">(1*C208+2*C209+3*C210+4*C211+5*C212)</f>
        <v>3.4038689868420144</v>
      </c>
      <c r="D221" s="34">
        <f t="shared" ref="D221:E221" si="113">(1*D208+2*D209+3*D210+4*D211+5*D212)</f>
        <v>3.3190180157793545</v>
      </c>
      <c r="E221" s="34">
        <f t="shared" si="113"/>
        <v>3.419049724757766</v>
      </c>
      <c r="F221" s="34">
        <f t="shared" ref="F221" si="114">(1*F208+2*F209+3*F210+4*F211+5*F212)</f>
        <v>3.3889400359328463</v>
      </c>
    </row>
    <row r="222" spans="1:6" s="4" customFormat="1" x14ac:dyDescent="0.3">
      <c r="A222"/>
    </row>
    <row r="223" spans="1:6" s="4" customFormat="1" x14ac:dyDescent="0.3">
      <c r="A223" s="26" t="s">
        <v>8</v>
      </c>
      <c r="B223" s="26" t="s">
        <v>9</v>
      </c>
    </row>
    <row r="224" spans="1:6" s="4" customFormat="1" x14ac:dyDescent="0.3">
      <c r="A224" s="26" t="s">
        <v>10</v>
      </c>
      <c r="B224" s="26" t="s">
        <v>674</v>
      </c>
    </row>
    <row r="225" spans="1:6" s="4" customFormat="1" x14ac:dyDescent="0.3"/>
    <row r="226" spans="1:6" s="4" customFormat="1" x14ac:dyDescent="0.3">
      <c r="A226" s="207" t="s">
        <v>648</v>
      </c>
    </row>
    <row r="227" spans="1:6" s="4" customFormat="1" x14ac:dyDescent="0.3">
      <c r="B227" s="210" t="s">
        <v>492</v>
      </c>
      <c r="C227" s="9" t="s">
        <v>394</v>
      </c>
      <c r="D227" s="9" t="s">
        <v>517</v>
      </c>
      <c r="E227" s="227" t="s">
        <v>577</v>
      </c>
      <c r="F227" s="283" t="s">
        <v>5</v>
      </c>
    </row>
    <row r="228" spans="1:6" s="4" customFormat="1" x14ac:dyDescent="0.3">
      <c r="A228" s="211" t="s">
        <v>281</v>
      </c>
      <c r="B228" s="216">
        <v>5.604430353085392E-2</v>
      </c>
      <c r="C228" s="208">
        <v>2.9312559733204249E-2</v>
      </c>
      <c r="D228" s="220">
        <v>3.3224867610124706E-2</v>
      </c>
      <c r="E228" s="229">
        <v>5.4674631314364348E-2</v>
      </c>
      <c r="F228" s="281">
        <v>4.295033584868644E-2</v>
      </c>
    </row>
    <row r="229" spans="1:6" s="4" customFormat="1" x14ac:dyDescent="0.3">
      <c r="A229" s="212" t="s">
        <v>229</v>
      </c>
      <c r="B229" s="216">
        <v>0.18074249846365426</v>
      </c>
      <c r="C229" s="208">
        <v>0.10196932815469598</v>
      </c>
      <c r="D229" s="220">
        <v>0.15474175702886045</v>
      </c>
      <c r="E229" s="229">
        <v>0.15417514601783622</v>
      </c>
      <c r="F229" s="281">
        <v>0.14696900965393556</v>
      </c>
    </row>
    <row r="230" spans="1:6" s="4" customFormat="1" x14ac:dyDescent="0.3">
      <c r="A230" s="212" t="s">
        <v>93</v>
      </c>
      <c r="B230" s="216">
        <v>0.41148456041345527</v>
      </c>
      <c r="C230" s="208">
        <v>0.43529331888722544</v>
      </c>
      <c r="D230" s="220">
        <v>0.40894506886910159</v>
      </c>
      <c r="E230" s="229">
        <v>0.3583482455988628</v>
      </c>
      <c r="F230" s="281">
        <v>0.4032903082098806</v>
      </c>
    </row>
    <row r="231" spans="1:6" s="4" customFormat="1" x14ac:dyDescent="0.3">
      <c r="A231" s="212" t="s">
        <v>230</v>
      </c>
      <c r="B231" s="216">
        <v>0.23709481898961035</v>
      </c>
      <c r="C231" s="208">
        <v>0.28881851085889798</v>
      </c>
      <c r="D231" s="220">
        <v>0.30013459778491369</v>
      </c>
      <c r="E231" s="229">
        <v>0.29958290664070941</v>
      </c>
      <c r="F231" s="281">
        <v>0.28267374164158371</v>
      </c>
    </row>
    <row r="232" spans="1:6" s="4" customFormat="1" x14ac:dyDescent="0.3">
      <c r="A232" s="212" t="s">
        <v>282</v>
      </c>
      <c r="B232" s="216">
        <v>0.11463381860242629</v>
      </c>
      <c r="C232" s="208">
        <v>0.14460628236597628</v>
      </c>
      <c r="D232" s="220">
        <v>0.10295370870699955</v>
      </c>
      <c r="E232" s="229">
        <v>0.13321907042822728</v>
      </c>
      <c r="F232" s="281">
        <v>0.12411660464591362</v>
      </c>
    </row>
    <row r="233" spans="1:6" x14ac:dyDescent="0.3">
      <c r="A233" s="17" t="s">
        <v>5</v>
      </c>
      <c r="B233" s="18">
        <v>1</v>
      </c>
      <c r="C233" s="18">
        <v>1</v>
      </c>
      <c r="D233" s="18">
        <v>1</v>
      </c>
      <c r="E233" s="232">
        <v>1</v>
      </c>
      <c r="F233" s="232">
        <v>1</v>
      </c>
    </row>
    <row r="234" spans="1:6" s="4" customFormat="1" x14ac:dyDescent="0.3">
      <c r="A234" s="213" t="s">
        <v>6</v>
      </c>
      <c r="B234" s="217">
        <v>3999.9999999999882</v>
      </c>
      <c r="C234" s="209">
        <v>4499.9999218070907</v>
      </c>
      <c r="D234" s="221">
        <v>4500.0000762711807</v>
      </c>
      <c r="E234" s="236">
        <v>4499.9669926650658</v>
      </c>
      <c r="F234" s="282">
        <v>17499.94873225503</v>
      </c>
    </row>
    <row r="235" spans="1:6" x14ac:dyDescent="0.3">
      <c r="A235" s="214" t="s">
        <v>7</v>
      </c>
      <c r="B235" s="218">
        <v>6496</v>
      </c>
      <c r="C235" s="24">
        <v>10359</v>
      </c>
      <c r="D235" s="222">
        <v>4248</v>
      </c>
      <c r="E235" s="237">
        <v>3555</v>
      </c>
      <c r="F235" s="237">
        <v>25648</v>
      </c>
    </row>
    <row r="236" spans="1:6" s="4" customFormat="1" x14ac:dyDescent="0.3">
      <c r="A236" s="215"/>
      <c r="C236"/>
    </row>
    <row r="237" spans="1:6" s="4" customFormat="1" x14ac:dyDescent="0.3">
      <c r="A237" s="31" t="s">
        <v>637</v>
      </c>
      <c r="B237" s="14">
        <f t="shared" ref="B237" si="115">B228+B229</f>
        <v>0.23678680199450819</v>
      </c>
      <c r="C237" s="14">
        <f t="shared" ref="C237" si="116">C228+C229</f>
        <v>0.13128188788790024</v>
      </c>
      <c r="D237" s="14">
        <f t="shared" ref="D237:E237" si="117">D228+D229</f>
        <v>0.18796662463898517</v>
      </c>
      <c r="E237" s="14">
        <f t="shared" si="117"/>
        <v>0.20884977733220056</v>
      </c>
      <c r="F237" s="14">
        <f t="shared" ref="F237" si="118">F228+F229</f>
        <v>0.18991934550262199</v>
      </c>
    </row>
    <row r="238" spans="1:6" s="4" customFormat="1" x14ac:dyDescent="0.3">
      <c r="A238" s="32" t="s">
        <v>98</v>
      </c>
      <c r="B238" s="14">
        <f t="shared" ref="B238" si="119">B230</f>
        <v>0.41148456041345527</v>
      </c>
      <c r="C238" s="14">
        <f t="shared" ref="C238" si="120">C230</f>
        <v>0.43529331888722544</v>
      </c>
      <c r="D238" s="14">
        <f t="shared" ref="D238:E238" si="121">D230</f>
        <v>0.40894506886910159</v>
      </c>
      <c r="E238" s="14">
        <f t="shared" si="121"/>
        <v>0.3583482455988628</v>
      </c>
      <c r="F238" s="14">
        <f t="shared" ref="F238" si="122">F230</f>
        <v>0.4032903082098806</v>
      </c>
    </row>
    <row r="239" spans="1:6" s="4" customFormat="1" x14ac:dyDescent="0.3">
      <c r="A239" s="13" t="s">
        <v>638</v>
      </c>
      <c r="B239" s="14">
        <f t="shared" ref="B239" si="123">B231+B232</f>
        <v>0.35172863759203665</v>
      </c>
      <c r="C239" s="14">
        <f t="shared" ref="C239" si="124">C231+C232</f>
        <v>0.43342479322487426</v>
      </c>
      <c r="D239" s="14">
        <f t="shared" ref="D239:E239" si="125">D231+D232</f>
        <v>0.40308830649191324</v>
      </c>
      <c r="E239" s="14">
        <f t="shared" si="125"/>
        <v>0.43280197706893669</v>
      </c>
      <c r="F239" s="14">
        <f t="shared" ref="F239" si="126">F231+F232</f>
        <v>0.40679034628749733</v>
      </c>
    </row>
    <row r="240" spans="1:6" s="4" customFormat="1" x14ac:dyDescent="0.3">
      <c r="A240"/>
      <c r="B240"/>
      <c r="C240"/>
      <c r="E240"/>
      <c r="F240"/>
    </row>
    <row r="241" spans="1:6" s="4" customFormat="1" x14ac:dyDescent="0.3">
      <c r="A241" s="33" t="s">
        <v>100</v>
      </c>
      <c r="B241" s="34">
        <f t="shared" ref="B241" si="127">(1*B228+2*B229+3*B230+4*B231+5*B232)</f>
        <v>3.173531350669101</v>
      </c>
      <c r="C241" s="34">
        <f t="shared" ref="C241" si="128">(1*C228+2*C229+3*C230+4*C231+5*C232)</f>
        <v>3.4174366279697459</v>
      </c>
      <c r="D241" s="34">
        <f t="shared" ref="D241:E241" si="129">(1*D228+2*D229+3*D230+4*D231+5*D232)</f>
        <v>3.2848505229498031</v>
      </c>
      <c r="E241" s="34">
        <f t="shared" si="129"/>
        <v>3.3024966388505987</v>
      </c>
      <c r="F241" s="34">
        <f t="shared" ref="F241" si="130">(1*F228+2*F229+3*F230+4*F231+5*F232)</f>
        <v>3.2980372695821023</v>
      </c>
    </row>
    <row r="242" spans="1:6" s="4" customFormat="1" x14ac:dyDescent="0.3">
      <c r="A242"/>
      <c r="D242"/>
    </row>
    <row r="243" spans="1:6" s="4" customFormat="1" x14ac:dyDescent="0.3">
      <c r="A243" s="26" t="s">
        <v>8</v>
      </c>
      <c r="B243" s="26" t="s">
        <v>9</v>
      </c>
      <c r="D243"/>
    </row>
    <row r="244" spans="1:6" s="4" customFormat="1" x14ac:dyDescent="0.3">
      <c r="A244" s="26" t="s">
        <v>10</v>
      </c>
      <c r="B244" s="26" t="s">
        <v>675</v>
      </c>
      <c r="D244"/>
      <c r="E244"/>
    </row>
    <row r="245" spans="1:6" x14ac:dyDescent="0.3">
      <c r="A2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Toelichting</vt:lpstr>
      <vt:lpstr>Index_Vragen</vt:lpstr>
      <vt:lpstr>Vragen</vt:lpstr>
      <vt:lpstr>Index_Constructen</vt:lpstr>
      <vt:lpstr>Constructen</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Irene I.F. van der Valk - van Houten</cp:lastModifiedBy>
  <dcterms:created xsi:type="dcterms:W3CDTF">2011-08-01T14:22:18Z</dcterms:created>
  <dcterms:modified xsi:type="dcterms:W3CDTF">2023-12-20T11:43:38Z</dcterms:modified>
</cp:coreProperties>
</file>